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3040" windowHeight="9195" activeTab="0"/>
  </bookViews>
  <sheets>
    <sheet name="MODULO 1 - TRC" sheetId="1" r:id="rId1"/>
  </sheets>
  <definedNames>
    <definedName name="_xlfn.IFERROR" hidden="1">#NAME?</definedName>
    <definedName name="_xlnm.Print_Area" localSheetId="0">'MODULO 1 - TRC'!$A$1:$AD$50</definedName>
    <definedName name="_xlnm.Print_Titles" localSheetId="0">'MODULO 1 - TRC'!$19:$19</definedName>
  </definedNames>
  <calcPr fullCalcOnLoad="1"/>
</workbook>
</file>

<file path=xl/comments1.xml><?xml version="1.0" encoding="utf-8"?>
<comments xmlns="http://schemas.openxmlformats.org/spreadsheetml/2006/main">
  <authors>
    <author>Silvestri Franco / T119987</author>
  </authors>
  <commentList>
    <comment ref="M19" authorId="0">
      <text>
        <r>
          <rPr>
            <sz val="9"/>
            <rFont val="Tahoma"/>
            <family val="2"/>
          </rPr>
          <t xml:space="preserve">
inserire la percentuale IVA</t>
        </r>
      </text>
    </comment>
    <comment ref="R19" authorId="0">
      <text>
        <r>
          <rPr>
            <b/>
            <sz val="9"/>
            <rFont val="Tahoma"/>
            <family val="2"/>
          </rPr>
          <t>da riportare nei punti 3 e 4 dei moduli 2 (RA) e 3 (RL)</t>
        </r>
      </text>
    </comment>
  </commentList>
</comments>
</file>

<file path=xl/sharedStrings.xml><?xml version="1.0" encoding="utf-8"?>
<sst xmlns="http://schemas.openxmlformats.org/spreadsheetml/2006/main" count="74" uniqueCount="73">
  <si>
    <t>data fattura</t>
  </si>
  <si>
    <t>sede</t>
  </si>
  <si>
    <t>osservazioni</t>
  </si>
  <si>
    <t>Viale Stefano Franscini 17</t>
  </si>
  <si>
    <t>6501 Bellinzona</t>
  </si>
  <si>
    <t>tel. +41 91 814 35 41</t>
  </si>
  <si>
    <t>no. incarto</t>
  </si>
  <si>
    <t>Ufficio dell'amministrazione e del controlling</t>
  </si>
  <si>
    <t>dfe-uac@ti.ch</t>
  </si>
  <si>
    <t>www.ti.ch/uac</t>
  </si>
  <si>
    <t>ditta / artigiano</t>
  </si>
  <si>
    <t>L-inn</t>
  </si>
  <si>
    <t>no. rif. scheda contabile</t>
  </si>
  <si>
    <t>Divisa Estera Originale</t>
  </si>
  <si>
    <t>Istante</t>
  </si>
  <si>
    <t>Tasso di cambio</t>
  </si>
  <si>
    <t>Importo fattura (IVA esclusa) in Divisa Estera Originale</t>
  </si>
  <si>
    <t>importo fattura IVA esclusa (CHF)</t>
  </si>
  <si>
    <t>importo IVA (CHF)</t>
  </si>
  <si>
    <t>importo fattura IVA inclusa (CHF)</t>
  </si>
  <si>
    <t>importo da pagare (CHF)</t>
  </si>
  <si>
    <t>IVA NON RECUPERABILE (CHF)</t>
  </si>
  <si>
    <t>COMPUTABILE + IVA NON RECUPERABILE (CHF)</t>
  </si>
  <si>
    <t>COSTO REALE (check) (CHF)</t>
  </si>
  <si>
    <t>A</t>
  </si>
  <si>
    <t>Riga</t>
  </si>
  <si>
    <t>B</t>
  </si>
  <si>
    <t>C</t>
  </si>
  <si>
    <t>D</t>
  </si>
  <si>
    <t>E</t>
  </si>
  <si>
    <t>F</t>
  </si>
  <si>
    <t>G</t>
  </si>
  <si>
    <t>I</t>
  </si>
  <si>
    <t>K</t>
  </si>
  <si>
    <t>L</t>
  </si>
  <si>
    <t>M</t>
  </si>
  <si>
    <t>N</t>
  </si>
  <si>
    <t>O</t>
  </si>
  <si>
    <t>H1</t>
  </si>
  <si>
    <t>H2</t>
  </si>
  <si>
    <t>(nome azienda)</t>
  </si>
  <si>
    <t>% di contributo:</t>
  </si>
  <si>
    <t>Elemento WBS:</t>
  </si>
  <si>
    <t>compilato da UAC</t>
  </si>
  <si>
    <t>Modulo 1</t>
  </si>
  <si>
    <t>Tabella Riepilogativa dei Costi</t>
  </si>
  <si>
    <t>N5</t>
  </si>
  <si>
    <t>% IVA</t>
  </si>
  <si>
    <t>J1</t>
  </si>
  <si>
    <t>J2</t>
  </si>
  <si>
    <t xml:space="preserve"> Computabilità 
C=Computabile; 
NC = Non Computabile</t>
  </si>
  <si>
    <t>check IVA %</t>
  </si>
  <si>
    <t>N4</t>
  </si>
  <si>
    <t>N6</t>
  </si>
  <si>
    <t>N7</t>
  </si>
  <si>
    <t>Tipo Opera
1=Beni e Servizi di Terzi;
2=Lavori in proprio</t>
  </si>
  <si>
    <t>(numero menzionato in decisione)</t>
  </si>
  <si>
    <t>Si chiede al richiedente del contributo di contattare l'Ufficio Amministrazione e Controlling prima di compilare questo Modulo</t>
  </si>
  <si>
    <t>descrizione investimento</t>
  </si>
  <si>
    <t>importo pagato (CHF)</t>
  </si>
  <si>
    <t>Posizione a Business Plan (Numero Investimento)</t>
  </si>
  <si>
    <t>Totale</t>
  </si>
  <si>
    <t>PAGATO SENZA IVA (CHF)</t>
  </si>
  <si>
    <t>I2</t>
  </si>
  <si>
    <t>VUOTO (PER AGGREGAZIONE CON TRC1L)</t>
  </si>
  <si>
    <t>N8</t>
  </si>
  <si>
    <t>N9</t>
  </si>
  <si>
    <t>N10</t>
  </si>
  <si>
    <t>N11</t>
  </si>
  <si>
    <t>Finanziamento:
1=Mezzi Propri;
2=Leasing</t>
  </si>
  <si>
    <t>WBS</t>
  </si>
  <si>
    <t>Pct Contributo</t>
  </si>
  <si>
    <t>Contributo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</si>
</sst>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&quot;CHF&quot;\ #,##0.0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14"/>
      <name val="Arial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3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0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0" fillId="0" borderId="0" xfId="36" applyBorder="1" applyAlignment="1" applyProtection="1">
      <alignment/>
      <protection/>
    </xf>
    <xf numFmtId="0" fontId="10" fillId="0" borderId="15" xfId="36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/>
      <protection/>
    </xf>
    <xf numFmtId="9" fontId="14" fillId="34" borderId="0" xfId="50" applyFon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2" fillId="0" borderId="17" xfId="0" applyNumberFormat="1" applyFont="1" applyBorder="1" applyAlignment="1" applyProtection="1">
      <alignment horizontal="left" wrapText="1"/>
      <protection locked="0"/>
    </xf>
    <xf numFmtId="164" fontId="3" fillId="0" borderId="17" xfId="0" applyNumberFormat="1" applyFont="1" applyBorder="1" applyAlignment="1" applyProtection="1">
      <alignment horizontal="left" wrapText="1"/>
      <protection locked="0"/>
    </xf>
    <xf numFmtId="14" fontId="3" fillId="0" borderId="17" xfId="0" applyNumberFormat="1" applyFont="1" applyBorder="1" applyAlignment="1" applyProtection="1">
      <alignment horizontal="left" wrapText="1"/>
      <protection locked="0"/>
    </xf>
    <xf numFmtId="0" fontId="3" fillId="0" borderId="17" xfId="0" applyNumberFormat="1" applyFont="1" applyBorder="1" applyAlignment="1" applyProtection="1">
      <alignment horizontal="left" wrapText="1"/>
      <protection locked="0"/>
    </xf>
    <xf numFmtId="1" fontId="3" fillId="0" borderId="17" xfId="0" applyNumberFormat="1" applyFont="1" applyBorder="1" applyAlignment="1" applyProtection="1">
      <alignment horizontal="left" wrapText="1"/>
      <protection locked="0"/>
    </xf>
    <xf numFmtId="0" fontId="3" fillId="35" borderId="17" xfId="0" applyNumberFormat="1" applyFont="1" applyFill="1" applyBorder="1" applyAlignment="1" applyProtection="1">
      <alignment horizontal="left" wrapText="1"/>
      <protection locked="0"/>
    </xf>
    <xf numFmtId="4" fontId="3" fillId="35" borderId="17" xfId="0" applyNumberFormat="1" applyFont="1" applyFill="1" applyBorder="1" applyAlignment="1" applyProtection="1">
      <alignment horizontal="right" wrapText="1"/>
      <protection/>
    </xf>
    <xf numFmtId="4" fontId="3" fillId="0" borderId="17" xfId="0" applyNumberFormat="1" applyFont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2" fillId="35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36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/>
      <protection/>
    </xf>
    <xf numFmtId="0" fontId="2" fillId="36" borderId="17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0" xfId="0" applyFont="1" applyBorder="1" applyAlignment="1" applyProtection="1" quotePrefix="1">
      <alignment vertical="top"/>
      <protection locked="0"/>
    </xf>
    <xf numFmtId="0" fontId="4" fillId="0" borderId="0" xfId="0" applyFont="1" applyBorder="1" applyAlignment="1" applyProtection="1" quotePrefix="1">
      <alignment vertical="top"/>
      <protection/>
    </xf>
    <xf numFmtId="0" fontId="4" fillId="0" borderId="0" xfId="0" applyFont="1" applyBorder="1" applyAlignment="1" applyProtection="1" quotePrefix="1">
      <alignment horizontal="left"/>
      <protection/>
    </xf>
    <xf numFmtId="0" fontId="2" fillId="0" borderId="18" xfId="0" applyNumberFormat="1" applyFont="1" applyBorder="1" applyAlignment="1" applyProtection="1">
      <alignment horizontal="center" vertical="center"/>
      <protection/>
    </xf>
    <xf numFmtId="9" fontId="14" fillId="34" borderId="19" xfId="5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/>
    </xf>
    <xf numFmtId="10" fontId="0" fillId="0" borderId="0" xfId="50" applyNumberFormat="1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" fontId="3" fillId="34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1" fontId="3" fillId="34" borderId="17" xfId="0" applyNumberFormat="1" applyFont="1" applyFill="1" applyBorder="1" applyAlignment="1" applyProtection="1">
      <alignment horizontal="center" vertical="center" wrapText="1"/>
      <protection/>
    </xf>
    <xf numFmtId="0" fontId="5" fillId="30" borderId="0" xfId="0" applyFont="1" applyFill="1" applyAlignment="1" applyProtection="1">
      <alignment/>
      <protection/>
    </xf>
    <xf numFmtId="0" fontId="18" fillId="30" borderId="0" xfId="0" applyFont="1" applyFill="1" applyAlignment="1" applyProtection="1">
      <alignment/>
      <protection/>
    </xf>
    <xf numFmtId="0" fontId="4" fillId="30" borderId="0" xfId="0" applyFont="1" applyFill="1" applyAlignment="1" applyProtection="1">
      <alignment/>
      <protection/>
    </xf>
    <xf numFmtId="0" fontId="3" fillId="0" borderId="20" xfId="0" applyNumberFormat="1" applyFont="1" applyBorder="1" applyAlignment="1" applyProtection="1">
      <alignment horizontal="center" wrapText="1"/>
      <protection locked="0"/>
    </xf>
    <xf numFmtId="0" fontId="3" fillId="0" borderId="21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 applyProtection="1">
      <alignment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left" vertical="center"/>
      <protection/>
    </xf>
    <xf numFmtId="49" fontId="2" fillId="0" borderId="23" xfId="0" applyNumberFormat="1" applyFont="1" applyBorder="1" applyAlignment="1" applyProtection="1">
      <alignment horizontal="left" vertical="center" wrapText="1"/>
      <protection/>
    </xf>
    <xf numFmtId="0" fontId="3" fillId="0" borderId="24" xfId="0" applyNumberFormat="1" applyFont="1" applyBorder="1" applyAlignment="1" applyProtection="1">
      <alignment horizontal="center" wrapText="1"/>
      <protection locked="0"/>
    </xf>
    <xf numFmtId="0" fontId="2" fillId="0" borderId="25" xfId="0" applyNumberFormat="1" applyFont="1" applyBorder="1" applyAlignment="1" applyProtection="1">
      <alignment horizontal="left" wrapText="1"/>
      <protection locked="0"/>
    </xf>
    <xf numFmtId="164" fontId="3" fillId="0" borderId="25" xfId="0" applyNumberFormat="1" applyFont="1" applyBorder="1" applyAlignment="1" applyProtection="1">
      <alignment horizontal="left" wrapText="1"/>
      <protection locked="0"/>
    </xf>
    <xf numFmtId="14" fontId="3" fillId="0" borderId="25" xfId="0" applyNumberFormat="1" applyFont="1" applyBorder="1" applyAlignment="1" applyProtection="1">
      <alignment horizontal="left" wrapText="1"/>
      <protection locked="0"/>
    </xf>
    <xf numFmtId="0" fontId="3" fillId="0" borderId="25" xfId="0" applyNumberFormat="1" applyFont="1" applyBorder="1" applyAlignment="1" applyProtection="1">
      <alignment horizontal="left" wrapText="1"/>
      <protection locked="0"/>
    </xf>
    <xf numFmtId="1" fontId="3" fillId="0" borderId="25" xfId="0" applyNumberFormat="1" applyFont="1" applyBorder="1" applyAlignment="1" applyProtection="1">
      <alignment horizontal="left" wrapText="1"/>
      <protection locked="0"/>
    </xf>
    <xf numFmtId="0" fontId="3" fillId="35" borderId="25" xfId="0" applyNumberFormat="1" applyFont="1" applyFill="1" applyBorder="1" applyAlignment="1" applyProtection="1">
      <alignment horizontal="left" wrapText="1"/>
      <protection locked="0"/>
    </xf>
    <xf numFmtId="4" fontId="3" fillId="35" borderId="25" xfId="0" applyNumberFormat="1" applyFont="1" applyFill="1" applyBorder="1" applyAlignment="1" applyProtection="1">
      <alignment horizontal="right" wrapText="1"/>
      <protection/>
    </xf>
    <xf numFmtId="4" fontId="3" fillId="0" borderId="25" xfId="0" applyNumberFormat="1" applyFont="1" applyBorder="1" applyAlignment="1" applyProtection="1">
      <alignment horizontal="right" wrapText="1"/>
      <protection locked="0"/>
    </xf>
    <xf numFmtId="4" fontId="3" fillId="34" borderId="25" xfId="0" applyNumberFormat="1" applyFont="1" applyFill="1" applyBorder="1" applyAlignment="1" applyProtection="1">
      <alignment horizontal="center" vertical="center" wrapText="1"/>
      <protection/>
    </xf>
    <xf numFmtId="1" fontId="3" fillId="34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Border="1" applyAlignment="1" applyProtection="1">
      <alignment horizontal="left" wrapText="1"/>
      <protection locked="0"/>
    </xf>
    <xf numFmtId="49" fontId="59" fillId="36" borderId="18" xfId="0" applyNumberFormat="1" applyFont="1" applyFill="1" applyBorder="1" applyAlignment="1" applyProtection="1">
      <alignment horizontal="center" vertical="center" wrapText="1"/>
      <protection/>
    </xf>
    <xf numFmtId="49" fontId="59" fillId="34" borderId="18" xfId="0" applyNumberFormat="1" applyFont="1" applyFill="1" applyBorder="1" applyAlignment="1" applyProtection="1">
      <alignment horizontal="center" vertical="center" wrapText="1"/>
      <protection/>
    </xf>
    <xf numFmtId="49" fontId="60" fillId="34" borderId="18" xfId="0" applyNumberFormat="1" applyFont="1" applyFill="1" applyBorder="1" applyAlignment="1" applyProtection="1">
      <alignment horizontal="center" vertical="center" wrapText="1"/>
      <protection/>
    </xf>
    <xf numFmtId="1" fontId="60" fillId="34" borderId="18" xfId="0" applyNumberFormat="1" applyFont="1" applyFill="1" applyBorder="1" applyAlignment="1" applyProtection="1">
      <alignment horizontal="center" vertical="center" wrapText="1"/>
      <protection/>
    </xf>
    <xf numFmtId="49" fontId="59" fillId="35" borderId="18" xfId="0" applyNumberFormat="1" applyFont="1" applyFill="1" applyBorder="1" applyAlignment="1" applyProtection="1">
      <alignment horizontal="left" vertical="center" wrapText="1"/>
      <protection/>
    </xf>
    <xf numFmtId="49" fontId="59" fillId="35" borderId="18" xfId="0" applyNumberFormat="1" applyFont="1" applyFill="1" applyBorder="1" applyAlignment="1" applyProtection="1">
      <alignment horizontal="center" vertical="center" wrapText="1"/>
      <protection/>
    </xf>
    <xf numFmtId="10" fontId="4" fillId="35" borderId="17" xfId="50" applyNumberFormat="1" applyFont="1" applyFill="1" applyBorder="1" applyAlignment="1" applyProtection="1">
      <alignment horizontal="right" wrapText="1"/>
      <protection locked="0"/>
    </xf>
    <xf numFmtId="10" fontId="4" fillId="35" borderId="25" xfId="50" applyNumberFormat="1" applyFont="1" applyFill="1" applyBorder="1" applyAlignment="1" applyProtection="1">
      <alignment horizontal="right" wrapText="1"/>
      <protection locked="0"/>
    </xf>
    <xf numFmtId="0" fontId="2" fillId="0" borderId="25" xfId="0" applyFont="1" applyBorder="1" applyAlignment="1" applyProtection="1">
      <alignment horizontal="left" wrapText="1"/>
      <protection locked="0"/>
    </xf>
    <xf numFmtId="0" fontId="3" fillId="0" borderId="25" xfId="0" applyFont="1" applyBorder="1" applyAlignment="1" applyProtection="1">
      <alignment horizontal="left" wrapText="1"/>
      <protection locked="0"/>
    </xf>
    <xf numFmtId="0" fontId="3" fillId="35" borderId="25" xfId="0" applyFont="1" applyFill="1" applyBorder="1" applyAlignment="1" applyProtection="1">
      <alignment horizontal="left" wrapText="1"/>
      <protection locked="0"/>
    </xf>
    <xf numFmtId="0" fontId="3" fillId="35" borderId="25" xfId="0" applyFont="1" applyFill="1" applyBorder="1" applyAlignment="1" applyProtection="1">
      <alignment horizontal="right" wrapText="1"/>
      <protection/>
    </xf>
    <xf numFmtId="0" fontId="3" fillId="0" borderId="25" xfId="0" applyFont="1" applyBorder="1" applyAlignment="1" applyProtection="1">
      <alignment horizontal="right" wrapText="1"/>
      <protection locked="0"/>
    </xf>
    <xf numFmtId="0" fontId="4" fillId="35" borderId="25" xfId="0" applyNumberFormat="1" applyFont="1" applyFill="1" applyBorder="1" applyAlignment="1" applyProtection="1">
      <alignment horizontal="right" wrapText="1"/>
      <protection locked="0"/>
    </xf>
    <xf numFmtId="0" fontId="3" fillId="0" borderId="26" xfId="0" applyFont="1" applyBorder="1" applyAlignment="1" applyProtection="1">
      <alignment horizontal="left" wrapText="1"/>
      <protection locked="0"/>
    </xf>
    <xf numFmtId="4" fontId="61" fillId="36" borderId="25" xfId="0" applyNumberFormat="1" applyFont="1" applyFill="1" applyBorder="1" applyAlignment="1" applyProtection="1">
      <alignment horizontal="right" wrapText="1"/>
      <protection/>
    </xf>
    <xf numFmtId="4" fontId="61" fillId="36" borderId="25" xfId="0" applyNumberFormat="1" applyFont="1" applyFill="1" applyBorder="1" applyAlignment="1" applyProtection="1">
      <alignment horizontal="right" wrapText="1"/>
      <protection locked="0"/>
    </xf>
    <xf numFmtId="4" fontId="61" fillId="34" borderId="25" xfId="0" applyNumberFormat="1" applyFont="1" applyFill="1" applyBorder="1" applyAlignment="1" applyProtection="1">
      <alignment horizontal="right" wrapText="1"/>
      <protection/>
    </xf>
    <xf numFmtId="0" fontId="61" fillId="37" borderId="25" xfId="0" applyNumberFormat="1" applyFont="1" applyFill="1" applyBorder="1" applyAlignment="1" applyProtection="1">
      <alignment horizontal="right" wrapText="1"/>
      <protection/>
    </xf>
    <xf numFmtId="0" fontId="61" fillId="37" borderId="25" xfId="0" applyFont="1" applyFill="1" applyBorder="1" applyAlignment="1" applyProtection="1">
      <alignment horizontal="right" wrapText="1"/>
      <protection/>
    </xf>
    <xf numFmtId="0" fontId="61" fillId="37" borderId="25" xfId="0" applyFont="1" applyFill="1" applyBorder="1" applyAlignment="1" applyProtection="1">
      <alignment horizontal="center" vertical="center" wrapText="1"/>
      <protection/>
    </xf>
    <xf numFmtId="0" fontId="2" fillId="34" borderId="19" xfId="50" applyNumberFormat="1" applyFont="1" applyFill="1" applyBorder="1" applyAlignment="1" applyProtection="1">
      <alignment horizontal="center" vertical="center"/>
      <protection hidden="1"/>
    </xf>
    <xf numFmtId="4" fontId="62" fillId="0" borderId="17" xfId="0" applyNumberFormat="1" applyFont="1" applyBorder="1" applyAlignment="1" applyProtection="1">
      <alignment horizontal="right" wrapText="1"/>
      <protection locked="0"/>
    </xf>
    <xf numFmtId="4" fontId="62" fillId="0" borderId="25" xfId="0" applyNumberFormat="1" applyFont="1" applyBorder="1" applyAlignment="1" applyProtection="1">
      <alignment horizontal="right" wrapText="1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right"/>
      <protection/>
    </xf>
    <xf numFmtId="0" fontId="15" fillId="0" borderId="24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2" fillId="38" borderId="17" xfId="0" applyNumberFormat="1" applyFont="1" applyFill="1" applyBorder="1" applyAlignment="1" applyProtection="1">
      <alignment horizontal="center" vertical="center" wrapText="1"/>
      <protection/>
    </xf>
    <xf numFmtId="49" fontId="2" fillId="38" borderId="17" xfId="0" applyNumberFormat="1" applyFont="1" applyFill="1" applyBorder="1" applyAlignment="1" applyProtection="1">
      <alignment horizontal="center" vertical="center" wrapText="1"/>
      <protection/>
    </xf>
    <xf numFmtId="4" fontId="3" fillId="38" borderId="17" xfId="47" applyNumberFormat="1" applyFont="1" applyFill="1" applyBorder="1" applyAlignment="1" applyProtection="1">
      <alignment horizontal="right" vertical="center" wrapText="1"/>
      <protection locked="0"/>
    </xf>
    <xf numFmtId="0" fontId="3" fillId="0" borderId="20" xfId="0" applyNumberFormat="1" applyFont="1" applyBorder="1" applyAlignment="1" applyProtection="1">
      <alignment horizontal="center" wrapText="1"/>
      <protection locked="0"/>
    </xf>
    <xf numFmtId="0" fontId="2" fillId="0" borderId="17" xfId="0" applyNumberFormat="1" applyFont="1" applyBorder="1" applyAlignment="1" applyProtection="1">
      <alignment horizontal="left" wrapText="1"/>
      <protection locked="0"/>
    </xf>
    <xf numFmtId="164" fontId="3" fillId="0" borderId="17" xfId="0" applyNumberFormat="1" applyFont="1" applyBorder="1" applyAlignment="1" applyProtection="1">
      <alignment horizontal="left" wrapText="1"/>
      <protection locked="0"/>
    </xf>
    <xf numFmtId="14" fontId="3" fillId="0" borderId="17" xfId="0" applyNumberFormat="1" applyFont="1" applyBorder="1" applyAlignment="1" applyProtection="1">
      <alignment horizontal="left" wrapText="1"/>
      <protection locked="0"/>
    </xf>
    <xf numFmtId="0" fontId="3" fillId="0" borderId="17" xfId="0" applyNumberFormat="1" applyFont="1" applyBorder="1" applyAlignment="1" applyProtection="1">
      <alignment horizontal="left" wrapText="1"/>
      <protection locked="0"/>
    </xf>
    <xf numFmtId="1" fontId="3" fillId="0" borderId="17" xfId="0" applyNumberFormat="1" applyFont="1" applyBorder="1" applyAlignment="1" applyProtection="1">
      <alignment horizontal="left" wrapText="1"/>
      <protection locked="0"/>
    </xf>
    <xf numFmtId="0" fontId="3" fillId="35" borderId="17" xfId="0" applyNumberFormat="1" applyFont="1" applyFill="1" applyBorder="1" applyAlignment="1" applyProtection="1">
      <alignment horizontal="left" wrapText="1"/>
      <protection locked="0"/>
    </xf>
    <xf numFmtId="4" fontId="3" fillId="35" borderId="17" xfId="0" applyNumberFormat="1" applyFont="1" applyFill="1" applyBorder="1" applyAlignment="1" applyProtection="1">
      <alignment horizontal="right" wrapText="1"/>
      <protection/>
    </xf>
    <xf numFmtId="4" fontId="3" fillId="0" borderId="17" xfId="0" applyNumberFormat="1" applyFont="1" applyBorder="1" applyAlignment="1" applyProtection="1">
      <alignment horizontal="right" wrapText="1"/>
      <protection locked="0"/>
    </xf>
    <xf numFmtId="10" fontId="4" fillId="35" borderId="17" xfId="50" applyNumberFormat="1" applyFont="1" applyFill="1" applyBorder="1" applyAlignment="1" applyProtection="1">
      <alignment horizontal="right" wrapText="1"/>
      <protection locked="0"/>
    </xf>
    <xf numFmtId="4" fontId="62" fillId="0" borderId="17" xfId="0" applyNumberFormat="1" applyFont="1" applyBorder="1" applyAlignment="1" applyProtection="1">
      <alignment horizontal="right" wrapText="1"/>
      <protection locked="0"/>
    </xf>
    <xf numFmtId="0" fontId="3" fillId="0" borderId="21" xfId="0" applyNumberFormat="1" applyFont="1" applyBorder="1" applyAlignment="1" applyProtection="1">
      <alignment horizontal="left" wrapText="1"/>
      <protection locked="0"/>
    </xf>
    <xf numFmtId="1" fontId="3" fillId="34" borderId="21" xfId="0" applyNumberFormat="1" applyFont="1" applyFill="1" applyBorder="1" applyAlignment="1" applyProtection="1">
      <alignment horizontal="center" vertical="center" wrapText="1"/>
      <protection/>
    </xf>
    <xf numFmtId="1" fontId="3" fillId="34" borderId="26" xfId="0" applyNumberFormat="1" applyFont="1" applyFill="1" applyBorder="1" applyAlignment="1" applyProtection="1">
      <alignment horizontal="center" vertical="center" wrapText="1"/>
      <protection/>
    </xf>
    <xf numFmtId="1" fontId="60" fillId="34" borderId="17" xfId="0" applyNumberFormat="1" applyFont="1" applyFill="1" applyBorder="1" applyAlignment="1" applyProtection="1">
      <alignment horizontal="center" vertical="center" wrapText="1"/>
      <protection/>
    </xf>
    <xf numFmtId="9" fontId="3" fillId="34" borderId="17" xfId="50" applyFont="1" applyFill="1" applyBorder="1" applyAlignment="1" applyProtection="1">
      <alignment horizontal="center" vertical="center" wrapText="1"/>
      <protection/>
    </xf>
    <xf numFmtId="165" fontId="3" fillId="34" borderId="17" xfId="50" applyNumberFormat="1" applyFont="1" applyFill="1" applyBorder="1" applyAlignment="1" applyProtection="1">
      <alignment vertical="center" wrapText="1"/>
      <protection/>
    </xf>
    <xf numFmtId="165" fontId="63" fillId="34" borderId="0" xfId="0" applyNumberFormat="1" applyFont="1" applyFill="1" applyBorder="1" applyAlignment="1" applyProtection="1">
      <alignment horizontal="right" vertical="center" wrapText="1"/>
      <protection/>
    </xf>
    <xf numFmtId="4" fontId="3" fillId="36" borderId="17" xfId="0" applyNumberFormat="1" applyFont="1" applyFill="1" applyBorder="1" applyAlignment="1" applyProtection="1">
      <alignment horizontal="right" vertical="center" wrapText="1"/>
      <protection locked="0"/>
    </xf>
    <xf numFmtId="4" fontId="3" fillId="36" borderId="17" xfId="0" applyNumberFormat="1" applyFont="1" applyFill="1" applyBorder="1" applyAlignment="1" applyProtection="1">
      <alignment horizontal="right" vertical="center" wrapText="1"/>
      <protection/>
    </xf>
    <xf numFmtId="10" fontId="3" fillId="34" borderId="17" xfId="50" applyNumberFormat="1" applyFont="1" applyFill="1" applyBorder="1" applyAlignment="1" applyProtection="1">
      <alignment horizontal="right" vertical="center" wrapText="1"/>
      <protection/>
    </xf>
    <xf numFmtId="0" fontId="20" fillId="0" borderId="27" xfId="0" applyFont="1" applyBorder="1" applyAlignment="1" applyProtection="1">
      <alignment horizontal="left" vertical="center"/>
      <protection locked="0"/>
    </xf>
    <xf numFmtId="0" fontId="20" fillId="0" borderId="28" xfId="0" applyFont="1" applyBorder="1" applyAlignment="1" applyProtection="1">
      <alignment horizontal="left" vertical="center"/>
      <protection locked="0"/>
    </xf>
    <xf numFmtId="0" fontId="20" fillId="0" borderId="29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523875</xdr:colOff>
      <xdr:row>0</xdr:row>
      <xdr:rowOff>85725</xdr:rowOff>
    </xdr:from>
    <xdr:to>
      <xdr:col>9</xdr:col>
      <xdr:colOff>714375</xdr:colOff>
      <xdr:row>3</xdr:row>
      <xdr:rowOff>104775</xdr:rowOff>
    </xdr:to>
    <xdr:pic>
      <xdr:nvPicPr>
        <xdr:cNvPr id="1" name="Picture 19" descr="2011-TI-D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85725"/>
          <a:ext cx="2705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a1" displayName="Tabella1" ref="B19:AD51" comment="" totalsRowCount="1">
  <autoFilter ref="B19:AD51"/>
  <tableColumns count="29">
    <tableColumn id="1" name="Riga"/>
    <tableColumn id="2" name="no. rif. scheda contabile"/>
    <tableColumn id="3" name="Posizione a Business Plan (Numero Investimento)"/>
    <tableColumn id="4" name="data fattura"/>
    <tableColumn id="5" name="ditta / artigiano"/>
    <tableColumn id="6" name="sede"/>
    <tableColumn id="7" name="descrizione investimento"/>
    <tableColumn id="8" name="Divisa Estera Originale"/>
    <tableColumn id="9" name="Importo fattura (IVA esclusa) in Divisa Estera Originale"/>
    <tableColumn id="10" name="importo fattura IVA esclusa (CHF)"/>
    <tableColumn id="25" name="VUOTO (PER AGGREGAZIONE CON TRC1L)"/>
    <tableColumn id="11" name="% IVA"/>
    <tableColumn id="12" name="importo IVA (CHF)"/>
    <tableColumn id="13" name="importo fattura IVA inclusa (CHF)" totalsRowFunction="sum"/>
    <tableColumn id="14" name="importo pagato (CHF)" totalsRowFunction="sum"/>
    <tableColumn id="15" name="importo da pagare (CHF)" totalsRowFunction="sum"/>
    <tableColumn id="16" name="PAGATO SENZA IVA (CHF)" totalsRowFunction="sum"/>
    <tableColumn id="17" name="IVA NON RECUPERABILE (CHF)" totalsRowFunction="sum"/>
    <tableColumn id="18" name="COMPUTABILE + IVA NON RECUPERABILE (CHF)" totalsRowFunction="sum"/>
    <tableColumn id="19" name="COSTO REALE (check) (CHF)" totalsRowFunction="sum"/>
    <tableColumn id="20" name="check IVA %"/>
    <tableColumn id="21" name="Tasso di cambio"/>
    <tableColumn id="22" name=" Computabilità _x000A_C=Computabile; _x000A_NC = Non Computabile"/>
    <tableColumn id="23" name="Tipo Opera_x000A_1=Beni e Servizi di Terzi;_x000A_2=Lavori in proprio"/>
    <tableColumn id="29" name="Finanziamento:_x000A_1=Mezzi Propri;_x000A_2=Leasing"/>
    <tableColumn id="28" name="WBS"/>
    <tableColumn id="27" name="Pct Contributo"/>
    <tableColumn id="26" name="Contributo" totalsRowFunction="sum"/>
    <tableColumn id="24" name="osservazioni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fe-uac@ti.ch" TargetMode="External" /><Relationship Id="rId2" Type="http://schemas.openxmlformats.org/officeDocument/2006/relationships/hyperlink" Target="http://www.ti.ch/uac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table" Target="../tables/table1.x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4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 outlineLevelCol="1"/>
  <cols>
    <col min="1" max="1" width="3.140625" style="1" customWidth="1"/>
    <col min="2" max="2" width="6.140625" style="1" customWidth="1"/>
    <col min="3" max="3" width="12.57421875" style="1" customWidth="1"/>
    <col min="4" max="4" width="16.57421875" style="38" customWidth="1"/>
    <col min="5" max="5" width="12.28125" style="1" customWidth="1"/>
    <col min="6" max="6" width="18.140625" style="1" customWidth="1"/>
    <col min="7" max="7" width="16.8515625" style="1" customWidth="1"/>
    <col min="8" max="8" width="26.00390625" style="1" customWidth="1"/>
    <col min="9" max="9" width="11.7109375" style="39" customWidth="1"/>
    <col min="10" max="10" width="19.7109375" style="39" customWidth="1"/>
    <col min="11" max="11" width="20.00390625" style="1" customWidth="1"/>
    <col min="12" max="12" width="20.00390625" style="1" hidden="1" customWidth="1" outlineLevel="1"/>
    <col min="13" max="13" width="8.57421875" style="1" customWidth="1" collapsed="1"/>
    <col min="14" max="14" width="17.140625" style="1" customWidth="1"/>
    <col min="15" max="15" width="28.8515625" style="1" customWidth="1"/>
    <col min="16" max="16" width="22.421875" style="1" customWidth="1"/>
    <col min="17" max="17" width="22.28125" style="1" customWidth="1"/>
    <col min="18" max="18" width="18.28125" style="1" customWidth="1"/>
    <col min="19" max="19" width="13.7109375" style="1" hidden="1" customWidth="1" outlineLevel="1"/>
    <col min="20" max="20" width="20.57421875" style="1" hidden="1" customWidth="1" outlineLevel="1"/>
    <col min="21" max="21" width="10.28125" style="1" hidden="1" customWidth="1" outlineLevel="1"/>
    <col min="22" max="22" width="8.57421875" style="1" hidden="1" customWidth="1" outlineLevel="1"/>
    <col min="23" max="23" width="7.7109375" style="1" hidden="1" customWidth="1" outlineLevel="1"/>
    <col min="24" max="27" width="13.00390625" style="72" hidden="1" customWidth="1" outlineLevel="1"/>
    <col min="28" max="28" width="10.28125" style="72" hidden="1" customWidth="1" outlineLevel="1"/>
    <col min="29" max="29" width="13.00390625" style="72" hidden="1" customWidth="1" outlineLevel="1"/>
    <col min="30" max="30" width="25.00390625" style="1" customWidth="1" collapsed="1"/>
    <col min="31" max="31" width="2.00390625" style="1" customWidth="1"/>
    <col min="32" max="16384" width="9.140625" style="1" customWidth="1"/>
  </cols>
  <sheetData>
    <row r="1" spans="2:31" ht="9" customHeight="1">
      <c r="B1" s="2"/>
      <c r="C1" s="22"/>
      <c r="D1" s="15"/>
      <c r="F1" s="22"/>
      <c r="G1" s="15"/>
      <c r="N1" s="15"/>
      <c r="O1" s="12"/>
      <c r="P1" s="22"/>
      <c r="Q1" s="12"/>
      <c r="R1" s="12"/>
      <c r="S1" s="12"/>
      <c r="T1" s="12"/>
      <c r="U1" s="22"/>
      <c r="V1" s="22"/>
      <c r="W1" s="22"/>
      <c r="X1" s="69"/>
      <c r="Y1" s="69"/>
      <c r="Z1" s="69"/>
      <c r="AA1" s="69"/>
      <c r="AB1" s="69"/>
      <c r="AC1" s="69"/>
      <c r="AD1" s="12"/>
      <c r="AE1" s="11"/>
    </row>
    <row r="2" spans="2:31" ht="9" customHeight="1">
      <c r="B2" s="23" t="s">
        <v>7</v>
      </c>
      <c r="C2" s="31"/>
      <c r="D2" s="15"/>
      <c r="F2" s="25" t="s">
        <v>5</v>
      </c>
      <c r="G2" s="15"/>
      <c r="N2" s="15"/>
      <c r="O2" s="12"/>
      <c r="P2" s="22"/>
      <c r="Q2" s="12"/>
      <c r="R2" s="12"/>
      <c r="S2" s="12"/>
      <c r="T2" s="12"/>
      <c r="U2" s="22"/>
      <c r="V2" s="22"/>
      <c r="W2" s="22"/>
      <c r="X2" s="69"/>
      <c r="Y2" s="69"/>
      <c r="Z2" s="69"/>
      <c r="AA2" s="69"/>
      <c r="AB2" s="69"/>
      <c r="AC2" s="69"/>
      <c r="AD2" s="12"/>
      <c r="AE2" s="11"/>
    </row>
    <row r="3" spans="2:31" ht="9" customHeight="1">
      <c r="B3" s="23" t="s">
        <v>3</v>
      </c>
      <c r="C3" s="31"/>
      <c r="D3" s="13"/>
      <c r="F3" s="25" t="s">
        <v>8</v>
      </c>
      <c r="G3" s="20"/>
      <c r="N3" s="13"/>
      <c r="O3" s="12"/>
      <c r="P3" s="22"/>
      <c r="Q3" s="12"/>
      <c r="R3" s="12"/>
      <c r="S3" s="12"/>
      <c r="T3" s="12"/>
      <c r="U3" s="22"/>
      <c r="V3" s="22"/>
      <c r="W3" s="22"/>
      <c r="X3" s="69"/>
      <c r="Y3" s="69"/>
      <c r="Z3" s="69"/>
      <c r="AA3" s="69"/>
      <c r="AB3" s="69"/>
      <c r="AC3" s="69"/>
      <c r="AD3" s="12"/>
      <c r="AE3" s="11"/>
    </row>
    <row r="4" spans="2:31" ht="9" customHeight="1">
      <c r="B4" s="24" t="s">
        <v>4</v>
      </c>
      <c r="C4" s="32"/>
      <c r="D4" s="14"/>
      <c r="F4" s="25" t="s">
        <v>9</v>
      </c>
      <c r="G4" s="21"/>
      <c r="N4" s="14"/>
      <c r="O4" s="14"/>
      <c r="P4" s="14"/>
      <c r="Q4" s="18"/>
      <c r="R4" s="18"/>
      <c r="S4" s="18"/>
      <c r="T4" s="18"/>
      <c r="U4" s="14"/>
      <c r="V4" s="14"/>
      <c r="W4" s="14"/>
      <c r="X4" s="70"/>
      <c r="Y4" s="70"/>
      <c r="Z4" s="70"/>
      <c r="AA4" s="70"/>
      <c r="AB4" s="70"/>
      <c r="AC4" s="70"/>
      <c r="AD4" s="18"/>
      <c r="AE4" s="11"/>
    </row>
    <row r="5" spans="2:31" ht="10.5" customHeight="1">
      <c r="B5" s="3"/>
      <c r="C5" s="4"/>
      <c r="D5" s="4"/>
      <c r="E5" s="4"/>
      <c r="F5" s="4"/>
      <c r="G5" s="4"/>
      <c r="H5" s="4"/>
      <c r="I5" s="40"/>
      <c r="J5" s="4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71"/>
      <c r="Y5" s="71"/>
      <c r="Z5" s="71"/>
      <c r="AA5" s="71"/>
      <c r="AB5" s="71"/>
      <c r="AC5" s="71"/>
      <c r="AD5" s="4"/>
      <c r="AE5" s="11"/>
    </row>
    <row r="6" spans="4:31" ht="15.75" customHeight="1">
      <c r="D6" s="1"/>
      <c r="AE6" s="11"/>
    </row>
    <row r="7" spans="2:31" ht="22.5" customHeight="1">
      <c r="B7" s="5" t="s">
        <v>44</v>
      </c>
      <c r="C7" s="5"/>
      <c r="D7" s="6"/>
      <c r="E7" s="6"/>
      <c r="F7" s="6"/>
      <c r="G7" s="29"/>
      <c r="H7" s="30" t="s">
        <v>11</v>
      </c>
      <c r="I7" s="41"/>
      <c r="J7" s="41"/>
      <c r="K7" s="7"/>
      <c r="L7" s="7"/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73"/>
      <c r="Y7" s="73"/>
      <c r="Z7" s="73"/>
      <c r="AA7" s="73"/>
      <c r="AB7" s="73"/>
      <c r="AC7" s="73"/>
      <c r="AD7" s="6"/>
      <c r="AE7" s="11"/>
    </row>
    <row r="8" spans="2:31" ht="22.5" customHeight="1">
      <c r="B8" s="67" t="s">
        <v>45</v>
      </c>
      <c r="C8" s="5"/>
      <c r="D8" s="6"/>
      <c r="E8" s="6"/>
      <c r="F8" s="6"/>
      <c r="G8" s="29"/>
      <c r="H8" s="30"/>
      <c r="I8" s="41"/>
      <c r="J8" s="41"/>
      <c r="K8" s="7"/>
      <c r="L8" s="7"/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73"/>
      <c r="Y8" s="73"/>
      <c r="Z8" s="73"/>
      <c r="AA8" s="73"/>
      <c r="AB8" s="73"/>
      <c r="AC8" s="73"/>
      <c r="AD8" s="6"/>
      <c r="AE8" s="11"/>
    </row>
    <row r="9" spans="2:31" ht="4.5" customHeight="1">
      <c r="B9" s="8"/>
      <c r="C9" s="33"/>
      <c r="D9" s="9"/>
      <c r="E9" s="9"/>
      <c r="F9" s="9"/>
      <c r="G9" s="9"/>
      <c r="H9" s="10"/>
      <c r="I9" s="42"/>
      <c r="J9" s="42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74"/>
      <c r="Y9" s="74"/>
      <c r="Z9" s="74"/>
      <c r="AA9" s="74"/>
      <c r="AB9" s="74"/>
      <c r="AC9" s="74"/>
      <c r="AD9" s="10"/>
      <c r="AE9" s="11"/>
    </row>
    <row r="10" spans="9:29" s="11" customFormat="1" ht="15" customHeight="1">
      <c r="I10" s="43"/>
      <c r="J10" s="43"/>
      <c r="X10" s="75"/>
      <c r="Y10" s="75"/>
      <c r="Z10" s="75"/>
      <c r="AA10" s="75"/>
      <c r="AB10" s="75"/>
      <c r="AC10" s="75"/>
    </row>
    <row r="11" spans="2:29" s="11" customFormat="1" ht="18" customHeight="1">
      <c r="B11" s="82" t="s">
        <v>57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3"/>
      <c r="N11" s="83"/>
      <c r="O11" s="83"/>
      <c r="X11" s="75"/>
      <c r="Y11" s="75"/>
      <c r="Z11" s="75"/>
      <c r="AA11" s="75"/>
      <c r="AB11" s="75"/>
      <c r="AC11" s="75"/>
    </row>
    <row r="12" spans="9:29" s="11" customFormat="1" ht="15" customHeight="1">
      <c r="I12" s="43"/>
      <c r="J12" s="43"/>
      <c r="X12" s="75"/>
      <c r="Y12" s="75"/>
      <c r="Z12" s="75"/>
      <c r="AA12" s="75"/>
      <c r="AB12" s="75"/>
      <c r="AC12" s="75"/>
    </row>
    <row r="13" spans="9:29" s="11" customFormat="1" ht="15" customHeight="1" thickBot="1">
      <c r="I13" s="43"/>
      <c r="J13" s="43"/>
      <c r="X13" s="75"/>
      <c r="Y13" s="75"/>
      <c r="Z13" s="75"/>
      <c r="AA13" s="75"/>
      <c r="AB13" s="75"/>
      <c r="AC13" s="75"/>
    </row>
    <row r="14" spans="2:30" s="11" customFormat="1" ht="18" customHeight="1" thickBot="1">
      <c r="B14" s="129" t="s">
        <v>14</v>
      </c>
      <c r="C14" s="19"/>
      <c r="D14" s="19"/>
      <c r="E14" s="155"/>
      <c r="F14" s="156"/>
      <c r="G14" s="156"/>
      <c r="H14" s="157"/>
      <c r="I14" s="44"/>
      <c r="J14" s="44"/>
      <c r="K14" s="27"/>
      <c r="L14" s="27"/>
      <c r="M14" s="27"/>
      <c r="N14" s="27"/>
      <c r="O14" s="27"/>
      <c r="P14" s="27"/>
      <c r="Q14" s="130" t="s">
        <v>6</v>
      </c>
      <c r="R14" s="127"/>
      <c r="S14" s="28"/>
      <c r="T14" s="28"/>
      <c r="U14" s="27"/>
      <c r="V14" s="27"/>
      <c r="W14" s="27"/>
      <c r="X14" s="76"/>
      <c r="Y14" s="76"/>
      <c r="Z14" s="76"/>
      <c r="AA14" s="76"/>
      <c r="AB14" s="76"/>
      <c r="AC14" s="76"/>
      <c r="AD14" s="126"/>
    </row>
    <row r="15" spans="2:30" s="11" customFormat="1" ht="27" customHeight="1" thickBot="1">
      <c r="B15" s="26"/>
      <c r="C15" s="26"/>
      <c r="D15" s="26"/>
      <c r="E15" s="63" t="s">
        <v>40</v>
      </c>
      <c r="F15" s="26"/>
      <c r="G15" s="26"/>
      <c r="H15" s="26"/>
      <c r="I15" s="45"/>
      <c r="J15" s="45"/>
      <c r="K15" s="26"/>
      <c r="L15" s="26"/>
      <c r="M15" s="26"/>
      <c r="N15" s="26"/>
      <c r="O15" s="26"/>
      <c r="P15" s="26"/>
      <c r="Q15" s="28"/>
      <c r="R15" s="28"/>
      <c r="S15" s="28"/>
      <c r="T15" s="28"/>
      <c r="U15" s="27"/>
      <c r="V15" s="27"/>
      <c r="W15" s="27"/>
      <c r="X15" s="76"/>
      <c r="Y15" s="76"/>
      <c r="Z15" s="76"/>
      <c r="AA15" s="76"/>
      <c r="AB15" s="76"/>
      <c r="AC15" s="76"/>
      <c r="AD15" s="62" t="s">
        <v>56</v>
      </c>
    </row>
    <row r="16" spans="2:30" s="11" customFormat="1" ht="15" customHeight="1" thickBot="1">
      <c r="B16" s="35" t="s">
        <v>41</v>
      </c>
      <c r="C16" s="36"/>
      <c r="D16" s="37"/>
      <c r="E16" s="66"/>
      <c r="F16" s="64" t="s">
        <v>43</v>
      </c>
      <c r="G16" s="34"/>
      <c r="H16" s="34"/>
      <c r="I16" s="46"/>
      <c r="J16" s="46"/>
      <c r="K16" s="27"/>
      <c r="L16" s="27"/>
      <c r="M16" s="27"/>
      <c r="N16" s="27"/>
      <c r="O16" s="27"/>
      <c r="P16" s="27"/>
      <c r="Q16" s="26"/>
      <c r="R16" s="26"/>
      <c r="S16" s="26"/>
      <c r="T16" s="26"/>
      <c r="U16" s="26"/>
      <c r="V16" s="26"/>
      <c r="W16" s="26"/>
      <c r="X16" s="77"/>
      <c r="Y16" s="77"/>
      <c r="Z16" s="77"/>
      <c r="AA16" s="77"/>
      <c r="AB16" s="77"/>
      <c r="AC16" s="77"/>
      <c r="AD16" s="26"/>
    </row>
    <row r="17" spans="2:30" s="11" customFormat="1" ht="15" customHeight="1" thickBot="1">
      <c r="B17" s="35" t="s">
        <v>42</v>
      </c>
      <c r="C17" s="36"/>
      <c r="D17" s="37"/>
      <c r="E17" s="123"/>
      <c r="F17" s="64" t="s">
        <v>43</v>
      </c>
      <c r="G17" s="34"/>
      <c r="H17" s="34"/>
      <c r="I17" s="46"/>
      <c r="J17" s="46"/>
      <c r="K17" s="27"/>
      <c r="L17" s="27"/>
      <c r="M17" s="27"/>
      <c r="N17" s="27"/>
      <c r="O17" s="27"/>
      <c r="P17" s="27"/>
      <c r="Q17" s="26"/>
      <c r="R17" s="26"/>
      <c r="S17" s="26"/>
      <c r="T17" s="26"/>
      <c r="U17" s="26"/>
      <c r="V17" s="26"/>
      <c r="W17" s="26"/>
      <c r="X17" s="77"/>
      <c r="Y17" s="77"/>
      <c r="Z17" s="77"/>
      <c r="AA17" s="77"/>
      <c r="AB17" s="77"/>
      <c r="AC17" s="77"/>
      <c r="AD17" s="26"/>
    </row>
    <row r="18" spans="2:30" s="56" customFormat="1" ht="12">
      <c r="B18" s="58" t="s">
        <v>24</v>
      </c>
      <c r="C18" s="58" t="s">
        <v>26</v>
      </c>
      <c r="D18" s="58" t="s">
        <v>27</v>
      </c>
      <c r="E18" s="65" t="s">
        <v>28</v>
      </c>
      <c r="F18" s="60" t="s">
        <v>29</v>
      </c>
      <c r="G18" s="60" t="s">
        <v>30</v>
      </c>
      <c r="H18" s="60" t="s">
        <v>31</v>
      </c>
      <c r="I18" s="57" t="s">
        <v>38</v>
      </c>
      <c r="J18" s="57" t="s">
        <v>39</v>
      </c>
      <c r="K18" s="58" t="s">
        <v>32</v>
      </c>
      <c r="L18" s="131" t="s">
        <v>63</v>
      </c>
      <c r="M18" s="57" t="s">
        <v>48</v>
      </c>
      <c r="N18" s="58" t="s">
        <v>49</v>
      </c>
      <c r="O18" s="58" t="s">
        <v>33</v>
      </c>
      <c r="P18" s="58" t="s">
        <v>34</v>
      </c>
      <c r="Q18" s="58" t="s">
        <v>35</v>
      </c>
      <c r="R18" s="59" t="s">
        <v>36</v>
      </c>
      <c r="S18" s="61" t="str">
        <f>CONCATENATE($R18,"1")</f>
        <v>N1</v>
      </c>
      <c r="T18" s="61" t="str">
        <f>CONCATENATE($R18,"2")</f>
        <v>N2</v>
      </c>
      <c r="U18" s="61" t="str">
        <f>CONCATENATE($R18,"3")</f>
        <v>N3</v>
      </c>
      <c r="V18" s="61" t="s">
        <v>52</v>
      </c>
      <c r="W18" s="61" t="s">
        <v>46</v>
      </c>
      <c r="X18" s="61" t="s">
        <v>53</v>
      </c>
      <c r="Y18" s="61" t="s">
        <v>54</v>
      </c>
      <c r="Z18" s="61" t="s">
        <v>65</v>
      </c>
      <c r="AA18" s="61" t="s">
        <v>66</v>
      </c>
      <c r="AB18" s="61" t="s">
        <v>67</v>
      </c>
      <c r="AC18" s="61" t="s">
        <v>68</v>
      </c>
      <c r="AD18" s="58" t="s">
        <v>37</v>
      </c>
    </row>
    <row r="19" spans="2:30" s="55" customFormat="1" ht="72" customHeight="1">
      <c r="B19" s="86" t="s">
        <v>25</v>
      </c>
      <c r="C19" s="87" t="s">
        <v>12</v>
      </c>
      <c r="D19" s="87" t="s">
        <v>60</v>
      </c>
      <c r="E19" s="88" t="s">
        <v>0</v>
      </c>
      <c r="F19" s="88" t="s">
        <v>10</v>
      </c>
      <c r="G19" s="88" t="s">
        <v>1</v>
      </c>
      <c r="H19" s="88" t="s">
        <v>58</v>
      </c>
      <c r="I19" s="106" t="s">
        <v>13</v>
      </c>
      <c r="J19" s="107" t="s">
        <v>16</v>
      </c>
      <c r="K19" s="87" t="s">
        <v>17</v>
      </c>
      <c r="L19" s="132" t="s">
        <v>64</v>
      </c>
      <c r="M19" s="107" t="s">
        <v>47</v>
      </c>
      <c r="N19" s="87" t="s">
        <v>18</v>
      </c>
      <c r="O19" s="87" t="s">
        <v>19</v>
      </c>
      <c r="P19" s="87" t="s">
        <v>59</v>
      </c>
      <c r="Q19" s="87" t="s">
        <v>20</v>
      </c>
      <c r="R19" s="102" t="s">
        <v>62</v>
      </c>
      <c r="S19" s="102" t="s">
        <v>21</v>
      </c>
      <c r="T19" s="102" t="s">
        <v>22</v>
      </c>
      <c r="U19" s="103" t="s">
        <v>23</v>
      </c>
      <c r="V19" s="103" t="s">
        <v>51</v>
      </c>
      <c r="W19" s="103" t="s">
        <v>15</v>
      </c>
      <c r="X19" s="104" t="s">
        <v>50</v>
      </c>
      <c r="Y19" s="105" t="s">
        <v>55</v>
      </c>
      <c r="Z19" s="148" t="s">
        <v>69</v>
      </c>
      <c r="AA19" s="148" t="s">
        <v>70</v>
      </c>
      <c r="AB19" s="148" t="s">
        <v>71</v>
      </c>
      <c r="AC19" s="148" t="s">
        <v>72</v>
      </c>
      <c r="AD19" s="89" t="s">
        <v>2</v>
      </c>
    </row>
    <row r="20" spans="2:31" s="16" customFormat="1" ht="15" customHeight="1">
      <c r="B20" s="84">
        <v>1</v>
      </c>
      <c r="C20" s="47"/>
      <c r="D20" s="48"/>
      <c r="E20" s="49"/>
      <c r="F20" s="50"/>
      <c r="G20" s="51"/>
      <c r="H20" s="50"/>
      <c r="I20" s="52"/>
      <c r="J20" s="53"/>
      <c r="K20" s="54"/>
      <c r="L20" s="133"/>
      <c r="M20" s="108"/>
      <c r="N20" s="54"/>
      <c r="O20" s="124">
        <f>'MODULO 1 - TRC'!$K20+'MODULO 1 - TRC'!$N20</f>
        <v>0</v>
      </c>
      <c r="P20" s="54"/>
      <c r="Q20" s="124">
        <f>'MODULO 1 - TRC'!$O20-'MODULO 1 - TRC'!$P20</f>
        <v>0</v>
      </c>
      <c r="R20" s="153">
        <f>IF(K20=0,0,IF(N20=0,P20,P20/(1+M20)))</f>
        <v>0</v>
      </c>
      <c r="S20" s="152">
        <f>ROUND(IF(X20="C",IF(K20=0,0,IF(M20&lt;&gt;0,K20*M20*AB20,IF(N20=0,0,N20*AB20*(P20/O20))))),2)</f>
        <v>0</v>
      </c>
      <c r="T20" s="152">
        <f>SUM(R20:S20)</f>
        <v>0</v>
      </c>
      <c r="U20" s="153">
        <f>IF(K20=0,0,IF(N20=0,(P20),((P20/(1+M20))+($E$16*(P20-(P20/(1+M20)))))))</f>
        <v>0</v>
      </c>
      <c r="V20" s="154">
        <f>_xlfn.IFERROR('MODULO 1 - TRC'!$M20-N20/K20,0)</f>
        <v>0</v>
      </c>
      <c r="W20" s="153">
        <f>_xlfn.IFERROR(K20/J20,0)</f>
        <v>0</v>
      </c>
      <c r="X20" s="78"/>
      <c r="Y20" s="80"/>
      <c r="Z20" s="80"/>
      <c r="AA20" s="80"/>
      <c r="AB20" s="149"/>
      <c r="AC20" s="150">
        <f aca="true" t="shared" si="0" ref="AC20:AC50">ROUND(T20*AB20,0)</f>
        <v>0</v>
      </c>
      <c r="AD20" s="85"/>
      <c r="AE20" s="17"/>
    </row>
    <row r="21" spans="2:31" s="16" customFormat="1" ht="15" customHeight="1">
      <c r="B21" s="84">
        <v>2</v>
      </c>
      <c r="C21" s="47"/>
      <c r="D21" s="48"/>
      <c r="E21" s="49"/>
      <c r="F21" s="50"/>
      <c r="G21" s="51"/>
      <c r="H21" s="50"/>
      <c r="I21" s="52"/>
      <c r="J21" s="53"/>
      <c r="K21" s="54"/>
      <c r="L21" s="133"/>
      <c r="M21" s="108"/>
      <c r="N21" s="54"/>
      <c r="O21" s="124">
        <f>'MODULO 1 - TRC'!$K21+'MODULO 1 - TRC'!$N21</f>
        <v>0</v>
      </c>
      <c r="P21" s="54"/>
      <c r="Q21" s="124">
        <f>'MODULO 1 - TRC'!$O21-'MODULO 1 - TRC'!$P21</f>
        <v>0</v>
      </c>
      <c r="R21" s="153">
        <f aca="true" t="shared" si="1" ref="R21:R50">IF(K21=0,0,IF(N21=0,P21,P21/(1+M21)))</f>
        <v>0</v>
      </c>
      <c r="S21" s="152">
        <f aca="true" t="shared" si="2" ref="S21:S50">ROUND(IF(X21="C",IF(K21=0,0,IF(M21&lt;&gt;0,K21*M21*AB21,IF(N21=0,0,N21*AB21*(P21/O21))))),2)</f>
        <v>0</v>
      </c>
      <c r="T21" s="152">
        <f aca="true" t="shared" si="3" ref="T21:T50">SUM(R21:S21)</f>
        <v>0</v>
      </c>
      <c r="U21" s="153">
        <f aca="true" t="shared" si="4" ref="U21:U50">IF(K21=0,0,IF(N21=0,(P21),((P21/(1+M21))+($E$16*(P21-(P21/(1+M21)))))))</f>
        <v>0</v>
      </c>
      <c r="V21" s="154">
        <f>_xlfn.IFERROR('MODULO 1 - TRC'!$M21-N21/K21,0)</f>
        <v>0</v>
      </c>
      <c r="W21" s="153">
        <f aca="true" t="shared" si="5" ref="W21:W50">_xlfn.IFERROR(K21/J21,0)</f>
        <v>0</v>
      </c>
      <c r="X21" s="78"/>
      <c r="Y21" s="80"/>
      <c r="Z21" s="146"/>
      <c r="AA21" s="146"/>
      <c r="AB21" s="146"/>
      <c r="AC21" s="150">
        <f t="shared" si="0"/>
        <v>0</v>
      </c>
      <c r="AD21" s="85"/>
      <c r="AE21" s="17"/>
    </row>
    <row r="22" spans="2:31" s="16" customFormat="1" ht="15" customHeight="1">
      <c r="B22" s="84">
        <v>3</v>
      </c>
      <c r="C22" s="47"/>
      <c r="D22" s="48"/>
      <c r="E22" s="49"/>
      <c r="F22" s="50"/>
      <c r="G22" s="51"/>
      <c r="H22" s="50"/>
      <c r="I22" s="52"/>
      <c r="J22" s="53"/>
      <c r="K22" s="54"/>
      <c r="L22" s="133"/>
      <c r="M22" s="108"/>
      <c r="N22" s="54"/>
      <c r="O22" s="124">
        <f>'MODULO 1 - TRC'!$K22+'MODULO 1 - TRC'!$N22</f>
        <v>0</v>
      </c>
      <c r="P22" s="54"/>
      <c r="Q22" s="124">
        <f>'MODULO 1 - TRC'!$O22-'MODULO 1 - TRC'!$P22</f>
        <v>0</v>
      </c>
      <c r="R22" s="153">
        <f t="shared" si="1"/>
        <v>0</v>
      </c>
      <c r="S22" s="152">
        <f t="shared" si="2"/>
        <v>0</v>
      </c>
      <c r="T22" s="152">
        <f t="shared" si="3"/>
        <v>0</v>
      </c>
      <c r="U22" s="153">
        <f t="shared" si="4"/>
        <v>0</v>
      </c>
      <c r="V22" s="154">
        <f>_xlfn.IFERROR('MODULO 1 - TRC'!$M22-N22/K22,0)</f>
        <v>0</v>
      </c>
      <c r="W22" s="153">
        <f t="shared" si="5"/>
        <v>0</v>
      </c>
      <c r="X22" s="78"/>
      <c r="Y22" s="80"/>
      <c r="Z22" s="146"/>
      <c r="AA22" s="146"/>
      <c r="AB22" s="146"/>
      <c r="AC22" s="150">
        <f t="shared" si="0"/>
        <v>0</v>
      </c>
      <c r="AD22" s="85"/>
      <c r="AE22" s="17"/>
    </row>
    <row r="23" spans="2:31" s="16" customFormat="1" ht="15" customHeight="1">
      <c r="B23" s="84">
        <v>4</v>
      </c>
      <c r="C23" s="47"/>
      <c r="D23" s="48"/>
      <c r="E23" s="49"/>
      <c r="F23" s="50"/>
      <c r="G23" s="51"/>
      <c r="H23" s="50"/>
      <c r="I23" s="52"/>
      <c r="J23" s="53"/>
      <c r="K23" s="54"/>
      <c r="L23" s="133"/>
      <c r="M23" s="108"/>
      <c r="N23" s="54"/>
      <c r="O23" s="124">
        <f>'MODULO 1 - TRC'!$K23+'MODULO 1 - TRC'!$N23</f>
        <v>0</v>
      </c>
      <c r="P23" s="54"/>
      <c r="Q23" s="124">
        <f>'MODULO 1 - TRC'!$O23-'MODULO 1 - TRC'!$P23</f>
        <v>0</v>
      </c>
      <c r="R23" s="153">
        <f t="shared" si="1"/>
        <v>0</v>
      </c>
      <c r="S23" s="152">
        <f t="shared" si="2"/>
        <v>0</v>
      </c>
      <c r="T23" s="152">
        <f t="shared" si="3"/>
        <v>0</v>
      </c>
      <c r="U23" s="153">
        <f t="shared" si="4"/>
        <v>0</v>
      </c>
      <c r="V23" s="154">
        <f>_xlfn.IFERROR('MODULO 1 - TRC'!$M23-N23/K23,0)</f>
        <v>0</v>
      </c>
      <c r="W23" s="153">
        <f t="shared" si="5"/>
        <v>0</v>
      </c>
      <c r="X23" s="78"/>
      <c r="Y23" s="80"/>
      <c r="Z23" s="146"/>
      <c r="AA23" s="146"/>
      <c r="AB23" s="146"/>
      <c r="AC23" s="150">
        <f t="shared" si="0"/>
        <v>0</v>
      </c>
      <c r="AD23" s="85"/>
      <c r="AE23" s="17"/>
    </row>
    <row r="24" spans="2:31" s="16" customFormat="1" ht="15" customHeight="1">
      <c r="B24" s="84">
        <v>5</v>
      </c>
      <c r="C24" s="47"/>
      <c r="D24" s="48"/>
      <c r="E24" s="49"/>
      <c r="F24" s="50"/>
      <c r="G24" s="51"/>
      <c r="H24" s="50"/>
      <c r="I24" s="52"/>
      <c r="J24" s="53"/>
      <c r="K24" s="54"/>
      <c r="L24" s="133"/>
      <c r="M24" s="108"/>
      <c r="N24" s="54"/>
      <c r="O24" s="124">
        <f>'MODULO 1 - TRC'!$K24+'MODULO 1 - TRC'!$N24</f>
        <v>0</v>
      </c>
      <c r="P24" s="54"/>
      <c r="Q24" s="124">
        <f>'MODULO 1 - TRC'!$O24-'MODULO 1 - TRC'!$P24</f>
        <v>0</v>
      </c>
      <c r="R24" s="153">
        <f t="shared" si="1"/>
        <v>0</v>
      </c>
      <c r="S24" s="152">
        <f t="shared" si="2"/>
        <v>0</v>
      </c>
      <c r="T24" s="152">
        <f t="shared" si="3"/>
        <v>0</v>
      </c>
      <c r="U24" s="153">
        <f t="shared" si="4"/>
        <v>0</v>
      </c>
      <c r="V24" s="154">
        <f>_xlfn.IFERROR('MODULO 1 - TRC'!$M24-N24/K24,0)</f>
        <v>0</v>
      </c>
      <c r="W24" s="153">
        <f t="shared" si="5"/>
        <v>0</v>
      </c>
      <c r="X24" s="78"/>
      <c r="Y24" s="80"/>
      <c r="Z24" s="146"/>
      <c r="AA24" s="146"/>
      <c r="AB24" s="146"/>
      <c r="AC24" s="150">
        <f t="shared" si="0"/>
        <v>0</v>
      </c>
      <c r="AD24" s="85"/>
      <c r="AE24" s="17"/>
    </row>
    <row r="25" spans="2:31" s="16" customFormat="1" ht="15" customHeight="1">
      <c r="B25" s="84">
        <v>6</v>
      </c>
      <c r="C25" s="47"/>
      <c r="D25" s="48"/>
      <c r="E25" s="49"/>
      <c r="F25" s="50"/>
      <c r="G25" s="51"/>
      <c r="H25" s="50"/>
      <c r="I25" s="52"/>
      <c r="J25" s="53"/>
      <c r="K25" s="54"/>
      <c r="L25" s="133"/>
      <c r="M25" s="108"/>
      <c r="N25" s="54"/>
      <c r="O25" s="124">
        <f>'MODULO 1 - TRC'!$K25+'MODULO 1 - TRC'!$N25</f>
        <v>0</v>
      </c>
      <c r="P25" s="54"/>
      <c r="Q25" s="124">
        <f>'MODULO 1 - TRC'!$O25-'MODULO 1 - TRC'!$P25</f>
        <v>0</v>
      </c>
      <c r="R25" s="153">
        <f t="shared" si="1"/>
        <v>0</v>
      </c>
      <c r="S25" s="152">
        <f t="shared" si="2"/>
        <v>0</v>
      </c>
      <c r="T25" s="152">
        <f t="shared" si="3"/>
        <v>0</v>
      </c>
      <c r="U25" s="153">
        <f t="shared" si="4"/>
        <v>0</v>
      </c>
      <c r="V25" s="154">
        <f>_xlfn.IFERROR('MODULO 1 - TRC'!$M25-N25/K25,0)</f>
        <v>0</v>
      </c>
      <c r="W25" s="153">
        <f t="shared" si="5"/>
        <v>0</v>
      </c>
      <c r="X25" s="78"/>
      <c r="Y25" s="80"/>
      <c r="Z25" s="146"/>
      <c r="AA25" s="146"/>
      <c r="AB25" s="146"/>
      <c r="AC25" s="150">
        <f t="shared" si="0"/>
        <v>0</v>
      </c>
      <c r="AD25" s="85"/>
      <c r="AE25" s="17"/>
    </row>
    <row r="26" spans="2:31" s="16" customFormat="1" ht="15" customHeight="1">
      <c r="B26" s="84">
        <v>7</v>
      </c>
      <c r="C26" s="47"/>
      <c r="D26" s="48"/>
      <c r="E26" s="49"/>
      <c r="F26" s="50"/>
      <c r="G26" s="51"/>
      <c r="H26" s="50"/>
      <c r="I26" s="52"/>
      <c r="J26" s="53"/>
      <c r="K26" s="54"/>
      <c r="L26" s="133"/>
      <c r="M26" s="108"/>
      <c r="N26" s="54"/>
      <c r="O26" s="124">
        <f>'MODULO 1 - TRC'!$K26+'MODULO 1 - TRC'!$N26</f>
        <v>0</v>
      </c>
      <c r="P26" s="54"/>
      <c r="Q26" s="124">
        <f>'MODULO 1 - TRC'!$O26-'MODULO 1 - TRC'!$P26</f>
        <v>0</v>
      </c>
      <c r="R26" s="153">
        <f t="shared" si="1"/>
        <v>0</v>
      </c>
      <c r="S26" s="152">
        <f t="shared" si="2"/>
        <v>0</v>
      </c>
      <c r="T26" s="152">
        <f t="shared" si="3"/>
        <v>0</v>
      </c>
      <c r="U26" s="153">
        <f t="shared" si="4"/>
        <v>0</v>
      </c>
      <c r="V26" s="154">
        <f>_xlfn.IFERROR('MODULO 1 - TRC'!$M26-N26/K26,0)</f>
        <v>0</v>
      </c>
      <c r="W26" s="153">
        <f t="shared" si="5"/>
        <v>0</v>
      </c>
      <c r="X26" s="78"/>
      <c r="Y26" s="80"/>
      <c r="Z26" s="146"/>
      <c r="AA26" s="146"/>
      <c r="AB26" s="146"/>
      <c r="AC26" s="150">
        <f t="shared" si="0"/>
        <v>0</v>
      </c>
      <c r="AD26" s="85"/>
      <c r="AE26" s="17"/>
    </row>
    <row r="27" spans="2:31" s="16" customFormat="1" ht="15" customHeight="1">
      <c r="B27" s="84">
        <v>8</v>
      </c>
      <c r="C27" s="47"/>
      <c r="D27" s="48"/>
      <c r="E27" s="49"/>
      <c r="F27" s="50"/>
      <c r="G27" s="51"/>
      <c r="H27" s="50"/>
      <c r="I27" s="52"/>
      <c r="J27" s="53"/>
      <c r="K27" s="54"/>
      <c r="L27" s="133"/>
      <c r="M27" s="108"/>
      <c r="N27" s="54"/>
      <c r="O27" s="124">
        <f>'MODULO 1 - TRC'!$K27+'MODULO 1 - TRC'!$N27</f>
        <v>0</v>
      </c>
      <c r="P27" s="54"/>
      <c r="Q27" s="124">
        <f>'MODULO 1 - TRC'!$O27-'MODULO 1 - TRC'!$P27</f>
        <v>0</v>
      </c>
      <c r="R27" s="153">
        <f t="shared" si="1"/>
        <v>0</v>
      </c>
      <c r="S27" s="152">
        <f t="shared" si="2"/>
        <v>0</v>
      </c>
      <c r="T27" s="152">
        <f t="shared" si="3"/>
        <v>0</v>
      </c>
      <c r="U27" s="153">
        <f t="shared" si="4"/>
        <v>0</v>
      </c>
      <c r="V27" s="154">
        <f>_xlfn.IFERROR('MODULO 1 - TRC'!$M27-N27/K27,0)</f>
        <v>0</v>
      </c>
      <c r="W27" s="153">
        <f t="shared" si="5"/>
        <v>0</v>
      </c>
      <c r="X27" s="78"/>
      <c r="Y27" s="80"/>
      <c r="Z27" s="146"/>
      <c r="AA27" s="146"/>
      <c r="AB27" s="146"/>
      <c r="AC27" s="150">
        <f t="shared" si="0"/>
        <v>0</v>
      </c>
      <c r="AD27" s="85"/>
      <c r="AE27" s="17"/>
    </row>
    <row r="28" spans="2:31" s="16" customFormat="1" ht="15" customHeight="1">
      <c r="B28" s="84">
        <v>9</v>
      </c>
      <c r="C28" s="47"/>
      <c r="D28" s="48"/>
      <c r="E28" s="49"/>
      <c r="F28" s="50"/>
      <c r="G28" s="51"/>
      <c r="H28" s="50"/>
      <c r="I28" s="52"/>
      <c r="J28" s="53"/>
      <c r="K28" s="54"/>
      <c r="L28" s="133"/>
      <c r="M28" s="108"/>
      <c r="N28" s="54"/>
      <c r="O28" s="124">
        <f>'MODULO 1 - TRC'!$K28+'MODULO 1 - TRC'!$N28</f>
        <v>0</v>
      </c>
      <c r="P28" s="54"/>
      <c r="Q28" s="124">
        <f>'MODULO 1 - TRC'!$O28-'MODULO 1 - TRC'!$P28</f>
        <v>0</v>
      </c>
      <c r="R28" s="153">
        <f t="shared" si="1"/>
        <v>0</v>
      </c>
      <c r="S28" s="152">
        <f t="shared" si="2"/>
        <v>0</v>
      </c>
      <c r="T28" s="152">
        <f t="shared" si="3"/>
        <v>0</v>
      </c>
      <c r="U28" s="153">
        <f t="shared" si="4"/>
        <v>0</v>
      </c>
      <c r="V28" s="154">
        <f>_xlfn.IFERROR('MODULO 1 - TRC'!$M28-N28/K28,0)</f>
        <v>0</v>
      </c>
      <c r="W28" s="153">
        <f t="shared" si="5"/>
        <v>0</v>
      </c>
      <c r="X28" s="78"/>
      <c r="Y28" s="80"/>
      <c r="Z28" s="146"/>
      <c r="AA28" s="146"/>
      <c r="AB28" s="146"/>
      <c r="AC28" s="150">
        <f t="shared" si="0"/>
        <v>0</v>
      </c>
      <c r="AD28" s="85"/>
      <c r="AE28" s="17"/>
    </row>
    <row r="29" spans="2:31" s="16" customFormat="1" ht="15" customHeight="1">
      <c r="B29" s="84">
        <v>10</v>
      </c>
      <c r="C29" s="47"/>
      <c r="D29" s="48"/>
      <c r="E29" s="49"/>
      <c r="F29" s="50"/>
      <c r="G29" s="51"/>
      <c r="H29" s="50"/>
      <c r="I29" s="52"/>
      <c r="J29" s="53"/>
      <c r="K29" s="54"/>
      <c r="L29" s="133"/>
      <c r="M29" s="108"/>
      <c r="N29" s="54"/>
      <c r="O29" s="124">
        <f>'MODULO 1 - TRC'!$K29+'MODULO 1 - TRC'!$N29</f>
        <v>0</v>
      </c>
      <c r="P29" s="54"/>
      <c r="Q29" s="124">
        <f>'MODULO 1 - TRC'!$O29-'MODULO 1 - TRC'!$P29</f>
        <v>0</v>
      </c>
      <c r="R29" s="153">
        <f t="shared" si="1"/>
        <v>0</v>
      </c>
      <c r="S29" s="152">
        <f t="shared" si="2"/>
        <v>0</v>
      </c>
      <c r="T29" s="152">
        <f t="shared" si="3"/>
        <v>0</v>
      </c>
      <c r="U29" s="153">
        <f t="shared" si="4"/>
        <v>0</v>
      </c>
      <c r="V29" s="154">
        <f>_xlfn.IFERROR('MODULO 1 - TRC'!$M29-N29/K29,0)</f>
        <v>0</v>
      </c>
      <c r="W29" s="153">
        <f t="shared" si="5"/>
        <v>0</v>
      </c>
      <c r="X29" s="78"/>
      <c r="Y29" s="80"/>
      <c r="Z29" s="146"/>
      <c r="AA29" s="146"/>
      <c r="AB29" s="146"/>
      <c r="AC29" s="150">
        <f t="shared" si="0"/>
        <v>0</v>
      </c>
      <c r="AD29" s="85"/>
      <c r="AE29" s="17"/>
    </row>
    <row r="30" spans="2:31" s="16" customFormat="1" ht="15" customHeight="1">
      <c r="B30" s="84">
        <v>11</v>
      </c>
      <c r="C30" s="47"/>
      <c r="D30" s="48"/>
      <c r="E30" s="49"/>
      <c r="F30" s="50"/>
      <c r="G30" s="51"/>
      <c r="H30" s="50"/>
      <c r="I30" s="52"/>
      <c r="J30" s="53"/>
      <c r="K30" s="54"/>
      <c r="L30" s="133"/>
      <c r="M30" s="108"/>
      <c r="N30" s="54"/>
      <c r="O30" s="124">
        <f>'MODULO 1 - TRC'!$K30+'MODULO 1 - TRC'!$N30</f>
        <v>0</v>
      </c>
      <c r="P30" s="54"/>
      <c r="Q30" s="124">
        <f>'MODULO 1 - TRC'!$O30-'MODULO 1 - TRC'!$P30</f>
        <v>0</v>
      </c>
      <c r="R30" s="153">
        <f t="shared" si="1"/>
        <v>0</v>
      </c>
      <c r="S30" s="152">
        <f t="shared" si="2"/>
        <v>0</v>
      </c>
      <c r="T30" s="152">
        <f t="shared" si="3"/>
        <v>0</v>
      </c>
      <c r="U30" s="153">
        <f t="shared" si="4"/>
        <v>0</v>
      </c>
      <c r="V30" s="154">
        <f>_xlfn.IFERROR('MODULO 1 - TRC'!$M30-N30/K30,0)</f>
        <v>0</v>
      </c>
      <c r="W30" s="153">
        <f t="shared" si="5"/>
        <v>0</v>
      </c>
      <c r="X30" s="78"/>
      <c r="Y30" s="80"/>
      <c r="Z30" s="146"/>
      <c r="AA30" s="146"/>
      <c r="AB30" s="146"/>
      <c r="AC30" s="150">
        <f t="shared" si="0"/>
        <v>0</v>
      </c>
      <c r="AD30" s="85"/>
      <c r="AE30" s="17"/>
    </row>
    <row r="31" spans="2:31" s="16" customFormat="1" ht="15" customHeight="1">
      <c r="B31" s="84">
        <v>12</v>
      </c>
      <c r="C31" s="47"/>
      <c r="D31" s="48"/>
      <c r="E31" s="49"/>
      <c r="F31" s="50"/>
      <c r="G31" s="51"/>
      <c r="H31" s="50"/>
      <c r="I31" s="52"/>
      <c r="J31" s="53"/>
      <c r="K31" s="54"/>
      <c r="L31" s="133"/>
      <c r="M31" s="108"/>
      <c r="N31" s="54"/>
      <c r="O31" s="124">
        <f>'MODULO 1 - TRC'!$K31+'MODULO 1 - TRC'!$N31</f>
        <v>0</v>
      </c>
      <c r="P31" s="54"/>
      <c r="Q31" s="124">
        <f>'MODULO 1 - TRC'!$O31-'MODULO 1 - TRC'!$P31</f>
        <v>0</v>
      </c>
      <c r="R31" s="153">
        <f t="shared" si="1"/>
        <v>0</v>
      </c>
      <c r="S31" s="152">
        <f t="shared" si="2"/>
        <v>0</v>
      </c>
      <c r="T31" s="152">
        <f t="shared" si="3"/>
        <v>0</v>
      </c>
      <c r="U31" s="153">
        <f t="shared" si="4"/>
        <v>0</v>
      </c>
      <c r="V31" s="154">
        <f>_xlfn.IFERROR('MODULO 1 - TRC'!$M31-N31/K31,0)</f>
        <v>0</v>
      </c>
      <c r="W31" s="153">
        <f t="shared" si="5"/>
        <v>0</v>
      </c>
      <c r="X31" s="78"/>
      <c r="Y31" s="80"/>
      <c r="Z31" s="146"/>
      <c r="AA31" s="146"/>
      <c r="AB31" s="146"/>
      <c r="AC31" s="150">
        <f t="shared" si="0"/>
        <v>0</v>
      </c>
      <c r="AD31" s="85"/>
      <c r="AE31" s="17"/>
    </row>
    <row r="32" spans="2:31" s="16" customFormat="1" ht="15" customHeight="1">
      <c r="B32" s="84">
        <v>13</v>
      </c>
      <c r="C32" s="47"/>
      <c r="D32" s="48"/>
      <c r="E32" s="49"/>
      <c r="F32" s="50"/>
      <c r="G32" s="51"/>
      <c r="H32" s="50"/>
      <c r="I32" s="52"/>
      <c r="J32" s="53"/>
      <c r="K32" s="54"/>
      <c r="L32" s="133"/>
      <c r="M32" s="108"/>
      <c r="N32" s="54"/>
      <c r="O32" s="124">
        <f>'MODULO 1 - TRC'!$K32+'MODULO 1 - TRC'!$N32</f>
        <v>0</v>
      </c>
      <c r="P32" s="54"/>
      <c r="Q32" s="124">
        <f>'MODULO 1 - TRC'!$O32-'MODULO 1 - TRC'!$P32</f>
        <v>0</v>
      </c>
      <c r="R32" s="153">
        <f t="shared" si="1"/>
        <v>0</v>
      </c>
      <c r="S32" s="152">
        <f t="shared" si="2"/>
        <v>0</v>
      </c>
      <c r="T32" s="152">
        <f t="shared" si="3"/>
        <v>0</v>
      </c>
      <c r="U32" s="153">
        <f t="shared" si="4"/>
        <v>0</v>
      </c>
      <c r="V32" s="154">
        <f>_xlfn.IFERROR('MODULO 1 - TRC'!$M32-N32/K32,0)</f>
        <v>0</v>
      </c>
      <c r="W32" s="153">
        <f t="shared" si="5"/>
        <v>0</v>
      </c>
      <c r="X32" s="78"/>
      <c r="Y32" s="80"/>
      <c r="Z32" s="146"/>
      <c r="AA32" s="146"/>
      <c r="AB32" s="146"/>
      <c r="AC32" s="150">
        <f t="shared" si="0"/>
        <v>0</v>
      </c>
      <c r="AD32" s="85"/>
      <c r="AE32" s="17"/>
    </row>
    <row r="33" spans="2:31" s="16" customFormat="1" ht="15" customHeight="1">
      <c r="B33" s="84">
        <v>14</v>
      </c>
      <c r="C33" s="47"/>
      <c r="D33" s="48"/>
      <c r="E33" s="49"/>
      <c r="F33" s="50"/>
      <c r="G33" s="51"/>
      <c r="H33" s="50"/>
      <c r="I33" s="52"/>
      <c r="J33" s="53"/>
      <c r="K33" s="54"/>
      <c r="L33" s="133"/>
      <c r="M33" s="108"/>
      <c r="N33" s="54"/>
      <c r="O33" s="124">
        <f>'MODULO 1 - TRC'!$K33+'MODULO 1 - TRC'!$N33</f>
        <v>0</v>
      </c>
      <c r="P33" s="54"/>
      <c r="Q33" s="124">
        <f>'MODULO 1 - TRC'!$O33-'MODULO 1 - TRC'!$P33</f>
        <v>0</v>
      </c>
      <c r="R33" s="153">
        <f t="shared" si="1"/>
        <v>0</v>
      </c>
      <c r="S33" s="152">
        <f t="shared" si="2"/>
        <v>0</v>
      </c>
      <c r="T33" s="152">
        <f t="shared" si="3"/>
        <v>0</v>
      </c>
      <c r="U33" s="153">
        <f t="shared" si="4"/>
        <v>0</v>
      </c>
      <c r="V33" s="154">
        <f>_xlfn.IFERROR('MODULO 1 - TRC'!$M33-N33/K33,0)</f>
        <v>0</v>
      </c>
      <c r="W33" s="153">
        <f t="shared" si="5"/>
        <v>0</v>
      </c>
      <c r="X33" s="78"/>
      <c r="Y33" s="80"/>
      <c r="Z33" s="146"/>
      <c r="AA33" s="146"/>
      <c r="AB33" s="146"/>
      <c r="AC33" s="150">
        <f t="shared" si="0"/>
        <v>0</v>
      </c>
      <c r="AD33" s="85"/>
      <c r="AE33" s="17"/>
    </row>
    <row r="34" spans="2:31" s="16" customFormat="1" ht="15" customHeight="1">
      <c r="B34" s="84">
        <v>15</v>
      </c>
      <c r="C34" s="47"/>
      <c r="D34" s="48"/>
      <c r="E34" s="49"/>
      <c r="F34" s="50"/>
      <c r="G34" s="51"/>
      <c r="H34" s="50"/>
      <c r="I34" s="52"/>
      <c r="J34" s="53"/>
      <c r="K34" s="54"/>
      <c r="L34" s="133"/>
      <c r="M34" s="108"/>
      <c r="N34" s="54"/>
      <c r="O34" s="124">
        <f>'MODULO 1 - TRC'!$K34+'MODULO 1 - TRC'!$N34</f>
        <v>0</v>
      </c>
      <c r="P34" s="54"/>
      <c r="Q34" s="124">
        <f>'MODULO 1 - TRC'!$O34-'MODULO 1 - TRC'!$P34</f>
        <v>0</v>
      </c>
      <c r="R34" s="153">
        <f t="shared" si="1"/>
        <v>0</v>
      </c>
      <c r="S34" s="152">
        <f t="shared" si="2"/>
        <v>0</v>
      </c>
      <c r="T34" s="152">
        <f t="shared" si="3"/>
        <v>0</v>
      </c>
      <c r="U34" s="153">
        <f t="shared" si="4"/>
        <v>0</v>
      </c>
      <c r="V34" s="154">
        <f>_xlfn.IFERROR('MODULO 1 - TRC'!$M34-N34/K34,0)</f>
        <v>0</v>
      </c>
      <c r="W34" s="153">
        <f t="shared" si="5"/>
        <v>0</v>
      </c>
      <c r="X34" s="78"/>
      <c r="Y34" s="80"/>
      <c r="Z34" s="146"/>
      <c r="AA34" s="146"/>
      <c r="AB34" s="146"/>
      <c r="AC34" s="150">
        <f t="shared" si="0"/>
        <v>0</v>
      </c>
      <c r="AD34" s="85"/>
      <c r="AE34" s="17"/>
    </row>
    <row r="35" spans="2:31" s="16" customFormat="1" ht="15" customHeight="1">
      <c r="B35" s="84">
        <v>16</v>
      </c>
      <c r="C35" s="47"/>
      <c r="D35" s="48"/>
      <c r="E35" s="49"/>
      <c r="F35" s="50"/>
      <c r="G35" s="51"/>
      <c r="H35" s="50"/>
      <c r="I35" s="52"/>
      <c r="J35" s="53"/>
      <c r="K35" s="54"/>
      <c r="L35" s="133"/>
      <c r="M35" s="108"/>
      <c r="N35" s="54"/>
      <c r="O35" s="124">
        <f>'MODULO 1 - TRC'!$K35+'MODULO 1 - TRC'!$N35</f>
        <v>0</v>
      </c>
      <c r="P35" s="54"/>
      <c r="Q35" s="124">
        <f>'MODULO 1 - TRC'!$O35-'MODULO 1 - TRC'!$P35</f>
        <v>0</v>
      </c>
      <c r="R35" s="153">
        <f t="shared" si="1"/>
        <v>0</v>
      </c>
      <c r="S35" s="152">
        <f t="shared" si="2"/>
        <v>0</v>
      </c>
      <c r="T35" s="152">
        <f t="shared" si="3"/>
        <v>0</v>
      </c>
      <c r="U35" s="153">
        <f t="shared" si="4"/>
        <v>0</v>
      </c>
      <c r="V35" s="154">
        <f>_xlfn.IFERROR('MODULO 1 - TRC'!$M35-N35/K35,0)</f>
        <v>0</v>
      </c>
      <c r="W35" s="153">
        <f t="shared" si="5"/>
        <v>0</v>
      </c>
      <c r="X35" s="78"/>
      <c r="Y35" s="80"/>
      <c r="Z35" s="146"/>
      <c r="AA35" s="146"/>
      <c r="AB35" s="146"/>
      <c r="AC35" s="150">
        <f t="shared" si="0"/>
        <v>0</v>
      </c>
      <c r="AD35" s="85"/>
      <c r="AE35" s="17"/>
    </row>
    <row r="36" spans="2:31" s="16" customFormat="1" ht="15" customHeight="1">
      <c r="B36" s="84">
        <v>17</v>
      </c>
      <c r="C36" s="47"/>
      <c r="D36" s="48"/>
      <c r="E36" s="49"/>
      <c r="F36" s="50"/>
      <c r="G36" s="51"/>
      <c r="H36" s="50"/>
      <c r="I36" s="52"/>
      <c r="J36" s="53"/>
      <c r="K36" s="54"/>
      <c r="L36" s="133"/>
      <c r="M36" s="108"/>
      <c r="N36" s="54"/>
      <c r="O36" s="124">
        <f>'MODULO 1 - TRC'!$K36+'MODULO 1 - TRC'!$N36</f>
        <v>0</v>
      </c>
      <c r="P36" s="54"/>
      <c r="Q36" s="124">
        <f>'MODULO 1 - TRC'!$O36-'MODULO 1 - TRC'!$P36</f>
        <v>0</v>
      </c>
      <c r="R36" s="153">
        <f t="shared" si="1"/>
        <v>0</v>
      </c>
      <c r="S36" s="152">
        <f t="shared" si="2"/>
        <v>0</v>
      </c>
      <c r="T36" s="152">
        <f t="shared" si="3"/>
        <v>0</v>
      </c>
      <c r="U36" s="153">
        <f t="shared" si="4"/>
        <v>0</v>
      </c>
      <c r="V36" s="154">
        <f>_xlfn.IFERROR('MODULO 1 - TRC'!$M36-N36/K36,0)</f>
        <v>0</v>
      </c>
      <c r="W36" s="153">
        <f t="shared" si="5"/>
        <v>0</v>
      </c>
      <c r="X36" s="78"/>
      <c r="Y36" s="80"/>
      <c r="Z36" s="146"/>
      <c r="AA36" s="146"/>
      <c r="AB36" s="146"/>
      <c r="AC36" s="150">
        <f t="shared" si="0"/>
        <v>0</v>
      </c>
      <c r="AD36" s="85"/>
      <c r="AE36" s="17"/>
    </row>
    <row r="37" spans="2:31" s="16" customFormat="1" ht="15" customHeight="1">
      <c r="B37" s="84">
        <v>18</v>
      </c>
      <c r="C37" s="47"/>
      <c r="D37" s="48"/>
      <c r="E37" s="49"/>
      <c r="F37" s="50"/>
      <c r="G37" s="51"/>
      <c r="H37" s="50"/>
      <c r="I37" s="52"/>
      <c r="J37" s="53"/>
      <c r="K37" s="54"/>
      <c r="L37" s="133"/>
      <c r="M37" s="108"/>
      <c r="N37" s="54"/>
      <c r="O37" s="124">
        <f>'MODULO 1 - TRC'!$K37+'MODULO 1 - TRC'!$N37</f>
        <v>0</v>
      </c>
      <c r="P37" s="54"/>
      <c r="Q37" s="124">
        <f>'MODULO 1 - TRC'!$O37-'MODULO 1 - TRC'!$P37</f>
        <v>0</v>
      </c>
      <c r="R37" s="153">
        <f t="shared" si="1"/>
        <v>0</v>
      </c>
      <c r="S37" s="152">
        <f t="shared" si="2"/>
        <v>0</v>
      </c>
      <c r="T37" s="152">
        <f t="shared" si="3"/>
        <v>0</v>
      </c>
      <c r="U37" s="153">
        <f t="shared" si="4"/>
        <v>0</v>
      </c>
      <c r="V37" s="154">
        <f>_xlfn.IFERROR('MODULO 1 - TRC'!$M37-N37/K37,0)</f>
        <v>0</v>
      </c>
      <c r="W37" s="153">
        <f t="shared" si="5"/>
        <v>0</v>
      </c>
      <c r="X37" s="78"/>
      <c r="Y37" s="80"/>
      <c r="Z37" s="146"/>
      <c r="AA37" s="146"/>
      <c r="AB37" s="146"/>
      <c r="AC37" s="150">
        <f t="shared" si="0"/>
        <v>0</v>
      </c>
      <c r="AD37" s="85"/>
      <c r="AE37" s="17"/>
    </row>
    <row r="38" spans="2:31" s="16" customFormat="1" ht="15" customHeight="1">
      <c r="B38" s="84">
        <v>19</v>
      </c>
      <c r="C38" s="47"/>
      <c r="D38" s="48"/>
      <c r="E38" s="49"/>
      <c r="F38" s="50"/>
      <c r="G38" s="51"/>
      <c r="H38" s="50"/>
      <c r="I38" s="52"/>
      <c r="J38" s="53"/>
      <c r="K38" s="54"/>
      <c r="L38" s="133"/>
      <c r="M38" s="108"/>
      <c r="N38" s="54"/>
      <c r="O38" s="124">
        <f>'MODULO 1 - TRC'!$K38+'MODULO 1 - TRC'!$N38</f>
        <v>0</v>
      </c>
      <c r="P38" s="54"/>
      <c r="Q38" s="124">
        <f>'MODULO 1 - TRC'!$O38-'MODULO 1 - TRC'!$P38</f>
        <v>0</v>
      </c>
      <c r="R38" s="153">
        <f t="shared" si="1"/>
        <v>0</v>
      </c>
      <c r="S38" s="152">
        <f t="shared" si="2"/>
        <v>0</v>
      </c>
      <c r="T38" s="152">
        <f t="shared" si="3"/>
        <v>0</v>
      </c>
      <c r="U38" s="153">
        <f t="shared" si="4"/>
        <v>0</v>
      </c>
      <c r="V38" s="154">
        <f>_xlfn.IFERROR('MODULO 1 - TRC'!$M38-N38/K38,0)</f>
        <v>0</v>
      </c>
      <c r="W38" s="153">
        <f t="shared" si="5"/>
        <v>0</v>
      </c>
      <c r="X38" s="78"/>
      <c r="Y38" s="80"/>
      <c r="Z38" s="146"/>
      <c r="AA38" s="146"/>
      <c r="AB38" s="146"/>
      <c r="AC38" s="150">
        <f t="shared" si="0"/>
        <v>0</v>
      </c>
      <c r="AD38" s="85"/>
      <c r="AE38" s="17"/>
    </row>
    <row r="39" spans="2:31" s="16" customFormat="1" ht="15" customHeight="1">
      <c r="B39" s="84">
        <v>20</v>
      </c>
      <c r="C39" s="47"/>
      <c r="D39" s="48"/>
      <c r="E39" s="49"/>
      <c r="F39" s="50"/>
      <c r="G39" s="51"/>
      <c r="H39" s="50"/>
      <c r="I39" s="52"/>
      <c r="J39" s="53"/>
      <c r="K39" s="54"/>
      <c r="L39" s="133"/>
      <c r="M39" s="108"/>
      <c r="N39" s="54"/>
      <c r="O39" s="124">
        <f>'MODULO 1 - TRC'!$K39+'MODULO 1 - TRC'!$N39</f>
        <v>0</v>
      </c>
      <c r="P39" s="54"/>
      <c r="Q39" s="124">
        <f>'MODULO 1 - TRC'!$O39-'MODULO 1 - TRC'!$P39</f>
        <v>0</v>
      </c>
      <c r="R39" s="153">
        <f t="shared" si="1"/>
        <v>0</v>
      </c>
      <c r="S39" s="152">
        <f t="shared" si="2"/>
        <v>0</v>
      </c>
      <c r="T39" s="152">
        <f t="shared" si="3"/>
        <v>0</v>
      </c>
      <c r="U39" s="153">
        <f t="shared" si="4"/>
        <v>0</v>
      </c>
      <c r="V39" s="154">
        <f>_xlfn.IFERROR('MODULO 1 - TRC'!$M39-N39/K39,0)</f>
        <v>0</v>
      </c>
      <c r="W39" s="153">
        <f t="shared" si="5"/>
        <v>0</v>
      </c>
      <c r="X39" s="78"/>
      <c r="Y39" s="80"/>
      <c r="Z39" s="146"/>
      <c r="AA39" s="146"/>
      <c r="AB39" s="146"/>
      <c r="AC39" s="150">
        <f t="shared" si="0"/>
        <v>0</v>
      </c>
      <c r="AD39" s="85"/>
      <c r="AE39" s="17"/>
    </row>
    <row r="40" spans="2:31" s="16" customFormat="1" ht="15" customHeight="1">
      <c r="B40" s="84">
        <v>21</v>
      </c>
      <c r="C40" s="47"/>
      <c r="D40" s="48"/>
      <c r="E40" s="49"/>
      <c r="F40" s="50"/>
      <c r="G40" s="51"/>
      <c r="H40" s="50"/>
      <c r="I40" s="52"/>
      <c r="J40" s="53"/>
      <c r="K40" s="54"/>
      <c r="L40" s="133"/>
      <c r="M40" s="108"/>
      <c r="N40" s="54"/>
      <c r="O40" s="124">
        <f>'MODULO 1 - TRC'!$K40+'MODULO 1 - TRC'!$N40</f>
        <v>0</v>
      </c>
      <c r="P40" s="54"/>
      <c r="Q40" s="124">
        <f>'MODULO 1 - TRC'!$O40-'MODULO 1 - TRC'!$P40</f>
        <v>0</v>
      </c>
      <c r="R40" s="153">
        <f t="shared" si="1"/>
        <v>0</v>
      </c>
      <c r="S40" s="152">
        <f t="shared" si="2"/>
        <v>0</v>
      </c>
      <c r="T40" s="152">
        <f t="shared" si="3"/>
        <v>0</v>
      </c>
      <c r="U40" s="153">
        <f t="shared" si="4"/>
        <v>0</v>
      </c>
      <c r="V40" s="154">
        <f>_xlfn.IFERROR('MODULO 1 - TRC'!$M40-N40/K40,0)</f>
        <v>0</v>
      </c>
      <c r="W40" s="153">
        <f t="shared" si="5"/>
        <v>0</v>
      </c>
      <c r="X40" s="78"/>
      <c r="Y40" s="80"/>
      <c r="Z40" s="146"/>
      <c r="AA40" s="146"/>
      <c r="AB40" s="146"/>
      <c r="AC40" s="150">
        <f t="shared" si="0"/>
        <v>0</v>
      </c>
      <c r="AD40" s="85"/>
      <c r="AE40" s="17"/>
    </row>
    <row r="41" spans="2:31" s="16" customFormat="1" ht="15" customHeight="1">
      <c r="B41" s="84">
        <v>22</v>
      </c>
      <c r="C41" s="47"/>
      <c r="D41" s="48"/>
      <c r="E41" s="49"/>
      <c r="F41" s="50"/>
      <c r="G41" s="51"/>
      <c r="H41" s="50"/>
      <c r="I41" s="52"/>
      <c r="J41" s="53"/>
      <c r="K41" s="54"/>
      <c r="L41" s="133"/>
      <c r="M41" s="108"/>
      <c r="N41" s="54"/>
      <c r="O41" s="124">
        <f>'MODULO 1 - TRC'!$K41+'MODULO 1 - TRC'!$N41</f>
        <v>0</v>
      </c>
      <c r="P41" s="54"/>
      <c r="Q41" s="124">
        <f>'MODULO 1 - TRC'!$O41-'MODULO 1 - TRC'!$P41</f>
        <v>0</v>
      </c>
      <c r="R41" s="153">
        <f t="shared" si="1"/>
        <v>0</v>
      </c>
      <c r="S41" s="152">
        <f t="shared" si="2"/>
        <v>0</v>
      </c>
      <c r="T41" s="152">
        <f t="shared" si="3"/>
        <v>0</v>
      </c>
      <c r="U41" s="153">
        <f t="shared" si="4"/>
        <v>0</v>
      </c>
      <c r="V41" s="154">
        <f>_xlfn.IFERROR('MODULO 1 - TRC'!$M41-N41/K41,0)</f>
        <v>0</v>
      </c>
      <c r="W41" s="153">
        <f t="shared" si="5"/>
        <v>0</v>
      </c>
      <c r="X41" s="78"/>
      <c r="Y41" s="80"/>
      <c r="Z41" s="146"/>
      <c r="AA41" s="146"/>
      <c r="AB41" s="146"/>
      <c r="AC41" s="150">
        <f t="shared" si="0"/>
        <v>0</v>
      </c>
      <c r="AD41" s="85"/>
      <c r="AE41" s="17"/>
    </row>
    <row r="42" spans="2:31" s="16" customFormat="1" ht="15" customHeight="1">
      <c r="B42" s="84">
        <v>23</v>
      </c>
      <c r="C42" s="47"/>
      <c r="D42" s="48"/>
      <c r="E42" s="49"/>
      <c r="F42" s="50"/>
      <c r="G42" s="51"/>
      <c r="H42" s="50"/>
      <c r="I42" s="52"/>
      <c r="J42" s="53"/>
      <c r="K42" s="54"/>
      <c r="L42" s="133"/>
      <c r="M42" s="108"/>
      <c r="N42" s="54"/>
      <c r="O42" s="124">
        <f>'MODULO 1 - TRC'!$K42+'MODULO 1 - TRC'!$N42</f>
        <v>0</v>
      </c>
      <c r="P42" s="54"/>
      <c r="Q42" s="124">
        <f>'MODULO 1 - TRC'!$O42-'MODULO 1 - TRC'!$P42</f>
        <v>0</v>
      </c>
      <c r="R42" s="153">
        <f t="shared" si="1"/>
        <v>0</v>
      </c>
      <c r="S42" s="152">
        <f t="shared" si="2"/>
        <v>0</v>
      </c>
      <c r="T42" s="152">
        <f t="shared" si="3"/>
        <v>0</v>
      </c>
      <c r="U42" s="153">
        <f t="shared" si="4"/>
        <v>0</v>
      </c>
      <c r="V42" s="154">
        <f>_xlfn.IFERROR('MODULO 1 - TRC'!$M42-N42/K42,0)</f>
        <v>0</v>
      </c>
      <c r="W42" s="153">
        <f t="shared" si="5"/>
        <v>0</v>
      </c>
      <c r="X42" s="78"/>
      <c r="Y42" s="80"/>
      <c r="Z42" s="146"/>
      <c r="AA42" s="146"/>
      <c r="AB42" s="146"/>
      <c r="AC42" s="150">
        <f t="shared" si="0"/>
        <v>0</v>
      </c>
      <c r="AD42" s="85"/>
      <c r="AE42" s="17"/>
    </row>
    <row r="43" spans="2:31" s="16" customFormat="1" ht="15" customHeight="1">
      <c r="B43" s="84">
        <v>24</v>
      </c>
      <c r="C43" s="47"/>
      <c r="D43" s="48"/>
      <c r="E43" s="49"/>
      <c r="F43" s="50"/>
      <c r="G43" s="51"/>
      <c r="H43" s="50"/>
      <c r="I43" s="52"/>
      <c r="J43" s="53"/>
      <c r="K43" s="54"/>
      <c r="L43" s="133"/>
      <c r="M43" s="108"/>
      <c r="N43" s="54"/>
      <c r="O43" s="124">
        <f>'MODULO 1 - TRC'!$K43+'MODULO 1 - TRC'!$N43</f>
        <v>0</v>
      </c>
      <c r="P43" s="54"/>
      <c r="Q43" s="124">
        <f>'MODULO 1 - TRC'!$O43-'MODULO 1 - TRC'!$P43</f>
        <v>0</v>
      </c>
      <c r="R43" s="153">
        <f t="shared" si="1"/>
        <v>0</v>
      </c>
      <c r="S43" s="152">
        <f t="shared" si="2"/>
        <v>0</v>
      </c>
      <c r="T43" s="152">
        <f t="shared" si="3"/>
        <v>0</v>
      </c>
      <c r="U43" s="153">
        <f t="shared" si="4"/>
        <v>0</v>
      </c>
      <c r="V43" s="154">
        <f>_xlfn.IFERROR('MODULO 1 - TRC'!$M43-N43/K43,0)</f>
        <v>0</v>
      </c>
      <c r="W43" s="153">
        <f t="shared" si="5"/>
        <v>0</v>
      </c>
      <c r="X43" s="78"/>
      <c r="Y43" s="80"/>
      <c r="Z43" s="146"/>
      <c r="AA43" s="146"/>
      <c r="AB43" s="146"/>
      <c r="AC43" s="150">
        <f t="shared" si="0"/>
        <v>0</v>
      </c>
      <c r="AD43" s="85"/>
      <c r="AE43" s="17"/>
    </row>
    <row r="44" spans="2:31" s="16" customFormat="1" ht="15" customHeight="1">
      <c r="B44" s="84">
        <v>25</v>
      </c>
      <c r="C44" s="47"/>
      <c r="D44" s="48"/>
      <c r="E44" s="49"/>
      <c r="F44" s="50"/>
      <c r="G44" s="51"/>
      <c r="H44" s="50"/>
      <c r="I44" s="52"/>
      <c r="J44" s="53"/>
      <c r="K44" s="54"/>
      <c r="L44" s="133"/>
      <c r="M44" s="108"/>
      <c r="N44" s="54"/>
      <c r="O44" s="124">
        <f>'MODULO 1 - TRC'!$K44+'MODULO 1 - TRC'!$N44</f>
        <v>0</v>
      </c>
      <c r="P44" s="54"/>
      <c r="Q44" s="124">
        <f>'MODULO 1 - TRC'!$O44-'MODULO 1 - TRC'!$P44</f>
        <v>0</v>
      </c>
      <c r="R44" s="153">
        <f t="shared" si="1"/>
        <v>0</v>
      </c>
      <c r="S44" s="152">
        <f t="shared" si="2"/>
        <v>0</v>
      </c>
      <c r="T44" s="152">
        <f t="shared" si="3"/>
        <v>0</v>
      </c>
      <c r="U44" s="153">
        <f t="shared" si="4"/>
        <v>0</v>
      </c>
      <c r="V44" s="154">
        <f>_xlfn.IFERROR('MODULO 1 - TRC'!$M44-N44/K44,0)</f>
        <v>0</v>
      </c>
      <c r="W44" s="153">
        <f t="shared" si="5"/>
        <v>0</v>
      </c>
      <c r="X44" s="78"/>
      <c r="Y44" s="80"/>
      <c r="Z44" s="146"/>
      <c r="AA44" s="146"/>
      <c r="AB44" s="146"/>
      <c r="AC44" s="150">
        <f t="shared" si="0"/>
        <v>0</v>
      </c>
      <c r="AD44" s="85"/>
      <c r="AE44" s="17"/>
    </row>
    <row r="45" spans="2:31" s="16" customFormat="1" ht="15" customHeight="1">
      <c r="B45" s="84">
        <v>26</v>
      </c>
      <c r="C45" s="47"/>
      <c r="D45" s="48"/>
      <c r="E45" s="49"/>
      <c r="F45" s="50"/>
      <c r="G45" s="51"/>
      <c r="H45" s="50"/>
      <c r="I45" s="52"/>
      <c r="J45" s="53"/>
      <c r="K45" s="54"/>
      <c r="L45" s="133"/>
      <c r="M45" s="108"/>
      <c r="N45" s="54"/>
      <c r="O45" s="124">
        <f>'MODULO 1 - TRC'!$K45+'MODULO 1 - TRC'!$N45</f>
        <v>0</v>
      </c>
      <c r="P45" s="54"/>
      <c r="Q45" s="124">
        <f>'MODULO 1 - TRC'!$O45-'MODULO 1 - TRC'!$P45</f>
        <v>0</v>
      </c>
      <c r="R45" s="153">
        <f t="shared" si="1"/>
        <v>0</v>
      </c>
      <c r="S45" s="152">
        <f t="shared" si="2"/>
        <v>0</v>
      </c>
      <c r="T45" s="152">
        <f t="shared" si="3"/>
        <v>0</v>
      </c>
      <c r="U45" s="153">
        <f t="shared" si="4"/>
        <v>0</v>
      </c>
      <c r="V45" s="154">
        <f>_xlfn.IFERROR('MODULO 1 - TRC'!$M45-N45/K45,0)</f>
        <v>0</v>
      </c>
      <c r="W45" s="153">
        <f t="shared" si="5"/>
        <v>0</v>
      </c>
      <c r="X45" s="78"/>
      <c r="Y45" s="80"/>
      <c r="Z45" s="146"/>
      <c r="AA45" s="146"/>
      <c r="AB45" s="146"/>
      <c r="AC45" s="150">
        <f t="shared" si="0"/>
        <v>0</v>
      </c>
      <c r="AD45" s="85"/>
      <c r="AE45" s="17"/>
    </row>
    <row r="46" spans="2:31" s="16" customFormat="1" ht="15" customHeight="1">
      <c r="B46" s="84">
        <v>27</v>
      </c>
      <c r="C46" s="47"/>
      <c r="D46" s="48"/>
      <c r="E46" s="49"/>
      <c r="F46" s="50"/>
      <c r="G46" s="51"/>
      <c r="H46" s="50"/>
      <c r="I46" s="52"/>
      <c r="J46" s="53"/>
      <c r="K46" s="54"/>
      <c r="L46" s="133"/>
      <c r="M46" s="108"/>
      <c r="N46" s="54"/>
      <c r="O46" s="124">
        <f>'MODULO 1 - TRC'!$K46+'MODULO 1 - TRC'!$N46</f>
        <v>0</v>
      </c>
      <c r="P46" s="54"/>
      <c r="Q46" s="124">
        <f>'MODULO 1 - TRC'!$O46-'MODULO 1 - TRC'!$P46</f>
        <v>0</v>
      </c>
      <c r="R46" s="153">
        <f t="shared" si="1"/>
        <v>0</v>
      </c>
      <c r="S46" s="152">
        <f t="shared" si="2"/>
        <v>0</v>
      </c>
      <c r="T46" s="152">
        <f t="shared" si="3"/>
        <v>0</v>
      </c>
      <c r="U46" s="153">
        <f t="shared" si="4"/>
        <v>0</v>
      </c>
      <c r="V46" s="154">
        <f>_xlfn.IFERROR('MODULO 1 - TRC'!$M46-N46/K46,0)</f>
        <v>0</v>
      </c>
      <c r="W46" s="153">
        <f t="shared" si="5"/>
        <v>0</v>
      </c>
      <c r="X46" s="78"/>
      <c r="Y46" s="80"/>
      <c r="Z46" s="146"/>
      <c r="AA46" s="146"/>
      <c r="AB46" s="146"/>
      <c r="AC46" s="150">
        <f t="shared" si="0"/>
        <v>0</v>
      </c>
      <c r="AD46" s="85"/>
      <c r="AE46" s="17"/>
    </row>
    <row r="47" spans="2:31" s="16" customFormat="1" ht="15" customHeight="1">
      <c r="B47" s="84">
        <v>28</v>
      </c>
      <c r="C47" s="47"/>
      <c r="D47" s="48"/>
      <c r="E47" s="49"/>
      <c r="F47" s="50"/>
      <c r="G47" s="51"/>
      <c r="H47" s="50"/>
      <c r="I47" s="52"/>
      <c r="J47" s="53"/>
      <c r="K47" s="54"/>
      <c r="L47" s="133"/>
      <c r="M47" s="108"/>
      <c r="N47" s="54"/>
      <c r="O47" s="124">
        <f>'MODULO 1 - TRC'!$K47+'MODULO 1 - TRC'!$N47</f>
        <v>0</v>
      </c>
      <c r="P47" s="54"/>
      <c r="Q47" s="124">
        <f>'MODULO 1 - TRC'!$O47-'MODULO 1 - TRC'!$P47</f>
        <v>0</v>
      </c>
      <c r="R47" s="153">
        <f t="shared" si="1"/>
        <v>0</v>
      </c>
      <c r="S47" s="152">
        <f t="shared" si="2"/>
        <v>0</v>
      </c>
      <c r="T47" s="152">
        <f t="shared" si="3"/>
        <v>0</v>
      </c>
      <c r="U47" s="153">
        <f t="shared" si="4"/>
        <v>0</v>
      </c>
      <c r="V47" s="154">
        <f>_xlfn.IFERROR('MODULO 1 - TRC'!$M47-N47/K47,0)</f>
        <v>0</v>
      </c>
      <c r="W47" s="153">
        <f t="shared" si="5"/>
        <v>0</v>
      </c>
      <c r="X47" s="78"/>
      <c r="Y47" s="80"/>
      <c r="Z47" s="146"/>
      <c r="AA47" s="146"/>
      <c r="AB47" s="146"/>
      <c r="AC47" s="150">
        <f t="shared" si="0"/>
        <v>0</v>
      </c>
      <c r="AD47" s="85"/>
      <c r="AE47" s="17"/>
    </row>
    <row r="48" spans="2:31" s="16" customFormat="1" ht="15" customHeight="1">
      <c r="B48" s="90">
        <v>29</v>
      </c>
      <c r="C48" s="91"/>
      <c r="D48" s="92"/>
      <c r="E48" s="93"/>
      <c r="F48" s="94"/>
      <c r="G48" s="95"/>
      <c r="H48" s="94"/>
      <c r="I48" s="96"/>
      <c r="J48" s="97"/>
      <c r="K48" s="98"/>
      <c r="L48" s="133"/>
      <c r="M48" s="109"/>
      <c r="N48" s="98"/>
      <c r="O48" s="125">
        <f>'MODULO 1 - TRC'!$K48+'MODULO 1 - TRC'!$N48</f>
        <v>0</v>
      </c>
      <c r="P48" s="98"/>
      <c r="Q48" s="125">
        <f>'MODULO 1 - TRC'!$O48-'MODULO 1 - TRC'!$P48</f>
        <v>0</v>
      </c>
      <c r="R48" s="153">
        <f t="shared" si="1"/>
        <v>0</v>
      </c>
      <c r="S48" s="152">
        <f t="shared" si="2"/>
        <v>0</v>
      </c>
      <c r="T48" s="152">
        <f t="shared" si="3"/>
        <v>0</v>
      </c>
      <c r="U48" s="153">
        <f t="shared" si="4"/>
        <v>0</v>
      </c>
      <c r="V48" s="154">
        <f>_xlfn.IFERROR('MODULO 1 - TRC'!$M48-N48/K48,0)</f>
        <v>0</v>
      </c>
      <c r="W48" s="153">
        <f t="shared" si="5"/>
        <v>0</v>
      </c>
      <c r="X48" s="99"/>
      <c r="Y48" s="100"/>
      <c r="Z48" s="147"/>
      <c r="AA48" s="147"/>
      <c r="AB48" s="147"/>
      <c r="AC48" s="150">
        <f t="shared" si="0"/>
        <v>0</v>
      </c>
      <c r="AD48" s="101"/>
      <c r="AE48" s="17"/>
    </row>
    <row r="49" spans="2:31" s="16" customFormat="1" ht="15" customHeight="1">
      <c r="B49" s="90">
        <v>30</v>
      </c>
      <c r="C49" s="91"/>
      <c r="D49" s="92"/>
      <c r="E49" s="93"/>
      <c r="F49" s="94"/>
      <c r="G49" s="95"/>
      <c r="H49" s="94"/>
      <c r="I49" s="96"/>
      <c r="J49" s="97"/>
      <c r="K49" s="98"/>
      <c r="L49" s="133"/>
      <c r="M49" s="109"/>
      <c r="N49" s="98"/>
      <c r="O49" s="125">
        <f>'MODULO 1 - TRC'!$K49+'MODULO 1 - TRC'!$N49</f>
        <v>0</v>
      </c>
      <c r="P49" s="98"/>
      <c r="Q49" s="125">
        <f>'MODULO 1 - TRC'!$O49-'MODULO 1 - TRC'!$P49</f>
        <v>0</v>
      </c>
      <c r="R49" s="153">
        <f t="shared" si="1"/>
        <v>0</v>
      </c>
      <c r="S49" s="152">
        <f t="shared" si="2"/>
        <v>0</v>
      </c>
      <c r="T49" s="152">
        <f t="shared" si="3"/>
        <v>0</v>
      </c>
      <c r="U49" s="153">
        <f t="shared" si="4"/>
        <v>0</v>
      </c>
      <c r="V49" s="154">
        <f>_xlfn.IFERROR('MODULO 1 - TRC'!$M49-N49/K49,0)</f>
        <v>0</v>
      </c>
      <c r="W49" s="153">
        <f t="shared" si="5"/>
        <v>0</v>
      </c>
      <c r="X49" s="99"/>
      <c r="Y49" s="100"/>
      <c r="Z49" s="147"/>
      <c r="AA49" s="147"/>
      <c r="AB49" s="147"/>
      <c r="AC49" s="150">
        <f t="shared" si="0"/>
        <v>0</v>
      </c>
      <c r="AD49" s="101"/>
      <c r="AE49" s="17"/>
    </row>
    <row r="50" spans="2:38" ht="16.5" customHeight="1">
      <c r="B50" s="134"/>
      <c r="C50" s="135"/>
      <c r="D50" s="136"/>
      <c r="E50" s="137"/>
      <c r="F50" s="138"/>
      <c r="G50" s="139"/>
      <c r="H50" s="138"/>
      <c r="I50" s="140"/>
      <c r="J50" s="141"/>
      <c r="K50" s="142"/>
      <c r="L50" s="133"/>
      <c r="M50" s="143"/>
      <c r="N50" s="142"/>
      <c r="O50" s="144">
        <f>'MODULO 1 - TRC'!$K50+'MODULO 1 - TRC'!$N50</f>
        <v>0</v>
      </c>
      <c r="P50" s="142"/>
      <c r="Q50" s="144">
        <f>'MODULO 1 - TRC'!$O50-'MODULO 1 - TRC'!$P50</f>
        <v>0</v>
      </c>
      <c r="R50" s="153">
        <f t="shared" si="1"/>
        <v>0</v>
      </c>
      <c r="S50" s="152">
        <f t="shared" si="2"/>
        <v>0</v>
      </c>
      <c r="T50" s="152">
        <f t="shared" si="3"/>
        <v>0</v>
      </c>
      <c r="U50" s="153">
        <f t="shared" si="4"/>
        <v>0</v>
      </c>
      <c r="V50" s="154">
        <f>_xlfn.IFERROR('MODULO 1 - TRC'!$M50-N50/K50,0)</f>
        <v>0</v>
      </c>
      <c r="W50" s="153">
        <f t="shared" si="5"/>
        <v>0</v>
      </c>
      <c r="X50" s="99"/>
      <c r="Y50" s="100"/>
      <c r="Z50" s="147"/>
      <c r="AA50" s="147"/>
      <c r="AB50" s="147"/>
      <c r="AC50" s="150">
        <f t="shared" si="0"/>
        <v>0</v>
      </c>
      <c r="AD50" s="145"/>
      <c r="AE50" s="12"/>
      <c r="AF50" s="12"/>
      <c r="AG50" s="12"/>
      <c r="AH50" s="12"/>
      <c r="AI50" s="12"/>
      <c r="AJ50" s="12"/>
      <c r="AK50" s="12"/>
      <c r="AL50" s="12"/>
    </row>
    <row r="51" spans="2:30" ht="14.25">
      <c r="B51" s="128" t="s">
        <v>61</v>
      </c>
      <c r="C51" s="110"/>
      <c r="D51" s="111"/>
      <c r="E51" s="111"/>
      <c r="F51" s="111"/>
      <c r="G51" s="111"/>
      <c r="H51" s="111"/>
      <c r="I51" s="112"/>
      <c r="J51" s="113"/>
      <c r="K51" s="114"/>
      <c r="L51" s="114"/>
      <c r="M51" s="115"/>
      <c r="N51" s="114"/>
      <c r="O51" s="98">
        <f aca="true" t="shared" si="6" ref="O51:U51">SUBTOTAL(109,O20:O50)</f>
        <v>0</v>
      </c>
      <c r="P51" s="98">
        <f t="shared" si="6"/>
        <v>0</v>
      </c>
      <c r="Q51" s="98">
        <f t="shared" si="6"/>
        <v>0</v>
      </c>
      <c r="R51" s="117">
        <f t="shared" si="6"/>
        <v>0</v>
      </c>
      <c r="S51" s="118">
        <f t="shared" si="6"/>
        <v>0</v>
      </c>
      <c r="T51" s="118">
        <f t="shared" si="6"/>
        <v>0</v>
      </c>
      <c r="U51" s="119">
        <f t="shared" si="6"/>
        <v>0</v>
      </c>
      <c r="V51" s="120"/>
      <c r="W51" s="121"/>
      <c r="X51" s="122"/>
      <c r="Y51" s="122"/>
      <c r="Z51" s="122"/>
      <c r="AA51" s="122"/>
      <c r="AB51" s="122"/>
      <c r="AC51" s="151">
        <f>SUBTOTAL(109,AC20:AC50)</f>
        <v>0</v>
      </c>
      <c r="AD51" s="116"/>
    </row>
    <row r="52" spans="13:30" ht="12.75">
      <c r="M52" s="68"/>
      <c r="Q52" s="12"/>
      <c r="R52" s="12"/>
      <c r="S52" s="12"/>
      <c r="T52" s="12"/>
      <c r="U52" s="12"/>
      <c r="V52" s="12"/>
      <c r="W52" s="12"/>
      <c r="X52" s="79"/>
      <c r="Y52" s="79"/>
      <c r="Z52" s="79"/>
      <c r="AA52" s="79"/>
      <c r="AB52" s="79"/>
      <c r="AC52" s="79"/>
      <c r="AD52" s="12"/>
    </row>
    <row r="53" spans="13:30" ht="12.75">
      <c r="M53" s="68"/>
      <c r="Q53" s="12"/>
      <c r="R53" s="12"/>
      <c r="S53" s="12"/>
      <c r="T53" s="12"/>
      <c r="U53" s="12"/>
      <c r="V53" s="12"/>
      <c r="W53" s="12"/>
      <c r="X53" s="79"/>
      <c r="Y53" s="79"/>
      <c r="Z53" s="79"/>
      <c r="AA53" s="79"/>
      <c r="AB53" s="79"/>
      <c r="AC53" s="79"/>
      <c r="AD53" s="12"/>
    </row>
    <row r="54" spans="13:30" ht="12.75">
      <c r="M54" s="68"/>
      <c r="Q54" s="12"/>
      <c r="R54" s="12"/>
      <c r="S54" s="12"/>
      <c r="T54" s="12"/>
      <c r="U54" s="12"/>
      <c r="V54" s="12"/>
      <c r="W54" s="12"/>
      <c r="X54" s="79"/>
      <c r="Y54" s="79"/>
      <c r="Z54" s="79"/>
      <c r="AA54" s="79"/>
      <c r="AB54" s="79"/>
      <c r="AC54" s="79"/>
      <c r="AD54" s="12"/>
    </row>
    <row r="55" spans="13:30" ht="12.75">
      <c r="M55" s="68"/>
      <c r="Q55" s="12"/>
      <c r="R55" s="12"/>
      <c r="S55" s="12"/>
      <c r="T55" s="12"/>
      <c r="U55" s="12"/>
      <c r="V55" s="12"/>
      <c r="W55" s="12"/>
      <c r="X55" s="79"/>
      <c r="Y55" s="79"/>
      <c r="Z55" s="79"/>
      <c r="AA55" s="79"/>
      <c r="AB55" s="79"/>
      <c r="AC55" s="79"/>
      <c r="AD55" s="12"/>
    </row>
    <row r="56" spans="13:30" ht="12.75">
      <c r="M56" s="68"/>
      <c r="Q56" s="12"/>
      <c r="R56" s="12"/>
      <c r="S56" s="12"/>
      <c r="T56" s="12"/>
      <c r="U56" s="12"/>
      <c r="V56" s="12"/>
      <c r="W56" s="12"/>
      <c r="X56" s="79"/>
      <c r="Y56" s="79"/>
      <c r="Z56" s="79"/>
      <c r="AA56" s="79"/>
      <c r="AB56" s="79"/>
      <c r="AC56" s="79"/>
      <c r="AD56" s="12"/>
    </row>
    <row r="57" spans="13:30" ht="12.75">
      <c r="M57" s="68"/>
      <c r="Q57" s="12"/>
      <c r="R57" s="12"/>
      <c r="S57" s="12"/>
      <c r="T57" s="12"/>
      <c r="U57" s="12"/>
      <c r="V57" s="12"/>
      <c r="W57" s="12"/>
      <c r="X57" s="79"/>
      <c r="Y57" s="79"/>
      <c r="Z57" s="79"/>
      <c r="AA57" s="79"/>
      <c r="AB57" s="79"/>
      <c r="AC57" s="79"/>
      <c r="AD57" s="12"/>
    </row>
    <row r="58" spans="13:30" ht="12.75">
      <c r="M58" s="68"/>
      <c r="Q58" s="12"/>
      <c r="R58" s="12"/>
      <c r="S58" s="12"/>
      <c r="T58" s="12"/>
      <c r="U58" s="12"/>
      <c r="V58" s="12"/>
      <c r="W58" s="12"/>
      <c r="X58" s="79"/>
      <c r="Y58" s="79"/>
      <c r="Z58" s="79"/>
      <c r="AA58" s="79"/>
      <c r="AB58" s="79"/>
      <c r="AC58" s="79"/>
      <c r="AD58" s="12"/>
    </row>
    <row r="59" ht="12.75">
      <c r="M59" s="68"/>
    </row>
    <row r="60" ht="12.75">
      <c r="M60" s="68"/>
    </row>
    <row r="61" ht="12.75">
      <c r="M61" s="68"/>
    </row>
    <row r="62" ht="12.75">
      <c r="M62" s="68"/>
    </row>
    <row r="63" ht="12.75">
      <c r="M63" s="68"/>
    </row>
    <row r="64" ht="12.75">
      <c r="M64" s="68"/>
    </row>
  </sheetData>
  <sheetProtection insertRows="0" deleteRows="0" autoFilter="0" pivotTables="0"/>
  <mergeCells count="1">
    <mergeCell ref="E14:H14"/>
  </mergeCells>
  <conditionalFormatting sqref="V20:V50">
    <cfRule type="cellIs" priority="1" dxfId="0" operator="notEqual">
      <formula>0</formula>
    </cfRule>
  </conditionalFormatting>
  <hyperlinks>
    <hyperlink ref="F3" r:id="rId1" display="dfe-uac@ti.ch"/>
    <hyperlink ref="F4" r:id="rId2" display="www.ti.ch/uac"/>
  </hyperlinks>
  <printOptions horizontalCentered="1"/>
  <pageMargins left="0.2362204724409449" right="0.2362204724409449" top="0.2362204724409449" bottom="0.7874015748031497" header="0.15748031496062992" footer="0.1968503937007874"/>
  <pageSetup fitToHeight="0" fitToWidth="1" horizontalDpi="600" verticalDpi="600" orientation="landscape" paperSize="8" scale="68" r:id="rId7"/>
  <headerFooter alignWithMargins="0">
    <oddFooter>&amp;L&amp;"Arial,Grassetto"&amp;9Data, timbro e firma:&amp;"Arial,Normale"
(su ogni pagina)&amp;C&amp;8pag. &amp;P di &amp;N&amp;R&amp;8&amp;F</oddFooter>
  </headerFooter>
  <ignoredErrors>
    <ignoredError sqref="O20:O49 Q20:Q49" unlockedFormula="1"/>
  </ignoredErrors>
  <drawing r:id="rId6"/>
  <legacyDrawing r:id="rId4"/>
  <tableParts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Repubblica e Cantone Ticino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TRC - tabella riassuntiva costi</dc:title>
  <dc:subject/>
  <dc:creator>Giulia Chianese</dc:creator>
  <cp:keywords/>
  <dc:description/>
  <cp:lastModifiedBy>Chianese Giulia / fxse008</cp:lastModifiedBy>
  <cp:lastPrinted>2018-06-19T07:12:52Z</cp:lastPrinted>
  <dcterms:created xsi:type="dcterms:W3CDTF">2007-12-07T09:57:55Z</dcterms:created>
  <dcterms:modified xsi:type="dcterms:W3CDTF">2018-10-18T14:44:40Z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