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8070"/>
  </bookViews>
  <sheets>
    <sheet name="calcolo procapite" sheetId="4" r:id="rId1"/>
    <sheet name="Dati base" sheetId="3" r:id="rId2"/>
  </sheets>
  <calcPr calcId="145621"/>
</workbook>
</file>

<file path=xl/calcChain.xml><?xml version="1.0" encoding="utf-8"?>
<calcChain xmlns="http://schemas.openxmlformats.org/spreadsheetml/2006/main">
  <c r="C10" i="4" l="1"/>
  <c r="C25" i="4" l="1"/>
  <c r="B11" i="4"/>
  <c r="C9" i="4" l="1"/>
  <c r="C8" i="4"/>
  <c r="C7" i="4"/>
  <c r="C6" i="4" l="1"/>
  <c r="C11" i="4" s="1"/>
  <c r="C14" i="4" s="1"/>
  <c r="C16" i="4" s="1"/>
  <c r="C19" i="4" s="1"/>
</calcChain>
</file>

<file path=xl/comments1.xml><?xml version="1.0" encoding="utf-8"?>
<comments xmlns="http://schemas.openxmlformats.org/spreadsheetml/2006/main">
  <authors>
    <author>Monica Rivola Foglia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Inserire il numero di residenti per zona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Inserire il costo pro capite convenuto (tra min e max)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color indexed="81"/>
            <rFont val="Tahoma"/>
            <family val="2"/>
          </rPr>
          <t>inserire il riversamento cantonale della propria regione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<sst xmlns="http://schemas.openxmlformats.org/spreadsheetml/2006/main" count="42" uniqueCount="37">
  <si>
    <t>suburbana</t>
  </si>
  <si>
    <t>periurbano</t>
  </si>
  <si>
    <t>retroterra</t>
  </si>
  <si>
    <t>montagna</t>
  </si>
  <si>
    <t>Zona</t>
  </si>
  <si>
    <t>area centrale</t>
  </si>
  <si>
    <t>Totale</t>
  </si>
  <si>
    <t>Costo totale</t>
  </si>
  <si>
    <t>Nome Comune</t>
  </si>
  <si>
    <t>Necessità agenti</t>
  </si>
  <si>
    <t>Nr. residenti al 31.12</t>
  </si>
  <si>
    <t>Parametri per definizione della necessità di agenti</t>
  </si>
  <si>
    <t>Necessità di agenti per zone del PD</t>
  </si>
  <si>
    <t xml:space="preserve">Costo pro capite </t>
  </si>
  <si>
    <t>Costo pro capite  min.</t>
  </si>
  <si>
    <t>Valutazione fattori qualitativi (max + 50%)</t>
  </si>
  <si>
    <t>Costo pro capite max</t>
  </si>
  <si>
    <t>Riversamenti cantonali</t>
  </si>
  <si>
    <t>Regione I</t>
  </si>
  <si>
    <t>Mendrisiotto sud</t>
  </si>
  <si>
    <t>Regione II</t>
  </si>
  <si>
    <t>Mendrisiotto nord</t>
  </si>
  <si>
    <t>Regione III</t>
  </si>
  <si>
    <t>Luganese</t>
  </si>
  <si>
    <t>Regione IV</t>
  </si>
  <si>
    <t>Bellinzonese sud</t>
  </si>
  <si>
    <t>Regione V</t>
  </si>
  <si>
    <t>Bellinzonese nord</t>
  </si>
  <si>
    <t>Regione VI</t>
  </si>
  <si>
    <t>Locarnese est e Valle Maggia</t>
  </si>
  <si>
    <t>Regione VII</t>
  </si>
  <si>
    <t>Locarnese ovest</t>
  </si>
  <si>
    <t>Regione VIII</t>
  </si>
  <si>
    <t>Riviera, Blenio e Leventina</t>
  </si>
  <si>
    <t>Costo agente Polcom</t>
  </si>
  <si>
    <t>Riversamenti medi per regione (base dati 2011)</t>
  </si>
  <si>
    <t>Costo pro capite definitivo per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</si>
</sst>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SFr.&quot;\ * #,##0.00_ ;_ &quot;SFr.&quot;\ * \-#,##0.00_ ;_ &quot;SFr.&quot;\ * &quot;-&quot;??_ ;_ @_ "/>
    <numFmt numFmtId="165" formatCode="&quot;SFr.&quot;\ #,##0.00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0" fillId="2" borderId="2" xfId="0" applyFont="1" applyFill="1" applyBorder="1"/>
    <xf numFmtId="0" fontId="0" fillId="3" borderId="2" xfId="0" applyFont="1" applyFill="1" applyBorder="1"/>
    <xf numFmtId="4" fontId="0" fillId="2" borderId="2" xfId="0" applyNumberFormat="1" applyFont="1" applyFill="1" applyBorder="1"/>
    <xf numFmtId="4" fontId="0" fillId="3" borderId="2" xfId="0" applyNumberFormat="1" applyFont="1" applyFill="1" applyBorder="1"/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4" fontId="1" fillId="0" borderId="0" xfId="1" applyNumberFormat="1" applyBorder="1" applyAlignment="1">
      <alignment horizontal="left"/>
    </xf>
    <xf numFmtId="4" fontId="3" fillId="0" borderId="0" xfId="2" applyNumberFormat="1" applyBorder="1" applyAlignment="1">
      <alignment horizontal="left"/>
    </xf>
    <xf numFmtId="0" fontId="0" fillId="5" borderId="0" xfId="0" applyFill="1"/>
    <xf numFmtId="4" fontId="4" fillId="4" borderId="0" xfId="3" applyNumberFormat="1"/>
    <xf numFmtId="0" fontId="4" fillId="4" borderId="0" xfId="3"/>
    <xf numFmtId="166" fontId="4" fillId="4" borderId="0" xfId="3" applyNumberFormat="1"/>
    <xf numFmtId="164" fontId="0" fillId="0" borderId="0" xfId="0" applyNumberFormat="1"/>
    <xf numFmtId="164" fontId="2" fillId="0" borderId="0" xfId="0" applyNumberFormat="1" applyFont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5" fontId="4" fillId="4" borderId="0" xfId="3" applyNumberFormat="1"/>
    <xf numFmtId="4" fontId="1" fillId="0" borderId="0" xfId="1" applyNumberFormat="1" applyBorder="1" applyAlignment="1" applyProtection="1">
      <alignment horizontal="left"/>
      <protection locked="0"/>
    </xf>
  </cellXfs>
  <cellStyles count="4">
    <cellStyle name="Colore 5" xfId="3" builtinId="45"/>
    <cellStyle name="Normale" xfId="0" builtinId="0"/>
    <cellStyle name="Titolo 1" xfId="1" builtinId="16"/>
    <cellStyle name="Titolo 4" xfId="2" builtinId="19"/>
  </cellStyles>
  <dxfs count="2">
    <dxf>
      <numFmt numFmtId="0" formatCode="General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242" displayName="Tabella242" ref="A5:C12" totalsRowShown="0">
  <autoFilter ref="A5:C12"/>
  <tableColumns count="3">
    <tableColumn id="1" name="Zona" dataDxfId="1"/>
    <tableColumn id="2" name="Nr. residenti al 31.12"/>
    <tableColumn id="5" name="Necessità agenti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0" sqref="B10"/>
    </sheetView>
  </sheetViews>
  <sheetFormatPr defaultRowHeight="15" x14ac:dyDescent="0.25"/>
  <cols>
    <col min="1" max="1" width="19.5703125" customWidth="1"/>
    <col min="2" max="2" width="23" customWidth="1"/>
    <col min="3" max="3" width="19.28515625" customWidth="1"/>
  </cols>
  <sheetData>
    <row r="1" spans="1:3" ht="19.5" x14ac:dyDescent="0.3">
      <c r="A1" s="20" t="s">
        <v>8</v>
      </c>
      <c r="B1" s="20"/>
    </row>
    <row r="2" spans="1:3" ht="19.5" x14ac:dyDescent="0.3">
      <c r="A2" s="9"/>
      <c r="B2" s="9"/>
    </row>
    <row r="3" spans="1:3" ht="19.5" x14ac:dyDescent="0.3">
      <c r="A3" s="10" t="s">
        <v>12</v>
      </c>
      <c r="B3" s="9"/>
    </row>
    <row r="4" spans="1:3" x14ac:dyDescent="0.25">
      <c r="A4" s="1"/>
      <c r="B4" s="1"/>
    </row>
    <row r="5" spans="1:3" x14ac:dyDescent="0.25">
      <c r="A5" s="1" t="s">
        <v>4</v>
      </c>
      <c r="B5" t="s">
        <v>10</v>
      </c>
      <c r="C5" t="s">
        <v>9</v>
      </c>
    </row>
    <row r="6" spans="1:3" x14ac:dyDescent="0.25">
      <c r="A6" t="s">
        <v>5</v>
      </c>
      <c r="B6" s="17">
        <v>0</v>
      </c>
      <c r="C6" s="8">
        <f>Tabella242[[#This Row],[Nr. residenti al 31.12]]/'Dati base'!C4</f>
        <v>0</v>
      </c>
    </row>
    <row r="7" spans="1:3" x14ac:dyDescent="0.25">
      <c r="A7" t="s">
        <v>0</v>
      </c>
      <c r="B7" s="17">
        <v>0</v>
      </c>
      <c r="C7" s="8">
        <f>Tabella242[[#This Row],[Nr. residenti al 31.12]]/'Dati base'!C4</f>
        <v>0</v>
      </c>
    </row>
    <row r="8" spans="1:3" x14ac:dyDescent="0.25">
      <c r="A8" s="1" t="s">
        <v>1</v>
      </c>
      <c r="B8" s="17">
        <v>0</v>
      </c>
      <c r="C8" s="8">
        <f>Tabella242[[#This Row],[Nr. residenti al 31.12]]/'Dati base'!C5</f>
        <v>0</v>
      </c>
    </row>
    <row r="9" spans="1:3" x14ac:dyDescent="0.25">
      <c r="A9" s="1" t="s">
        <v>2</v>
      </c>
      <c r="B9" s="17">
        <v>0</v>
      </c>
      <c r="C9" s="8">
        <f>Tabella242[[#This Row],[Nr. residenti al 31.12]]/'Dati base'!C6</f>
        <v>0</v>
      </c>
    </row>
    <row r="10" spans="1:3" x14ac:dyDescent="0.25">
      <c r="A10" s="1" t="s">
        <v>3</v>
      </c>
      <c r="B10" s="17">
        <v>0</v>
      </c>
      <c r="C10" s="8">
        <f>Tabella242[[#This Row],[Nr. residenti al 31.12]]/'Dati base'!C7</f>
        <v>0</v>
      </c>
    </row>
    <row r="11" spans="1:3" x14ac:dyDescent="0.25">
      <c r="A11" s="12" t="s">
        <v>6</v>
      </c>
      <c r="B11" s="13">
        <f>B6+B7+B8+B9+B10</f>
        <v>0</v>
      </c>
      <c r="C11" s="14">
        <f>C6+C7+C8+C9+C10</f>
        <v>0</v>
      </c>
    </row>
    <row r="12" spans="1:3" x14ac:dyDescent="0.25">
      <c r="A12" s="11"/>
      <c r="B12" s="11"/>
      <c r="C12" s="11"/>
    </row>
    <row r="14" spans="1:3" x14ac:dyDescent="0.25">
      <c r="A14" s="10" t="s">
        <v>7</v>
      </c>
      <c r="C14" s="6">
        <f>C11*'Dati base'!C9</f>
        <v>0</v>
      </c>
    </row>
    <row r="16" spans="1:3" x14ac:dyDescent="0.25">
      <c r="A16" s="10" t="s">
        <v>14</v>
      </c>
      <c r="C16" s="6" t="e">
        <f>C14/B11</f>
        <v>#DIV/0!</v>
      </c>
    </row>
    <row r="18" spans="1:3" x14ac:dyDescent="0.25">
      <c r="A18" s="10" t="s">
        <v>15</v>
      </c>
      <c r="C18" s="6"/>
    </row>
    <row r="19" spans="1:3" x14ac:dyDescent="0.25">
      <c r="A19" t="s">
        <v>16</v>
      </c>
      <c r="C19" s="6" t="e">
        <f>C16*1.5</f>
        <v>#DIV/0!</v>
      </c>
    </row>
    <row r="21" spans="1:3" x14ac:dyDescent="0.25">
      <c r="A21" t="s">
        <v>13</v>
      </c>
      <c r="C21" s="18"/>
    </row>
    <row r="23" spans="1:3" x14ac:dyDescent="0.25">
      <c r="A23" t="s">
        <v>17</v>
      </c>
      <c r="C23" s="18"/>
    </row>
    <row r="25" spans="1:3" x14ac:dyDescent="0.25">
      <c r="A25" s="13" t="s">
        <v>36</v>
      </c>
      <c r="B25" s="13"/>
      <c r="C25" s="19">
        <f>C21-C23</f>
        <v>0</v>
      </c>
    </row>
  </sheetData>
  <sheetProtection password="C7EA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7" sqref="C7"/>
    </sheetView>
  </sheetViews>
  <sheetFormatPr defaultRowHeight="15" x14ac:dyDescent="0.25"/>
  <cols>
    <col min="1" max="1" width="19.140625" customWidth="1"/>
    <col min="2" max="2" width="26.28515625" customWidth="1"/>
    <col min="3" max="3" width="13.85546875" bestFit="1" customWidth="1"/>
  </cols>
  <sheetData>
    <row r="1" spans="1:3" x14ac:dyDescent="0.25">
      <c r="A1" s="7" t="s">
        <v>11</v>
      </c>
    </row>
    <row r="3" spans="1:3" x14ac:dyDescent="0.25">
      <c r="A3" s="2" t="s">
        <v>5</v>
      </c>
      <c r="C3">
        <v>500</v>
      </c>
    </row>
    <row r="4" spans="1:3" x14ac:dyDescent="0.25">
      <c r="A4" s="3" t="s">
        <v>0</v>
      </c>
      <c r="C4">
        <v>750</v>
      </c>
    </row>
    <row r="5" spans="1:3" x14ac:dyDescent="0.25">
      <c r="A5" s="4" t="s">
        <v>1</v>
      </c>
      <c r="C5">
        <v>1500</v>
      </c>
    </row>
    <row r="6" spans="1:3" x14ac:dyDescent="0.25">
      <c r="A6" s="5" t="s">
        <v>2</v>
      </c>
      <c r="C6">
        <v>1750</v>
      </c>
    </row>
    <row r="7" spans="1:3" x14ac:dyDescent="0.25">
      <c r="A7" s="4" t="s">
        <v>3</v>
      </c>
      <c r="C7">
        <v>2000</v>
      </c>
    </row>
    <row r="9" spans="1:3" x14ac:dyDescent="0.25">
      <c r="A9" s="7" t="s">
        <v>34</v>
      </c>
      <c r="C9" s="6">
        <v>120000</v>
      </c>
    </row>
    <row r="13" spans="1:3" x14ac:dyDescent="0.25">
      <c r="A13" s="7" t="s">
        <v>35</v>
      </c>
    </row>
    <row r="15" spans="1:3" x14ac:dyDescent="0.25">
      <c r="A15" t="s">
        <v>18</v>
      </c>
      <c r="B15" t="s">
        <v>19</v>
      </c>
      <c r="C15" s="15">
        <v>3.35</v>
      </c>
    </row>
    <row r="16" spans="1:3" x14ac:dyDescent="0.25">
      <c r="A16" t="s">
        <v>20</v>
      </c>
      <c r="B16" t="s">
        <v>21</v>
      </c>
      <c r="C16" s="15">
        <v>2.25</v>
      </c>
    </row>
    <row r="17" spans="1:3" x14ac:dyDescent="0.25">
      <c r="A17" t="s">
        <v>22</v>
      </c>
      <c r="B17" t="s">
        <v>23</v>
      </c>
      <c r="C17" s="15">
        <v>3.8</v>
      </c>
    </row>
    <row r="18" spans="1:3" x14ac:dyDescent="0.25">
      <c r="A18" t="s">
        <v>24</v>
      </c>
      <c r="B18" t="s">
        <v>25</v>
      </c>
      <c r="C18" s="15">
        <v>2.5499999999999998</v>
      </c>
    </row>
    <row r="19" spans="1:3" x14ac:dyDescent="0.25">
      <c r="A19" t="s">
        <v>26</v>
      </c>
      <c r="B19" t="s">
        <v>27</v>
      </c>
      <c r="C19" s="15">
        <v>3.3</v>
      </c>
    </row>
    <row r="20" spans="1:3" x14ac:dyDescent="0.25">
      <c r="A20" t="s">
        <v>28</v>
      </c>
      <c r="B20" t="s">
        <v>29</v>
      </c>
      <c r="C20" s="15">
        <v>5.7</v>
      </c>
    </row>
    <row r="21" spans="1:3" x14ac:dyDescent="0.25">
      <c r="A21" t="s">
        <v>30</v>
      </c>
      <c r="B21" t="s">
        <v>31</v>
      </c>
      <c r="C21" s="15">
        <v>3.05</v>
      </c>
    </row>
    <row r="22" spans="1:3" x14ac:dyDescent="0.25">
      <c r="A22" t="s">
        <v>32</v>
      </c>
      <c r="B22" t="s">
        <v>33</v>
      </c>
      <c r="C22" s="15">
        <v>1.35</v>
      </c>
    </row>
    <row r="23" spans="1:3" x14ac:dyDescent="0.25">
      <c r="A23" s="7"/>
      <c r="B23" s="7"/>
      <c r="C23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procapite</vt:lpstr>
      <vt:lpstr>Dati base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Rivola Foglia</dc:creator>
  <cp:lastModifiedBy>Rivola Monica / idgi002</cp:lastModifiedBy>
  <cp:lastPrinted>2013-10-15T16:33:54Z</cp:lastPrinted>
  <dcterms:created xsi:type="dcterms:W3CDTF">2013-06-20T06:55:47Z</dcterms:created>
  <dcterms:modified xsi:type="dcterms:W3CDTF">2015-09-29T06:43:29Z</dcterms:modified>
</cp:coreProperties>
</file>