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31" windowWidth="13275" windowHeight="8520" tabRatio="150" activeTab="0"/>
  </bookViews>
  <sheets>
    <sheet name="R_Altri_5" sheetId="1" r:id="rId1"/>
  </sheets>
  <definedNames/>
  <calcPr fullCalcOnLoad="1"/>
</workbook>
</file>

<file path=xl/sharedStrings.xml><?xml version="1.0" encoding="utf-8"?>
<sst xmlns="http://schemas.openxmlformats.org/spreadsheetml/2006/main" count="280" uniqueCount="272">
  <si>
    <t>Consorzio raccolta rifiuti Alta Valle di Muggio</t>
  </si>
  <si>
    <t>Bruzella</t>
  </si>
  <si>
    <t>Cabbio</t>
  </si>
  <si>
    <t>Casima</t>
  </si>
  <si>
    <t>Monte</t>
  </si>
  <si>
    <t>Muggio</t>
  </si>
  <si>
    <t>Consorzio raccolta rifiuti Bellinzona Sud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</si>
  <si>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</si>
  <si>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</si>
  <si>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</si>
  <si>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</si>
  <si>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</si>
  <si>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</si>
  <si>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</si>
  <si>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</si>
  <si>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</si>
  <si>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</si>
  <si>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</si>
  <si>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</si>
  <si>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Comuni con la raccolta in proprio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</si>
  <si>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</si>
  <si>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</si>
  <si>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</si>
  <si>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</si>
  <si>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</si>
  <si>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</si>
  <si>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</si>
  <si>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</si>
  <si>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</si>
  <si>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</si>
  <si>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</si>
  <si>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</si>
  <si>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</si>
  <si>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</si>
  <si>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</si>
  <si>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</si>
  <si>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</si>
  <si>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</si>
  <si>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</si>
  <si>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</si>
  <si>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</si>
  <si>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</si>
  <si>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Cagiallo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</si>
  <si>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</si>
  <si>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</si>
  <si>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</si>
  <si>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</si>
  <si>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</si>
  <si>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</si>
  <si>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</si>
  <si>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</si>
  <si>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</si>
  <si>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</si>
  <si>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</si>
  <si>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</si>
  <si>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</si>
  <si>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</si>
  <si>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</si>
  <si>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</si>
  <si>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</si>
  <si>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</si>
  <si>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</si>
  <si>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</si>
  <si>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</si>
  <si>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</si>
  <si>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</si>
  <si>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</si>
  <si>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</si>
  <si>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</si>
  <si>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</si>
  <si>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</si>
  <si>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</si>
  <si>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</si>
  <si>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</si>
  <si>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</si>
  <si>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</si>
  <si>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</si>
  <si>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</si>
  <si>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</si>
  <si>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</si>
  <si>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</si>
  <si>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</si>
  <si>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</si>
  <si>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</si>
  <si>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</si>
  <si>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</si>
  <si>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</si>
  <si>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</si>
  <si>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</si>
  <si>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</si>
  <si>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</si>
  <si>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</si>
  <si>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</si>
  <si>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</si>
  <si>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</si>
  <si>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</si>
  <si>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</si>
  <si>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</si>
  <si>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</si>
  <si>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</si>
  <si>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</si>
  <si>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</si>
  <si>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</si>
  <si>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</si>
  <si>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</si>
  <si>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</si>
  <si>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</si>
  <si>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</si>
  <si>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</si>
  <si>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Sala Capriasca</t>
  </si>
  <si>
    <t>Salorino</t>
  </si>
  <si>
    <t>Savosa</t>
  </si>
  <si>
    <t>Sessa</t>
  </si>
  <si>
    <t>Sonvico</t>
  </si>
  <si>
    <t>Sorengo</t>
  </si>
  <si>
    <t>Stabio</t>
  </si>
  <si>
    <t>Tenero-Contra</t>
  </si>
  <si>
    <t>Tesserete</t>
  </si>
  <si>
    <t>Torricella-Taverne</t>
  </si>
  <si>
    <t>Tremona</t>
  </si>
  <si>
    <t>Vacallo</t>
  </si>
  <si>
    <t>Vaglio</t>
  </si>
  <si>
    <t>Vernate</t>
  </si>
  <si>
    <t>Vezia</t>
  </si>
  <si>
    <t>Vico Morcote</t>
  </si>
  <si>
    <t>Viganello</t>
  </si>
  <si>
    <t>Villa Luganese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</si>
  <si>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</si>
  <si>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</si>
  <si>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</si>
  <si>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</si>
  <si>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</si>
  <si>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</si>
  <si>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</si>
  <si>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</si>
  <si>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</si>
  <si>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</si>
  <si>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</si>
  <si>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</si>
  <si>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</si>
  <si>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</si>
  <si>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</si>
  <si>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</si>
  <si>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</si>
  <si>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</si>
  <si>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</si>
  <si>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</si>
  <si>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</si>
  <si>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</si>
  <si>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</si>
  <si>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</si>
  <si>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</si>
  <si>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</si>
  <si>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</si>
  <si>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</si>
  <si>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</si>
  <si>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</si>
  <si>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</si>
  <si>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</si>
  <si>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</si>
  <si>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</si>
  <si>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</si>
  <si>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</si>
  <si>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</si>
  <si>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</si>
  <si>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</si>
  <si>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</si>
  <si>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</si>
  <si>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</si>
  <si>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</si>
  <si>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</si>
  <si>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</si>
  <si>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</si>
  <si>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</si>
  <si>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</si>
  <si>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</si>
  <si>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</si>
  <si>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</si>
  <si>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</si>
  <si>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Consorzio raccolta rifiuti Alto e Medio Malcantone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</si>
  <si>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</si>
  <si>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</si>
  <si>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</si>
  <si>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</si>
  <si>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</si>
  <si>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</si>
  <si>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</si>
  <si>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</si>
  <si>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</si>
  <si>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Consorzio raccolta rifiuti Alta Capriasca</t>
  </si>
  <si>
    <t>Bidogno</t>
  </si>
  <si>
    <t>Corticiasca</t>
  </si>
  <si>
    <t>Lopagno</t>
  </si>
  <si>
    <t>Roveredo (Ti)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</si>
  <si>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</si>
  <si>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</si>
  <si>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</si>
  <si>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</si>
  <si>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</si>
  <si>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</si>
  <si>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Bironico</t>
  </si>
  <si>
    <t>Camignolo</t>
  </si>
  <si>
    <t>Isone</t>
  </si>
  <si>
    <t>Medeglia</t>
  </si>
  <si>
    <t>Mezzovico-Vira</t>
  </si>
  <si>
    <t>Rivera</t>
  </si>
  <si>
    <t>Sigirino</t>
  </si>
  <si>
    <t>Consorzio raccolta rifiuti Terre di Pedemonte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</si>
  <si>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</si>
  <si>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</si>
  <si>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</si>
  <si>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</si>
  <si>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</si>
  <si>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</si>
  <si>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</si>
  <si>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</si>
  <si>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</si>
  <si>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</si>
  <si>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</si>
  <si>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Consorzio raccolta rifiuti Valle Maggia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</si>
  <si>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</si>
  <si>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</si>
  <si>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</si>
  <si>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</si>
  <si>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</si>
  <si>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</si>
  <si>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</si>
  <si>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</si>
  <si>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</si>
  <si>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</si>
  <si>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</si>
  <si>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</si>
  <si>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</si>
  <si>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</si>
  <si>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</si>
  <si>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</si>
  <si>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</si>
  <si>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</si>
  <si>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</si>
  <si>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</si>
  <si>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</si>
  <si>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</si>
  <si>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Consorzio raccolta rifiuti Valle Verzasca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</si>
  <si>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</si>
  <si>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</si>
  <si>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</si>
  <si>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</si>
  <si>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</si>
  <si>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</si>
  <si>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</si>
  <si>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Servizio intercomunale raccolta rifiuti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</si>
  <si>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</si>
  <si>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</si>
  <si>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</si>
  <si>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</si>
  <si>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</si>
  <si>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</si>
  <si>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</si>
  <si>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</si>
  <si>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>DETTAGLIO QUANTITIVI ALTRI RIFIUTI</t>
  </si>
  <si>
    <t>TOTALE</t>
  </si>
  <si>
    <t>Olii</t>
  </si>
  <si>
    <t>Pile</t>
  </si>
  <si>
    <t>Frigoriferi</t>
  </si>
  <si>
    <t>PET</t>
  </si>
  <si>
    <t>Chimici</t>
  </si>
  <si>
    <t>Altro</t>
  </si>
  <si>
    <t>Ferro-Aluminio</t>
  </si>
  <si>
    <t>Ingombranti ferrosi</t>
  </si>
  <si>
    <t>Popolazione economica</t>
  </si>
  <si>
    <t>Dettaglio dei quantitativi degli altri rifiuti urbani riciclabili nel 2001</t>
  </si>
  <si>
    <t>Ticino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</si>
</sst>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19" applyNumberFormat="1" applyFont="1" applyFill="1" applyBorder="1" applyAlignment="1" applyProtection="1">
      <alignment/>
      <protection/>
    </xf>
    <xf numFmtId="3" fontId="4" fillId="2" borderId="0" xfId="19" applyNumberFormat="1" applyFont="1" applyFill="1" applyBorder="1">
      <alignment/>
      <protection/>
    </xf>
    <xf numFmtId="181" fontId="4" fillId="2" borderId="0" xfId="19" applyNumberFormat="1" applyFont="1" applyFill="1" applyBorder="1">
      <alignment/>
      <protection/>
    </xf>
    <xf numFmtId="0" fontId="4" fillId="2" borderId="0" xfId="19" applyFont="1" applyFill="1" applyBorder="1">
      <alignment/>
      <protection/>
    </xf>
    <xf numFmtId="182" fontId="4" fillId="2" borderId="0" xfId="19" applyNumberFormat="1" applyFont="1" applyFill="1" applyBorder="1">
      <alignment/>
      <protection/>
    </xf>
    <xf numFmtId="0" fontId="5" fillId="2" borderId="0" xfId="19" applyFont="1" applyFill="1" applyBorder="1">
      <alignment/>
      <protection/>
    </xf>
    <xf numFmtId="0" fontId="5" fillId="3" borderId="0" xfId="19" applyFont="1" applyFill="1" applyBorder="1" applyAlignment="1">
      <alignment horizontal="left" vertical="top"/>
      <protection/>
    </xf>
    <xf numFmtId="3" fontId="5" fillId="3" borderId="0" xfId="19" applyNumberFormat="1" applyFont="1" applyFill="1" applyBorder="1" applyAlignment="1">
      <alignment horizontal="left" vertical="top" wrapText="1"/>
      <protection/>
    </xf>
    <xf numFmtId="181" fontId="5" fillId="3" borderId="0" xfId="19" applyNumberFormat="1" applyFont="1" applyFill="1" applyBorder="1" applyAlignment="1">
      <alignment horizontal="left" vertical="top" wrapText="1"/>
      <protection/>
    </xf>
    <xf numFmtId="182" fontId="5" fillId="3" borderId="0" xfId="19" applyNumberFormat="1" applyFont="1" applyFill="1" applyBorder="1" applyAlignment="1">
      <alignment horizontal="left" vertical="top"/>
      <protection/>
    </xf>
    <xf numFmtId="0" fontId="5" fillId="3" borderId="0" xfId="19" applyFont="1" applyFill="1" applyBorder="1">
      <alignment/>
      <protection/>
    </xf>
    <xf numFmtId="3" fontId="5" fillId="3" borderId="0" xfId="19" applyNumberFormat="1" applyFont="1" applyFill="1" applyBorder="1" applyAlignment="1">
      <alignment horizontal="center"/>
      <protection/>
    </xf>
    <xf numFmtId="181" fontId="4" fillId="3" borderId="0" xfId="19" applyNumberFormat="1" applyFont="1" applyFill="1" applyBorder="1" applyAlignment="1">
      <alignment horizontal="right"/>
      <protection/>
    </xf>
    <xf numFmtId="0" fontId="4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181" fontId="4" fillId="0" borderId="0" xfId="19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3" fontId="3" fillId="5" borderId="0" xfId="0" applyNumberFormat="1" applyFont="1" applyFill="1" applyBorder="1" applyAlignment="1">
      <alignment horizontal="right" vertical="center" wrapText="1"/>
    </xf>
    <xf numFmtId="4" fontId="3" fillId="5" borderId="0" xfId="0" applyNumberFormat="1" applyFont="1" applyFill="1" applyBorder="1" applyAlignment="1">
      <alignment horizontal="right" vertical="center" wrapText="1"/>
    </xf>
    <xf numFmtId="2" fontId="3" fillId="5" borderId="0" xfId="0" applyNumberFormat="1" applyFont="1" applyFill="1" applyBorder="1" applyAlignment="1">
      <alignment horizontal="right" vertical="center" wrapText="1"/>
    </xf>
    <xf numFmtId="4" fontId="3" fillId="5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Migliaia (0)_R_Altri_5" xfId="17"/>
    <cellStyle name="Migliaia_R_Altri_5" xfId="18"/>
    <cellStyle name="Normale_R_Altri_5" xfId="19"/>
    <cellStyle name="Percent" xfId="20"/>
    <cellStyle name="Currency" xfId="21"/>
    <cellStyle name="Currency [0]" xfId="22"/>
    <cellStyle name="Valuta (0)_R_Altri_5" xfId="23"/>
    <cellStyle name="Valuta_R_Altri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E253" sqref="E253"/>
    </sheetView>
  </sheetViews>
  <sheetFormatPr defaultColWidth="9.140625" defaultRowHeight="10.5" customHeight="1"/>
  <cols>
    <col min="1" max="1" width="48.28125" style="17" customWidth="1"/>
    <col min="2" max="2" width="11.57421875" style="22" customWidth="1"/>
    <col min="3" max="3" width="13.8515625" style="17" customWidth="1"/>
    <col min="4" max="5" width="9.140625" style="17" customWidth="1"/>
    <col min="6" max="6" width="11.421875" style="17" customWidth="1"/>
    <col min="7" max="8" width="9.140625" style="17" customWidth="1"/>
    <col min="9" max="9" width="8.8515625" style="18" customWidth="1"/>
    <col min="10" max="10" width="8.421875" style="18" customWidth="1"/>
    <col min="11" max="11" width="9.140625" style="25" customWidth="1"/>
    <col min="12" max="12" width="9.140625" style="19" customWidth="1"/>
    <col min="13" max="16384" width="9.140625" style="17" customWidth="1"/>
  </cols>
  <sheetData>
    <row r="1" spans="1:12" ht="10.5" customHeight="1">
      <c r="A1" s="1" t="s">
        <v>270</v>
      </c>
      <c r="B1" s="2"/>
      <c r="C1" s="3"/>
      <c r="D1" s="4"/>
      <c r="E1" s="5"/>
      <c r="F1" s="5"/>
      <c r="G1" s="5"/>
      <c r="H1" s="5"/>
      <c r="I1" s="5"/>
      <c r="J1" s="4"/>
      <c r="K1" s="4"/>
      <c r="L1" s="14"/>
    </row>
    <row r="2" spans="1:12" ht="10.5" customHeight="1">
      <c r="A2" s="4"/>
      <c r="B2" s="2"/>
      <c r="C2" s="3"/>
      <c r="D2" s="4"/>
      <c r="E2" s="5"/>
      <c r="F2" s="5"/>
      <c r="G2" s="5"/>
      <c r="H2" s="5"/>
      <c r="I2" s="5"/>
      <c r="J2" s="4"/>
      <c r="K2" s="4"/>
      <c r="L2" s="14"/>
    </row>
    <row r="3" spans="1:12" ht="10.5" customHeight="1">
      <c r="A3" s="6" t="s">
        <v>259</v>
      </c>
      <c r="B3" s="2"/>
      <c r="C3" s="3"/>
      <c r="D3" s="4"/>
      <c r="E3" s="5"/>
      <c r="F3" s="5"/>
      <c r="G3" s="5"/>
      <c r="H3" s="5"/>
      <c r="I3" s="5"/>
      <c r="J3" s="4"/>
      <c r="K3" s="4"/>
      <c r="L3" s="14"/>
    </row>
    <row r="4" spans="1:12" ht="34.5" customHeight="1">
      <c r="A4" s="11"/>
      <c r="B4" s="8" t="s">
        <v>269</v>
      </c>
      <c r="C4" s="10" t="s">
        <v>263</v>
      </c>
      <c r="D4" s="7" t="s">
        <v>265</v>
      </c>
      <c r="E4" s="9" t="s">
        <v>267</v>
      </c>
      <c r="F4" s="9" t="s">
        <v>268</v>
      </c>
      <c r="G4" s="10" t="s">
        <v>261</v>
      </c>
      <c r="H4" s="10" t="s">
        <v>262</v>
      </c>
      <c r="I4" s="10" t="s">
        <v>264</v>
      </c>
      <c r="J4" s="7" t="s">
        <v>266</v>
      </c>
      <c r="K4" s="7" t="s">
        <v>260</v>
      </c>
      <c r="L4" s="15"/>
    </row>
    <row r="5" spans="1:12" ht="28.5" customHeight="1">
      <c r="A5" s="11"/>
      <c r="B5" s="12"/>
      <c r="C5" s="13" t="s">
        <v>258</v>
      </c>
      <c r="D5" s="13" t="s">
        <v>258</v>
      </c>
      <c r="E5" s="13" t="s">
        <v>258</v>
      </c>
      <c r="F5" s="13" t="s">
        <v>258</v>
      </c>
      <c r="G5" s="13" t="s">
        <v>258</v>
      </c>
      <c r="H5" s="13" t="s">
        <v>258</v>
      </c>
      <c r="I5" s="13" t="s">
        <v>258</v>
      </c>
      <c r="J5" s="13" t="s">
        <v>258</v>
      </c>
      <c r="K5" s="13" t="s">
        <v>258</v>
      </c>
      <c r="L5" s="16"/>
    </row>
    <row r="7" spans="1:12" s="24" customFormat="1" ht="10.5" customHeight="1">
      <c r="A7" s="50" t="s">
        <v>0</v>
      </c>
      <c r="B7" s="34">
        <v>754</v>
      </c>
      <c r="C7" s="35">
        <v>0.5</v>
      </c>
      <c r="D7" s="35">
        <f>SUM(D8:D12)</f>
        <v>0.5</v>
      </c>
      <c r="E7" s="35">
        <f>SUM(E8:E12)</f>
        <v>0.6</v>
      </c>
      <c r="F7" s="35">
        <f>SUM(F8:F12)</f>
        <v>0</v>
      </c>
      <c r="G7" s="35">
        <f>SUM(G8:G12)</f>
        <v>0.4</v>
      </c>
      <c r="H7" s="35">
        <f>SUM(H8:H12)</f>
        <v>0.7</v>
      </c>
      <c r="I7" s="36">
        <v>3.1561322729175387</v>
      </c>
      <c r="J7" s="37">
        <f>J8+J9+J10+J11+J12</f>
        <v>0.10000000000000002</v>
      </c>
      <c r="K7" s="38">
        <f aca="true" t="shared" si="0" ref="K7:K12">SUM(C7:J7)</f>
        <v>5.9561322729175386</v>
      </c>
      <c r="L7" s="23"/>
    </row>
    <row r="8" spans="1:11" ht="10.5" customHeight="1">
      <c r="A8" s="51" t="s">
        <v>1</v>
      </c>
      <c r="B8" s="39">
        <v>199</v>
      </c>
      <c r="C8" s="40">
        <v>0.1319628647214854</v>
      </c>
      <c r="D8" s="40">
        <v>0.1</v>
      </c>
      <c r="E8" s="40">
        <v>0</v>
      </c>
      <c r="F8" s="40">
        <v>0</v>
      </c>
      <c r="G8" s="40">
        <v>0</v>
      </c>
      <c r="H8" s="40">
        <v>0</v>
      </c>
      <c r="I8" s="41">
        <v>0.832984512348263</v>
      </c>
      <c r="J8" s="41">
        <v>0.026392572944297085</v>
      </c>
      <c r="K8" s="42">
        <f t="shared" si="0"/>
        <v>1.0913399500140455</v>
      </c>
    </row>
    <row r="9" spans="1:11" ht="10.5" customHeight="1">
      <c r="A9" s="51" t="s">
        <v>2</v>
      </c>
      <c r="B9" s="39">
        <v>180</v>
      </c>
      <c r="C9" s="40">
        <v>0.11936339522546419</v>
      </c>
      <c r="D9" s="40">
        <v>0.1</v>
      </c>
      <c r="E9" s="40">
        <v>0</v>
      </c>
      <c r="F9" s="40">
        <v>0</v>
      </c>
      <c r="G9" s="40">
        <v>0</v>
      </c>
      <c r="H9" s="40">
        <v>0</v>
      </c>
      <c r="I9" s="41">
        <v>0.7534533277521975</v>
      </c>
      <c r="J9" s="41">
        <v>0.02387267904509284</v>
      </c>
      <c r="K9" s="42">
        <f t="shared" si="0"/>
        <v>0.9966894020227546</v>
      </c>
    </row>
    <row r="10" spans="1:11" ht="10.5" customHeight="1">
      <c r="A10" s="51" t="s">
        <v>3</v>
      </c>
      <c r="B10" s="39">
        <v>65</v>
      </c>
      <c r="C10" s="40">
        <v>0.04310344827586207</v>
      </c>
      <c r="D10" s="40">
        <v>0.1</v>
      </c>
      <c r="E10" s="40">
        <v>0</v>
      </c>
      <c r="F10" s="40">
        <v>0</v>
      </c>
      <c r="G10" s="40">
        <v>0</v>
      </c>
      <c r="H10" s="40">
        <v>0.2</v>
      </c>
      <c r="I10" s="41">
        <v>0.2720803683549602</v>
      </c>
      <c r="J10" s="41">
        <v>0.008620689655172415</v>
      </c>
      <c r="K10" s="42">
        <f t="shared" si="0"/>
        <v>0.6238045062859947</v>
      </c>
    </row>
    <row r="11" spans="1:11" ht="10.5" customHeight="1">
      <c r="A11" s="51" t="s">
        <v>4</v>
      </c>
      <c r="B11" s="39">
        <v>99</v>
      </c>
      <c r="C11" s="40">
        <v>0.0656498673740053</v>
      </c>
      <c r="D11" s="40">
        <v>0.1</v>
      </c>
      <c r="E11" s="40">
        <v>0</v>
      </c>
      <c r="F11" s="40">
        <v>0</v>
      </c>
      <c r="G11" s="40">
        <v>0</v>
      </c>
      <c r="H11" s="40">
        <v>0.2</v>
      </c>
      <c r="I11" s="41">
        <v>0.4143993302637086</v>
      </c>
      <c r="J11" s="41">
        <v>0.013129973474801061</v>
      </c>
      <c r="K11" s="42">
        <f t="shared" si="0"/>
        <v>0.793179171112515</v>
      </c>
    </row>
    <row r="12" spans="1:11" ht="10.5" customHeight="1">
      <c r="A12" s="51" t="s">
        <v>5</v>
      </c>
      <c r="B12" s="39">
        <v>211</v>
      </c>
      <c r="C12" s="40">
        <v>0.13992042440318303</v>
      </c>
      <c r="D12" s="40">
        <v>0.1</v>
      </c>
      <c r="E12" s="40">
        <v>0.6</v>
      </c>
      <c r="F12" s="40">
        <v>0</v>
      </c>
      <c r="G12" s="40">
        <v>0.4</v>
      </c>
      <c r="H12" s="40">
        <v>0.3</v>
      </c>
      <c r="I12" s="41">
        <v>0.8832147341984093</v>
      </c>
      <c r="J12" s="41">
        <v>0.027984084880636608</v>
      </c>
      <c r="K12" s="42">
        <f t="shared" si="0"/>
        <v>2.4511192434822293</v>
      </c>
    </row>
    <row r="13" spans="1:11" ht="10.5" customHeight="1">
      <c r="A13" s="51"/>
      <c r="B13" s="39"/>
      <c r="C13" s="40"/>
      <c r="D13" s="40"/>
      <c r="E13" s="40"/>
      <c r="F13" s="40"/>
      <c r="G13" s="40"/>
      <c r="H13" s="40"/>
      <c r="I13" s="41"/>
      <c r="J13" s="41"/>
      <c r="K13" s="42"/>
    </row>
    <row r="14" spans="1:11" ht="10.5" customHeight="1">
      <c r="A14" s="50" t="s">
        <v>6</v>
      </c>
      <c r="B14" s="34">
        <v>16139</v>
      </c>
      <c r="C14" s="35">
        <f>SUM(C15:C26)</f>
        <v>1</v>
      </c>
      <c r="D14" s="35">
        <f>SUM(D15:D26)</f>
        <v>6.98</v>
      </c>
      <c r="E14" s="35">
        <f>SUM(E15:E26)</f>
        <v>28.65</v>
      </c>
      <c r="F14" s="35">
        <v>107</v>
      </c>
      <c r="G14" s="35">
        <f>SUM(G15:G26)</f>
        <v>11.999999999999998</v>
      </c>
      <c r="H14" s="35">
        <f>SUM(H15:H26)</f>
        <v>9.1</v>
      </c>
      <c r="I14" s="36">
        <v>74.5554625366262</v>
      </c>
      <c r="J14" s="36">
        <f>SUM(J15:J26)</f>
        <v>3.2</v>
      </c>
      <c r="K14" s="38">
        <f>SUM(C14:J14)</f>
        <v>242.4854625366262</v>
      </c>
    </row>
    <row r="15" spans="1:11" ht="10.5" customHeight="1">
      <c r="A15" s="51" t="s">
        <v>7</v>
      </c>
      <c r="B15" s="39">
        <v>1790</v>
      </c>
      <c r="C15" s="40">
        <v>0.1109114567197472</v>
      </c>
      <c r="D15" s="40">
        <v>0.2</v>
      </c>
      <c r="E15" s="40">
        <v>1.7</v>
      </c>
      <c r="F15" s="40">
        <v>11.867525869012951</v>
      </c>
      <c r="G15" s="40">
        <v>1.1</v>
      </c>
      <c r="H15" s="40">
        <v>1</v>
      </c>
      <c r="I15" s="41">
        <v>9.99267475931352</v>
      </c>
      <c r="J15" s="41">
        <v>0</v>
      </c>
      <c r="K15" s="42">
        <f aca="true" t="shared" si="1" ref="K15:K26">SUM(C15:J15)</f>
        <v>25.971112085046215</v>
      </c>
    </row>
    <row r="16" spans="1:11" ht="10.5" customHeight="1">
      <c r="A16" s="51" t="s">
        <v>8</v>
      </c>
      <c r="B16" s="39">
        <v>2211</v>
      </c>
      <c r="C16" s="40">
        <v>0.1369973356465704</v>
      </c>
      <c r="D16" s="40">
        <v>0</v>
      </c>
      <c r="E16" s="40">
        <v>3.2</v>
      </c>
      <c r="F16" s="40">
        <v>14.658714914183033</v>
      </c>
      <c r="G16" s="40">
        <v>1.4</v>
      </c>
      <c r="H16" s="40">
        <v>0.5</v>
      </c>
      <c r="I16" s="41">
        <v>9.254918375889492</v>
      </c>
      <c r="J16" s="41">
        <v>3</v>
      </c>
      <c r="K16" s="42">
        <f t="shared" si="1"/>
        <v>32.150630625719096</v>
      </c>
    </row>
    <row r="17" spans="1:11" ht="10.5" customHeight="1">
      <c r="A17" s="51" t="s">
        <v>9</v>
      </c>
      <c r="B17" s="39">
        <v>715</v>
      </c>
      <c r="C17" s="40">
        <v>0.044302620980234214</v>
      </c>
      <c r="D17" s="40">
        <v>0.7</v>
      </c>
      <c r="E17" s="40">
        <v>0</v>
      </c>
      <c r="F17" s="40">
        <v>4.740380444885061</v>
      </c>
      <c r="G17" s="40">
        <v>1</v>
      </c>
      <c r="H17" s="40">
        <v>0.1</v>
      </c>
      <c r="I17" s="41">
        <v>2.9928840519045625</v>
      </c>
      <c r="J17" s="41">
        <v>0</v>
      </c>
      <c r="K17" s="42">
        <f t="shared" si="1"/>
        <v>9.577567117769858</v>
      </c>
    </row>
    <row r="18" spans="1:11" ht="10.5" customHeight="1">
      <c r="A18" s="51" t="s">
        <v>10</v>
      </c>
      <c r="B18" s="39">
        <v>1153</v>
      </c>
      <c r="C18" s="40">
        <v>0.07144184893735671</v>
      </c>
      <c r="D18" s="40">
        <v>0.5</v>
      </c>
      <c r="E18" s="40">
        <v>3</v>
      </c>
      <c r="F18" s="40">
        <v>7.644277836297168</v>
      </c>
      <c r="G18" s="40">
        <v>0.7</v>
      </c>
      <c r="H18" s="40">
        <v>0.3</v>
      </c>
      <c r="I18" s="41">
        <v>4.8262871494349096</v>
      </c>
      <c r="J18" s="41">
        <v>0</v>
      </c>
      <c r="K18" s="42">
        <f t="shared" si="1"/>
        <v>17.042006834669436</v>
      </c>
    </row>
    <row r="19" spans="1:11" ht="10.5" customHeight="1">
      <c r="A19" s="51" t="s">
        <v>11</v>
      </c>
      <c r="B19" s="39">
        <v>1010</v>
      </c>
      <c r="C19" s="40">
        <v>0.06258132474130987</v>
      </c>
      <c r="D19" s="40">
        <v>0.4</v>
      </c>
      <c r="E19" s="40">
        <v>0</v>
      </c>
      <c r="F19" s="40">
        <v>6.696201747320156</v>
      </c>
      <c r="G19" s="40">
        <v>0.8</v>
      </c>
      <c r="H19" s="40">
        <v>0.4</v>
      </c>
      <c r="I19" s="41">
        <v>4.227710339053997</v>
      </c>
      <c r="J19" s="41">
        <v>0.1</v>
      </c>
      <c r="K19" s="42">
        <f t="shared" si="1"/>
        <v>12.686493411115462</v>
      </c>
    </row>
    <row r="20" spans="1:11" ht="10.5" customHeight="1">
      <c r="A20" s="51" t="s">
        <v>12</v>
      </c>
      <c r="B20" s="39">
        <v>674</v>
      </c>
      <c r="C20" s="40">
        <v>0.04176219096598302</v>
      </c>
      <c r="D20" s="40">
        <v>0.3</v>
      </c>
      <c r="E20" s="40">
        <v>5.4</v>
      </c>
      <c r="F20" s="40">
        <v>4.468554433360183</v>
      </c>
      <c r="G20" s="40">
        <v>1.5</v>
      </c>
      <c r="H20" s="40">
        <v>0.2</v>
      </c>
      <c r="I20" s="41">
        <v>2.8212641272498953</v>
      </c>
      <c r="J20" s="41">
        <v>0</v>
      </c>
      <c r="K20" s="42">
        <f t="shared" si="1"/>
        <v>14.731580751576061</v>
      </c>
    </row>
    <row r="21" spans="1:11" ht="10.5" customHeight="1">
      <c r="A21" s="51" t="s">
        <v>13</v>
      </c>
      <c r="B21" s="39">
        <v>998</v>
      </c>
      <c r="C21" s="40">
        <v>0.061837784249333914</v>
      </c>
      <c r="D21" s="40">
        <v>0.8</v>
      </c>
      <c r="E21" s="40">
        <v>2.4</v>
      </c>
      <c r="F21" s="40">
        <v>6.616642914678729</v>
      </c>
      <c r="G21" s="40">
        <v>0.9</v>
      </c>
      <c r="H21" s="40">
        <v>0.7</v>
      </c>
      <c r="I21" s="41">
        <v>4.17748011720385</v>
      </c>
      <c r="J21" s="41">
        <v>0.1</v>
      </c>
      <c r="K21" s="42">
        <f t="shared" si="1"/>
        <v>15.755960816131912</v>
      </c>
    </row>
    <row r="22" spans="1:11" ht="10.5" customHeight="1">
      <c r="A22" s="51" t="s">
        <v>14</v>
      </c>
      <c r="B22" s="39">
        <v>2155</v>
      </c>
      <c r="C22" s="40">
        <v>0.13352748001734926</v>
      </c>
      <c r="D22" s="40">
        <v>0.78</v>
      </c>
      <c r="E22" s="40">
        <v>5.55</v>
      </c>
      <c r="F22" s="40">
        <v>14.28744036185637</v>
      </c>
      <c r="G22" s="40">
        <v>0.7</v>
      </c>
      <c r="H22" s="40">
        <v>2.4</v>
      </c>
      <c r="I22" s="41">
        <v>9.020510673922143</v>
      </c>
      <c r="J22" s="41">
        <v>0</v>
      </c>
      <c r="K22" s="42">
        <f t="shared" si="1"/>
        <v>32.87147851579586</v>
      </c>
    </row>
    <row r="23" spans="1:11" ht="10.5" customHeight="1">
      <c r="A23" s="51" t="s">
        <v>15</v>
      </c>
      <c r="B23" s="39">
        <v>502</v>
      </c>
      <c r="C23" s="40">
        <v>0.031104777247660944</v>
      </c>
      <c r="D23" s="40">
        <v>0.2</v>
      </c>
      <c r="E23" s="40">
        <v>0</v>
      </c>
      <c r="F23" s="40">
        <v>3.328211165499721</v>
      </c>
      <c r="G23" s="40">
        <v>1.2</v>
      </c>
      <c r="H23" s="40">
        <v>1</v>
      </c>
      <c r="I23" s="41">
        <v>2.101297614064462</v>
      </c>
      <c r="J23" s="41">
        <v>0</v>
      </c>
      <c r="K23" s="42">
        <f t="shared" si="1"/>
        <v>7.8606135568118445</v>
      </c>
    </row>
    <row r="24" spans="1:11" ht="10.5" customHeight="1">
      <c r="A24" s="51" t="s">
        <v>16</v>
      </c>
      <c r="B24" s="39">
        <v>2078</v>
      </c>
      <c r="C24" s="40">
        <v>0.1287564285271702</v>
      </c>
      <c r="D24" s="40">
        <v>1.1</v>
      </c>
      <c r="E24" s="40">
        <v>4.9</v>
      </c>
      <c r="F24" s="40">
        <v>13.776937852407212</v>
      </c>
      <c r="G24" s="40">
        <v>0.7</v>
      </c>
      <c r="H24" s="40">
        <v>0.7</v>
      </c>
      <c r="I24" s="41">
        <v>13.198200083717035</v>
      </c>
      <c r="J24" s="41">
        <v>0</v>
      </c>
      <c r="K24" s="42">
        <f t="shared" si="1"/>
        <v>34.503894364651416</v>
      </c>
    </row>
    <row r="25" spans="1:11" ht="10.5" customHeight="1">
      <c r="A25" s="51" t="s">
        <v>17</v>
      </c>
      <c r="B25" s="39">
        <v>189</v>
      </c>
      <c r="C25" s="40">
        <v>0.011710762748621352</v>
      </c>
      <c r="D25" s="40">
        <v>0</v>
      </c>
      <c r="E25" s="40">
        <v>0</v>
      </c>
      <c r="F25" s="40">
        <v>1.2530516141024846</v>
      </c>
      <c r="G25" s="40">
        <v>0</v>
      </c>
      <c r="H25" s="40">
        <v>0.3</v>
      </c>
      <c r="I25" s="41">
        <v>0.7911259941398073</v>
      </c>
      <c r="J25" s="41">
        <v>0</v>
      </c>
      <c r="K25" s="42">
        <f t="shared" si="1"/>
        <v>2.3558883709909133</v>
      </c>
    </row>
    <row r="26" spans="1:11" ht="10.5" customHeight="1">
      <c r="A26" s="51" t="s">
        <v>18</v>
      </c>
      <c r="B26" s="39">
        <v>2664</v>
      </c>
      <c r="C26" s="40">
        <v>0.16506598921866286</v>
      </c>
      <c r="D26" s="40">
        <v>2</v>
      </c>
      <c r="E26" s="40">
        <v>2.5</v>
      </c>
      <c r="F26" s="40">
        <v>17.662060846396926</v>
      </c>
      <c r="G26" s="40">
        <v>2</v>
      </c>
      <c r="H26" s="40">
        <v>1.5</v>
      </c>
      <c r="I26" s="41">
        <v>11.151109250732523</v>
      </c>
      <c r="J26" s="41">
        <v>0</v>
      </c>
      <c r="K26" s="42">
        <f t="shared" si="1"/>
        <v>36.97823608634811</v>
      </c>
    </row>
    <row r="27" spans="1:11" ht="10.5" customHeight="1">
      <c r="A27" s="51"/>
      <c r="B27" s="39"/>
      <c r="C27" s="40"/>
      <c r="D27" s="40"/>
      <c r="E27" s="40"/>
      <c r="F27" s="40"/>
      <c r="G27" s="40"/>
      <c r="H27" s="40"/>
      <c r="I27" s="41"/>
      <c r="J27" s="41"/>
      <c r="K27" s="42"/>
    </row>
    <row r="28" spans="1:11" ht="10.5" customHeight="1">
      <c r="A28" s="26" t="s">
        <v>19</v>
      </c>
      <c r="B28" s="27">
        <v>236366</v>
      </c>
      <c r="C28" s="28">
        <v>114.66</v>
      </c>
      <c r="D28" s="28">
        <v>99.45</v>
      </c>
      <c r="E28" s="28">
        <v>257.36</v>
      </c>
      <c r="F28" s="28">
        <v>1416.95</v>
      </c>
      <c r="G28" s="28">
        <v>153.62</v>
      </c>
      <c r="H28" s="28">
        <v>96.97</v>
      </c>
      <c r="I28" s="29">
        <v>1064.703989866165</v>
      </c>
      <c r="J28" s="29">
        <f>SUM(J29:J135)</f>
        <v>138.74000000000004</v>
      </c>
      <c r="K28" s="38">
        <f>SUM(C28:J28)</f>
        <v>3342.453989866165</v>
      </c>
    </row>
    <row r="29" spans="1:11" ht="10.5" customHeight="1">
      <c r="A29" s="51" t="s">
        <v>20</v>
      </c>
      <c r="B29" s="39">
        <v>3649</v>
      </c>
      <c r="C29" s="40">
        <v>1.2</v>
      </c>
      <c r="D29" s="40">
        <v>0.9</v>
      </c>
      <c r="E29" s="40">
        <v>0</v>
      </c>
      <c r="F29" s="40">
        <v>15.6</v>
      </c>
      <c r="G29" s="40">
        <v>2.5</v>
      </c>
      <c r="H29" s="40">
        <v>1.9</v>
      </c>
      <c r="I29" s="41">
        <v>15.274173294265381</v>
      </c>
      <c r="J29" s="41">
        <v>1.2</v>
      </c>
      <c r="K29" s="42">
        <f aca="true" t="shared" si="2" ref="K29:K92">SUM(C29:J29)</f>
        <v>38.57417329426538</v>
      </c>
    </row>
    <row r="30" spans="1:11" ht="10.5" customHeight="1">
      <c r="A30" s="51" t="s">
        <v>21</v>
      </c>
      <c r="B30" s="39">
        <v>421</v>
      </c>
      <c r="C30" s="40">
        <v>0.1</v>
      </c>
      <c r="D30" s="40">
        <v>0.1</v>
      </c>
      <c r="E30" s="40">
        <v>0</v>
      </c>
      <c r="F30" s="40">
        <v>0</v>
      </c>
      <c r="G30" s="40">
        <v>0.33</v>
      </c>
      <c r="H30" s="40">
        <v>0.1</v>
      </c>
      <c r="I30" s="41">
        <v>1.762243616575973</v>
      </c>
      <c r="J30" s="41">
        <v>0</v>
      </c>
      <c r="K30" s="42">
        <f t="shared" si="2"/>
        <v>2.392243616575973</v>
      </c>
    </row>
    <row r="31" spans="1:11" ht="10.5" customHeight="1">
      <c r="A31" s="51" t="s">
        <v>22</v>
      </c>
      <c r="B31" s="39">
        <v>264</v>
      </c>
      <c r="C31" s="40">
        <v>0.8</v>
      </c>
      <c r="D31" s="40">
        <v>0.2</v>
      </c>
      <c r="E31" s="40">
        <v>0</v>
      </c>
      <c r="F31" s="40">
        <v>0</v>
      </c>
      <c r="G31" s="40">
        <v>0.1</v>
      </c>
      <c r="H31" s="40">
        <v>0.1</v>
      </c>
      <c r="I31" s="41">
        <v>2.305064880703223</v>
      </c>
      <c r="J31" s="41">
        <v>0</v>
      </c>
      <c r="K31" s="42">
        <f t="shared" si="2"/>
        <v>3.505064880703223</v>
      </c>
    </row>
    <row r="32" spans="1:11" ht="10.5" customHeight="1">
      <c r="A32" s="51" t="s">
        <v>23</v>
      </c>
      <c r="B32" s="39">
        <v>974</v>
      </c>
      <c r="C32" s="40">
        <v>0.6</v>
      </c>
      <c r="D32" s="40">
        <v>0.7</v>
      </c>
      <c r="E32" s="40">
        <v>0</v>
      </c>
      <c r="F32" s="40">
        <v>23.5</v>
      </c>
      <c r="G32" s="40">
        <v>1.8</v>
      </c>
      <c r="H32" s="40">
        <v>1.8</v>
      </c>
      <c r="I32" s="41">
        <v>4.077019673503558</v>
      </c>
      <c r="J32" s="41">
        <v>1.8</v>
      </c>
      <c r="K32" s="42">
        <f t="shared" si="2"/>
        <v>34.27701967350356</v>
      </c>
    </row>
    <row r="33" spans="1:11" ht="10.5" customHeight="1">
      <c r="A33" s="51" t="s">
        <v>24</v>
      </c>
      <c r="B33" s="39">
        <v>420</v>
      </c>
      <c r="C33" s="40">
        <v>0.1</v>
      </c>
      <c r="D33" s="40">
        <v>0.2</v>
      </c>
      <c r="E33" s="40">
        <v>0</v>
      </c>
      <c r="F33" s="40">
        <v>7</v>
      </c>
      <c r="G33" s="40">
        <v>0.6</v>
      </c>
      <c r="H33" s="40">
        <v>0.1</v>
      </c>
      <c r="I33" s="41">
        <v>1.7580577647551274</v>
      </c>
      <c r="J33" s="41">
        <v>0</v>
      </c>
      <c r="K33" s="42">
        <f t="shared" si="2"/>
        <v>9.758057764755126</v>
      </c>
    </row>
    <row r="34" spans="1:11" ht="10.5" customHeight="1">
      <c r="A34" s="51" t="s">
        <v>25</v>
      </c>
      <c r="B34" s="39">
        <v>1013</v>
      </c>
      <c r="C34" s="40">
        <v>1.4</v>
      </c>
      <c r="D34" s="40">
        <v>0.6</v>
      </c>
      <c r="E34" s="40">
        <v>1.5</v>
      </c>
      <c r="F34" s="40">
        <v>9</v>
      </c>
      <c r="G34" s="40">
        <v>1.1</v>
      </c>
      <c r="H34" s="40">
        <v>0.7</v>
      </c>
      <c r="I34" s="41">
        <v>4.240267894516534</v>
      </c>
      <c r="J34" s="41">
        <v>0.4</v>
      </c>
      <c r="K34" s="42">
        <f t="shared" si="2"/>
        <v>18.94026789451653</v>
      </c>
    </row>
    <row r="35" spans="1:11" ht="10.5" customHeight="1">
      <c r="A35" s="51" t="s">
        <v>26</v>
      </c>
      <c r="B35" s="39">
        <v>5100</v>
      </c>
      <c r="C35" s="40">
        <v>20</v>
      </c>
      <c r="D35" s="40">
        <v>2</v>
      </c>
      <c r="E35" s="40">
        <v>0</v>
      </c>
      <c r="F35" s="40">
        <v>63</v>
      </c>
      <c r="G35" s="40">
        <v>3</v>
      </c>
      <c r="H35" s="40">
        <v>1</v>
      </c>
      <c r="I35" s="41">
        <v>21.347844286312263</v>
      </c>
      <c r="J35" s="41">
        <v>1.5</v>
      </c>
      <c r="K35" s="42">
        <f t="shared" si="2"/>
        <v>111.84784428631227</v>
      </c>
    </row>
    <row r="36" spans="1:11" ht="10.5" customHeight="1">
      <c r="A36" s="51" t="s">
        <v>27</v>
      </c>
      <c r="B36" s="39">
        <v>3457</v>
      </c>
      <c r="C36" s="40">
        <v>0.1</v>
      </c>
      <c r="D36" s="40">
        <v>1.8</v>
      </c>
      <c r="E36" s="40">
        <v>10</v>
      </c>
      <c r="F36" s="40">
        <v>12.4</v>
      </c>
      <c r="G36" s="40">
        <v>2.96</v>
      </c>
      <c r="H36" s="40">
        <v>1.4</v>
      </c>
      <c r="I36" s="41">
        <v>14.470489744663038</v>
      </c>
      <c r="J36" s="41">
        <v>0</v>
      </c>
      <c r="K36" s="42">
        <f t="shared" si="2"/>
        <v>43.13048974466304</v>
      </c>
    </row>
    <row r="37" spans="1:11" ht="10.5" customHeight="1">
      <c r="A37" s="51" t="s">
        <v>28</v>
      </c>
      <c r="B37" s="39">
        <v>1578</v>
      </c>
      <c r="C37" s="40">
        <v>0.6</v>
      </c>
      <c r="D37" s="40">
        <v>0.7</v>
      </c>
      <c r="E37" s="40">
        <v>0</v>
      </c>
      <c r="F37" s="40">
        <v>0</v>
      </c>
      <c r="G37" s="40">
        <v>0.1</v>
      </c>
      <c r="H37" s="40">
        <v>3</v>
      </c>
      <c r="I37" s="41">
        <v>6.605274173294265</v>
      </c>
      <c r="J37" s="41">
        <v>1.1</v>
      </c>
      <c r="K37" s="42">
        <f t="shared" si="2"/>
        <v>12.105274173294264</v>
      </c>
    </row>
    <row r="38" spans="1:11" ht="10.5" customHeight="1">
      <c r="A38" s="51" t="s">
        <v>29</v>
      </c>
      <c r="B38" s="39">
        <v>1199</v>
      </c>
      <c r="C38" s="40">
        <v>0.2</v>
      </c>
      <c r="D38" s="40">
        <v>1</v>
      </c>
      <c r="E38" s="40">
        <v>2.9</v>
      </c>
      <c r="F38" s="40">
        <v>10.2</v>
      </c>
      <c r="G38" s="40">
        <v>3.5</v>
      </c>
      <c r="H38" s="40">
        <v>0.2</v>
      </c>
      <c r="I38" s="41">
        <v>5.018836333193804</v>
      </c>
      <c r="J38" s="41">
        <v>0</v>
      </c>
      <c r="K38" s="42">
        <f t="shared" si="2"/>
        <v>23.0188363331938</v>
      </c>
    </row>
    <row r="39" spans="1:11" ht="10.5" customHeight="1">
      <c r="A39" s="51" t="s">
        <v>30</v>
      </c>
      <c r="B39" s="39">
        <v>17006</v>
      </c>
      <c r="C39" s="40">
        <v>9.5</v>
      </c>
      <c r="D39" s="40">
        <v>11.6</v>
      </c>
      <c r="E39" s="40">
        <v>0</v>
      </c>
      <c r="F39" s="40">
        <v>90.3</v>
      </c>
      <c r="G39" s="40">
        <v>8.4</v>
      </c>
      <c r="H39" s="40">
        <v>11.1</v>
      </c>
      <c r="I39" s="41">
        <v>71.18459606529929</v>
      </c>
      <c r="J39" s="41">
        <v>14</v>
      </c>
      <c r="K39" s="42">
        <f t="shared" si="2"/>
        <v>216.0845960652993</v>
      </c>
    </row>
    <row r="40" spans="1:11" ht="10.5" customHeight="1">
      <c r="A40" s="51" t="s">
        <v>31</v>
      </c>
      <c r="B40" s="39">
        <v>500</v>
      </c>
      <c r="C40" s="40">
        <v>0.6</v>
      </c>
      <c r="D40" s="40">
        <v>0.2</v>
      </c>
      <c r="E40" s="40">
        <v>0.7</v>
      </c>
      <c r="F40" s="40">
        <v>0</v>
      </c>
      <c r="G40" s="40">
        <v>0.45</v>
      </c>
      <c r="H40" s="40">
        <v>0.3</v>
      </c>
      <c r="I40" s="41">
        <v>2.0929259104227707</v>
      </c>
      <c r="J40" s="41">
        <v>0</v>
      </c>
      <c r="K40" s="42">
        <f t="shared" si="2"/>
        <v>4.342925910422771</v>
      </c>
    </row>
    <row r="41" spans="1:11" ht="10.5" customHeight="1">
      <c r="A41" s="51" t="s">
        <v>32</v>
      </c>
      <c r="B41" s="39">
        <v>1493</v>
      </c>
      <c r="C41" s="40">
        <v>0.34</v>
      </c>
      <c r="D41" s="40">
        <v>0.55</v>
      </c>
      <c r="E41" s="40">
        <v>2.9</v>
      </c>
      <c r="F41" s="40">
        <v>8.3</v>
      </c>
      <c r="G41" s="40">
        <v>1</v>
      </c>
      <c r="H41" s="40">
        <v>0.64</v>
      </c>
      <c r="I41" s="41">
        <v>6.249476768522394</v>
      </c>
      <c r="J41" s="41">
        <v>0.5</v>
      </c>
      <c r="K41" s="42">
        <f t="shared" si="2"/>
        <v>20.479476768522396</v>
      </c>
    </row>
    <row r="42" spans="1:11" ht="10.5" customHeight="1">
      <c r="A42" s="51" t="s">
        <v>33</v>
      </c>
      <c r="B42" s="39">
        <v>741</v>
      </c>
      <c r="C42" s="40">
        <v>0.4</v>
      </c>
      <c r="D42" s="40">
        <v>0.2</v>
      </c>
      <c r="E42" s="40">
        <v>0</v>
      </c>
      <c r="F42" s="40">
        <v>3</v>
      </c>
      <c r="G42" s="40">
        <v>1.6</v>
      </c>
      <c r="H42" s="40">
        <v>0.3</v>
      </c>
      <c r="I42" s="41">
        <v>3.1017161992465465</v>
      </c>
      <c r="J42" s="41">
        <v>0.4</v>
      </c>
      <c r="K42" s="42">
        <f t="shared" si="2"/>
        <v>9.001716199246546</v>
      </c>
    </row>
    <row r="43" spans="1:11" ht="10.5" customHeight="1">
      <c r="A43" s="51" t="s">
        <v>34</v>
      </c>
      <c r="B43" s="39">
        <v>357</v>
      </c>
      <c r="C43" s="40">
        <v>0.2</v>
      </c>
      <c r="D43" s="40">
        <v>0.4</v>
      </c>
      <c r="E43" s="40">
        <v>0</v>
      </c>
      <c r="F43" s="40">
        <v>0</v>
      </c>
      <c r="G43" s="40">
        <v>0.5</v>
      </c>
      <c r="H43" s="40">
        <v>0.1</v>
      </c>
      <c r="I43" s="41">
        <v>1.4943491000418583</v>
      </c>
      <c r="J43" s="41">
        <v>0.3</v>
      </c>
      <c r="K43" s="42">
        <f t="shared" si="2"/>
        <v>2.994349100041858</v>
      </c>
    </row>
    <row r="44" spans="1:11" ht="10.5" customHeight="1">
      <c r="A44" s="51" t="s">
        <v>35</v>
      </c>
      <c r="B44" s="39">
        <v>4864</v>
      </c>
      <c r="C44" s="40">
        <v>1.2</v>
      </c>
      <c r="D44" s="40">
        <v>1.7</v>
      </c>
      <c r="E44" s="40">
        <v>3.8</v>
      </c>
      <c r="F44" s="40">
        <v>24</v>
      </c>
      <c r="G44" s="40">
        <v>1.9</v>
      </c>
      <c r="H44" s="40">
        <v>2</v>
      </c>
      <c r="I44" s="41">
        <v>20.359983256592713</v>
      </c>
      <c r="J44" s="41">
        <v>1.2</v>
      </c>
      <c r="K44" s="42">
        <f t="shared" si="2"/>
        <v>56.15998325659272</v>
      </c>
    </row>
    <row r="45" spans="1:11" ht="10.5" customHeight="1">
      <c r="A45" s="51" t="s">
        <v>36</v>
      </c>
      <c r="B45" s="39">
        <v>506</v>
      </c>
      <c r="C45" s="40">
        <v>0.3</v>
      </c>
      <c r="D45" s="40">
        <v>0</v>
      </c>
      <c r="E45" s="40">
        <v>0.8</v>
      </c>
      <c r="F45" s="40">
        <v>3</v>
      </c>
      <c r="G45" s="40">
        <v>0.4</v>
      </c>
      <c r="H45" s="40">
        <v>0.1</v>
      </c>
      <c r="I45" s="41">
        <v>2.118041021347844</v>
      </c>
      <c r="J45" s="41">
        <v>0</v>
      </c>
      <c r="K45" s="42">
        <f t="shared" si="2"/>
        <v>6.718041021347844</v>
      </c>
    </row>
    <row r="46" spans="1:11" ht="10.5" customHeight="1">
      <c r="A46" s="51" t="s">
        <v>37</v>
      </c>
      <c r="B46" s="39">
        <v>1846</v>
      </c>
      <c r="C46" s="40">
        <v>2.6</v>
      </c>
      <c r="D46" s="40">
        <v>0.4</v>
      </c>
      <c r="E46" s="40">
        <v>3</v>
      </c>
      <c r="F46" s="40">
        <v>56</v>
      </c>
      <c r="G46" s="40">
        <v>2.6</v>
      </c>
      <c r="H46" s="40">
        <v>1.2</v>
      </c>
      <c r="I46" s="41">
        <v>7.72708246128087</v>
      </c>
      <c r="J46" s="41">
        <v>0.4</v>
      </c>
      <c r="K46" s="42">
        <f t="shared" si="2"/>
        <v>73.92708246128088</v>
      </c>
    </row>
    <row r="47" spans="1:11" ht="10.5" customHeight="1">
      <c r="A47" s="51" t="s">
        <v>38</v>
      </c>
      <c r="B47" s="39">
        <v>442</v>
      </c>
      <c r="C47" s="40">
        <v>0.1</v>
      </c>
      <c r="D47" s="40">
        <v>0.2</v>
      </c>
      <c r="E47" s="40">
        <v>0.56</v>
      </c>
      <c r="F47" s="40">
        <v>0</v>
      </c>
      <c r="G47" s="40">
        <v>2</v>
      </c>
      <c r="H47" s="40">
        <v>0.3</v>
      </c>
      <c r="I47" s="41">
        <v>1.8501465048137293</v>
      </c>
      <c r="J47" s="41">
        <v>0.2</v>
      </c>
      <c r="K47" s="42">
        <f t="shared" si="2"/>
        <v>5.210146504813729</v>
      </c>
    </row>
    <row r="48" spans="1:11" ht="10.5" customHeight="1">
      <c r="A48" s="51" t="s">
        <v>39</v>
      </c>
      <c r="B48" s="39">
        <v>604</v>
      </c>
      <c r="C48" s="40">
        <v>0.6</v>
      </c>
      <c r="D48" s="40">
        <v>0.1</v>
      </c>
      <c r="E48" s="40">
        <v>0</v>
      </c>
      <c r="F48" s="40">
        <v>0</v>
      </c>
      <c r="G48" s="40">
        <v>0.8</v>
      </c>
      <c r="H48" s="40">
        <v>0.4</v>
      </c>
      <c r="I48" s="41">
        <v>2.528254499790707</v>
      </c>
      <c r="J48" s="41">
        <v>1.5</v>
      </c>
      <c r="K48" s="42">
        <f t="shared" si="2"/>
        <v>5.928254499790707</v>
      </c>
    </row>
    <row r="49" spans="1:11" ht="10.5" customHeight="1">
      <c r="A49" s="51" t="s">
        <v>40</v>
      </c>
      <c r="B49" s="39">
        <v>1325</v>
      </c>
      <c r="C49" s="40">
        <v>0.5</v>
      </c>
      <c r="D49" s="40">
        <v>0.2</v>
      </c>
      <c r="E49" s="40">
        <v>2</v>
      </c>
      <c r="F49" s="40">
        <v>5</v>
      </c>
      <c r="G49" s="40">
        <v>0.9</v>
      </c>
      <c r="H49" s="40">
        <v>0.1</v>
      </c>
      <c r="I49" s="41">
        <v>6.746253662620343</v>
      </c>
      <c r="J49" s="41">
        <v>0</v>
      </c>
      <c r="K49" s="42">
        <f t="shared" si="2"/>
        <v>15.446253662620343</v>
      </c>
    </row>
    <row r="50" spans="1:11" ht="10.5" customHeight="1">
      <c r="A50" s="51" t="s">
        <v>41</v>
      </c>
      <c r="B50" s="39">
        <v>1651</v>
      </c>
      <c r="C50" s="40">
        <v>1.5</v>
      </c>
      <c r="D50" s="40">
        <v>1.6</v>
      </c>
      <c r="E50" s="40">
        <v>1.9</v>
      </c>
      <c r="F50" s="40">
        <v>1.2</v>
      </c>
      <c r="G50" s="40">
        <v>1.1</v>
      </c>
      <c r="H50" s="40">
        <v>1.1</v>
      </c>
      <c r="I50" s="41">
        <v>14.31084135621599</v>
      </c>
      <c r="J50" s="41">
        <v>0</v>
      </c>
      <c r="K50" s="42">
        <f t="shared" si="2"/>
        <v>22.71084135621599</v>
      </c>
    </row>
    <row r="51" spans="1:11" ht="10.5" customHeight="1">
      <c r="A51" s="51" t="s">
        <v>42</v>
      </c>
      <c r="B51" s="39">
        <v>562</v>
      </c>
      <c r="C51" s="40">
        <v>0.1</v>
      </c>
      <c r="D51" s="40">
        <v>0.4</v>
      </c>
      <c r="E51" s="40">
        <v>0.7</v>
      </c>
      <c r="F51" s="40">
        <v>1.9</v>
      </c>
      <c r="G51" s="40">
        <v>0.9</v>
      </c>
      <c r="H51" s="40">
        <v>0.1</v>
      </c>
      <c r="I51" s="41">
        <v>2.3542677992127747</v>
      </c>
      <c r="J51" s="41">
        <v>0</v>
      </c>
      <c r="K51" s="42">
        <f t="shared" si="2"/>
        <v>6.454267799212774</v>
      </c>
    </row>
    <row r="52" spans="1:11" ht="10.5" customHeight="1">
      <c r="A52" s="51" t="s">
        <v>43</v>
      </c>
      <c r="B52" s="39">
        <v>362</v>
      </c>
      <c r="C52" s="40">
        <v>0.2</v>
      </c>
      <c r="D52" s="40">
        <v>0.2</v>
      </c>
      <c r="E52" s="40">
        <v>0.3</v>
      </c>
      <c r="F52" s="40">
        <v>1</v>
      </c>
      <c r="G52" s="40">
        <v>0.6</v>
      </c>
      <c r="H52" s="40">
        <v>0.1</v>
      </c>
      <c r="I52" s="41">
        <v>1.515278359146086</v>
      </c>
      <c r="J52" s="41">
        <v>0</v>
      </c>
      <c r="K52" s="42">
        <f t="shared" si="2"/>
        <v>3.915278359146086</v>
      </c>
    </row>
    <row r="53" spans="1:11" ht="10.5" customHeight="1">
      <c r="A53" s="51" t="s">
        <v>44</v>
      </c>
      <c r="B53" s="39">
        <v>1884</v>
      </c>
      <c r="C53" s="40">
        <v>1.5</v>
      </c>
      <c r="D53" s="40">
        <v>1.1</v>
      </c>
      <c r="E53" s="40">
        <v>4.2</v>
      </c>
      <c r="F53" s="40">
        <v>10</v>
      </c>
      <c r="G53" s="40">
        <v>1.7</v>
      </c>
      <c r="H53" s="40">
        <v>0.9</v>
      </c>
      <c r="I53" s="41">
        <v>7.886144830473</v>
      </c>
      <c r="J53" s="41">
        <v>0</v>
      </c>
      <c r="K53" s="42">
        <f t="shared" si="2"/>
        <v>27.286144830473</v>
      </c>
    </row>
    <row r="54" spans="1:11" ht="10.5" customHeight="1">
      <c r="A54" s="51" t="s">
        <v>45</v>
      </c>
      <c r="B54" s="39">
        <v>742</v>
      </c>
      <c r="C54" s="40">
        <v>0.2</v>
      </c>
      <c r="D54" s="40">
        <v>0.6</v>
      </c>
      <c r="E54" s="40">
        <v>0.3</v>
      </c>
      <c r="F54" s="40">
        <v>0</v>
      </c>
      <c r="G54" s="40">
        <v>1.1</v>
      </c>
      <c r="H54" s="40">
        <v>0.2</v>
      </c>
      <c r="I54" s="41">
        <v>3.105902051067392</v>
      </c>
      <c r="J54" s="41">
        <v>0</v>
      </c>
      <c r="K54" s="42">
        <f t="shared" si="2"/>
        <v>5.505902051067393</v>
      </c>
    </row>
    <row r="55" spans="1:11" ht="10.5" customHeight="1">
      <c r="A55" s="51" t="s">
        <v>46</v>
      </c>
      <c r="B55" s="39">
        <v>516</v>
      </c>
      <c r="C55" s="40">
        <v>0</v>
      </c>
      <c r="D55" s="40">
        <v>0.3</v>
      </c>
      <c r="E55" s="40">
        <v>1.5</v>
      </c>
      <c r="F55" s="40">
        <v>0</v>
      </c>
      <c r="G55" s="40">
        <v>0.6</v>
      </c>
      <c r="H55" s="40">
        <v>0.2</v>
      </c>
      <c r="I55" s="41">
        <v>4.659899539556299</v>
      </c>
      <c r="J55" s="41">
        <v>0</v>
      </c>
      <c r="K55" s="42">
        <f t="shared" si="2"/>
        <v>7.259899539556299</v>
      </c>
    </row>
    <row r="56" spans="1:11" ht="10.5" customHeight="1">
      <c r="A56" s="51" t="s">
        <v>47</v>
      </c>
      <c r="B56" s="39">
        <v>103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1">
        <v>0.4311427375470908</v>
      </c>
      <c r="J56" s="41">
        <v>0</v>
      </c>
      <c r="K56" s="42">
        <f t="shared" si="2"/>
        <v>0.4311427375470908</v>
      </c>
    </row>
    <row r="57" spans="1:11" ht="10.5" customHeight="1">
      <c r="A57" s="51" t="s">
        <v>48</v>
      </c>
      <c r="B57" s="39">
        <v>681</v>
      </c>
      <c r="C57" s="40">
        <v>0</v>
      </c>
      <c r="D57" s="40">
        <v>0.3</v>
      </c>
      <c r="E57" s="40">
        <v>2.7</v>
      </c>
      <c r="F57" s="40">
        <v>1</v>
      </c>
      <c r="G57" s="40">
        <v>0.6</v>
      </c>
      <c r="H57" s="40">
        <v>0.2</v>
      </c>
      <c r="I57" s="41">
        <v>6.950565089995814</v>
      </c>
      <c r="J57" s="41">
        <v>0</v>
      </c>
      <c r="K57" s="42">
        <f t="shared" si="2"/>
        <v>11.750565089995813</v>
      </c>
    </row>
    <row r="58" spans="1:11" ht="10.5" customHeight="1">
      <c r="A58" s="51" t="s">
        <v>49</v>
      </c>
      <c r="B58" s="39">
        <v>3539</v>
      </c>
      <c r="C58" s="40">
        <v>0.4</v>
      </c>
      <c r="D58" s="40">
        <v>1</v>
      </c>
      <c r="E58" s="40">
        <v>5.9</v>
      </c>
      <c r="F58" s="40">
        <v>20</v>
      </c>
      <c r="G58" s="40">
        <v>3.6</v>
      </c>
      <c r="H58" s="40">
        <v>2.4</v>
      </c>
      <c r="I58" s="41">
        <v>14.813729593972372</v>
      </c>
      <c r="J58" s="41">
        <v>0.3</v>
      </c>
      <c r="K58" s="42">
        <f t="shared" si="2"/>
        <v>48.41372959397238</v>
      </c>
    </row>
    <row r="59" spans="1:11" ht="10.5" customHeight="1">
      <c r="A59" s="51" t="s">
        <v>50</v>
      </c>
      <c r="B59" s="39">
        <v>1764</v>
      </c>
      <c r="C59" s="40">
        <v>0.68</v>
      </c>
      <c r="D59" s="40">
        <v>0.6</v>
      </c>
      <c r="E59" s="40">
        <v>4.2</v>
      </c>
      <c r="F59" s="40">
        <v>10.5</v>
      </c>
      <c r="G59" s="40">
        <v>1.6</v>
      </c>
      <c r="H59" s="40">
        <v>0.8</v>
      </c>
      <c r="I59" s="41">
        <v>7.383842611971535</v>
      </c>
      <c r="J59" s="41">
        <v>1.5</v>
      </c>
      <c r="K59" s="42">
        <f t="shared" si="2"/>
        <v>27.263842611971537</v>
      </c>
    </row>
    <row r="60" spans="1:11" ht="10.5" customHeight="1">
      <c r="A60" s="51" t="s">
        <v>51</v>
      </c>
      <c r="B60" s="39">
        <v>7864</v>
      </c>
      <c r="C60" s="40">
        <v>2.2</v>
      </c>
      <c r="D60" s="40">
        <v>3</v>
      </c>
      <c r="E60" s="40">
        <v>25.8</v>
      </c>
      <c r="F60" s="40">
        <v>5.5</v>
      </c>
      <c r="G60" s="40">
        <v>7.7</v>
      </c>
      <c r="H60" s="40">
        <v>1.45</v>
      </c>
      <c r="I60" s="41">
        <v>32.91753871912934</v>
      </c>
      <c r="J60" s="41">
        <v>0</v>
      </c>
      <c r="K60" s="42">
        <f t="shared" si="2"/>
        <v>78.56753871912935</v>
      </c>
    </row>
    <row r="61" spans="1:11" ht="10.5" customHeight="1">
      <c r="A61" s="51" t="s">
        <v>52</v>
      </c>
      <c r="B61" s="39">
        <v>213</v>
      </c>
      <c r="C61" s="40">
        <v>0</v>
      </c>
      <c r="D61" s="40">
        <v>0.4</v>
      </c>
      <c r="E61" s="40">
        <v>0</v>
      </c>
      <c r="F61" s="40">
        <v>0</v>
      </c>
      <c r="G61" s="40">
        <v>0</v>
      </c>
      <c r="H61" s="40">
        <v>0.1</v>
      </c>
      <c r="I61" s="41">
        <v>0.8915864378401004</v>
      </c>
      <c r="J61" s="41">
        <v>0</v>
      </c>
      <c r="K61" s="42">
        <f t="shared" si="2"/>
        <v>1.3915864378401004</v>
      </c>
    </row>
    <row r="62" spans="1:11" ht="10.5" customHeight="1">
      <c r="A62" s="51" t="s">
        <v>53</v>
      </c>
      <c r="B62" s="39">
        <v>2541</v>
      </c>
      <c r="C62" s="40">
        <v>0.8</v>
      </c>
      <c r="D62" s="40">
        <v>1.9</v>
      </c>
      <c r="E62" s="40">
        <v>1.9</v>
      </c>
      <c r="F62" s="40">
        <v>0.9</v>
      </c>
      <c r="G62" s="40">
        <v>0.7</v>
      </c>
      <c r="H62" s="40">
        <v>1.2</v>
      </c>
      <c r="I62" s="41">
        <v>10.636249476768521</v>
      </c>
      <c r="J62" s="41">
        <v>1.2</v>
      </c>
      <c r="K62" s="42">
        <f t="shared" si="2"/>
        <v>19.23624947676852</v>
      </c>
    </row>
    <row r="63" spans="1:11" ht="10.5" customHeight="1">
      <c r="A63" s="51" t="s">
        <v>54</v>
      </c>
      <c r="B63" s="39">
        <v>1631</v>
      </c>
      <c r="C63" s="40">
        <v>0.5</v>
      </c>
      <c r="D63" s="40">
        <v>0.5</v>
      </c>
      <c r="E63" s="40">
        <v>3.2</v>
      </c>
      <c r="F63" s="40">
        <v>9.5</v>
      </c>
      <c r="G63" s="40">
        <v>1.13</v>
      </c>
      <c r="H63" s="40">
        <v>0.8</v>
      </c>
      <c r="I63" s="41">
        <v>6.827124319799078</v>
      </c>
      <c r="J63" s="41">
        <v>1.2</v>
      </c>
      <c r="K63" s="42">
        <f t="shared" si="2"/>
        <v>23.657124319799077</v>
      </c>
    </row>
    <row r="64" spans="1:11" ht="10.5" customHeight="1">
      <c r="A64" s="51" t="s">
        <v>55</v>
      </c>
      <c r="B64" s="39">
        <v>845</v>
      </c>
      <c r="C64" s="40">
        <v>1.7</v>
      </c>
      <c r="D64" s="40">
        <v>0.9</v>
      </c>
      <c r="E64" s="40">
        <v>2.3</v>
      </c>
      <c r="F64" s="40">
        <v>16.5</v>
      </c>
      <c r="G64" s="40">
        <v>0.8</v>
      </c>
      <c r="H64" s="40">
        <v>0.1</v>
      </c>
      <c r="I64" s="41">
        <v>3.537044788614483</v>
      </c>
      <c r="J64" s="41">
        <v>0.1</v>
      </c>
      <c r="K64" s="42">
        <f t="shared" si="2"/>
        <v>25.937044788614486</v>
      </c>
    </row>
    <row r="65" spans="1:11" ht="10.5" customHeight="1">
      <c r="A65" s="51" t="s">
        <v>56</v>
      </c>
      <c r="B65" s="39">
        <v>128</v>
      </c>
      <c r="C65" s="40">
        <v>0</v>
      </c>
      <c r="D65" s="40">
        <v>0.1</v>
      </c>
      <c r="E65" s="40">
        <v>0</v>
      </c>
      <c r="F65" s="40">
        <v>2.6</v>
      </c>
      <c r="G65" s="40">
        <v>0</v>
      </c>
      <c r="H65" s="40">
        <v>0.1</v>
      </c>
      <c r="I65" s="41">
        <v>0.5357890330682293</v>
      </c>
      <c r="J65" s="41">
        <v>0</v>
      </c>
      <c r="K65" s="42">
        <f t="shared" si="2"/>
        <v>3.3357890330682296</v>
      </c>
    </row>
    <row r="66" spans="1:11" ht="10.5" customHeight="1">
      <c r="A66" s="51" t="s">
        <v>57</v>
      </c>
      <c r="B66" s="39">
        <v>1264</v>
      </c>
      <c r="C66" s="40">
        <v>1</v>
      </c>
      <c r="D66" s="40">
        <v>0.5</v>
      </c>
      <c r="E66" s="40">
        <v>7</v>
      </c>
      <c r="F66" s="40">
        <v>13</v>
      </c>
      <c r="G66" s="40">
        <v>0.7</v>
      </c>
      <c r="H66" s="40">
        <v>0.3</v>
      </c>
      <c r="I66" s="41">
        <v>5.290916701548765</v>
      </c>
      <c r="J66" s="41">
        <v>2</v>
      </c>
      <c r="K66" s="42">
        <f t="shared" si="2"/>
        <v>29.790916701548767</v>
      </c>
    </row>
    <row r="67" spans="1:11" ht="10.5" customHeight="1">
      <c r="A67" s="51" t="s">
        <v>58</v>
      </c>
      <c r="B67" s="39">
        <v>1308</v>
      </c>
      <c r="C67" s="40">
        <v>0.4</v>
      </c>
      <c r="D67" s="40">
        <v>0.1</v>
      </c>
      <c r="E67" s="40">
        <v>0</v>
      </c>
      <c r="F67" s="40">
        <v>10</v>
      </c>
      <c r="G67" s="40">
        <v>0.6</v>
      </c>
      <c r="H67" s="40">
        <v>0.5</v>
      </c>
      <c r="I67" s="41">
        <v>5.475094181665969</v>
      </c>
      <c r="J67" s="41">
        <v>0</v>
      </c>
      <c r="K67" s="42">
        <f t="shared" si="2"/>
        <v>17.075094181665968</v>
      </c>
    </row>
    <row r="68" spans="1:11" ht="10.5" customHeight="1">
      <c r="A68" s="51" t="s">
        <v>59</v>
      </c>
      <c r="B68" s="39">
        <v>211</v>
      </c>
      <c r="C68" s="40">
        <v>0.2</v>
      </c>
      <c r="D68" s="40">
        <v>0.2</v>
      </c>
      <c r="E68" s="40">
        <v>0</v>
      </c>
      <c r="F68" s="40">
        <v>0</v>
      </c>
      <c r="G68" s="40">
        <v>0.1</v>
      </c>
      <c r="H68" s="40">
        <v>0.1</v>
      </c>
      <c r="I68" s="41">
        <v>0.8832147341984093</v>
      </c>
      <c r="J68" s="41">
        <v>0</v>
      </c>
      <c r="K68" s="42">
        <f t="shared" si="2"/>
        <v>1.4832147341984094</v>
      </c>
    </row>
    <row r="69" spans="1:11" ht="10.5" customHeight="1">
      <c r="A69" s="51" t="s">
        <v>60</v>
      </c>
      <c r="B69" s="39">
        <v>852</v>
      </c>
      <c r="C69" s="40">
        <v>1.5</v>
      </c>
      <c r="D69" s="40">
        <v>0.3</v>
      </c>
      <c r="E69" s="40">
        <v>1.5</v>
      </c>
      <c r="F69" s="40">
        <v>6</v>
      </c>
      <c r="G69" s="40">
        <v>1.2</v>
      </c>
      <c r="H69" s="40">
        <v>0.6</v>
      </c>
      <c r="I69" s="41">
        <v>3.5663457513604016</v>
      </c>
      <c r="J69" s="41">
        <v>0.5</v>
      </c>
      <c r="K69" s="42">
        <f t="shared" si="2"/>
        <v>15.166345751360401</v>
      </c>
    </row>
    <row r="70" spans="1:11" ht="10.5" customHeight="1">
      <c r="A70" s="51" t="s">
        <v>61</v>
      </c>
      <c r="B70" s="39">
        <v>1390</v>
      </c>
      <c r="C70" s="40">
        <v>0.3</v>
      </c>
      <c r="D70" s="40">
        <v>0.6</v>
      </c>
      <c r="E70" s="40">
        <v>0.6</v>
      </c>
      <c r="F70" s="40">
        <v>0</v>
      </c>
      <c r="G70" s="40">
        <v>0.3</v>
      </c>
      <c r="H70" s="40">
        <v>0.3</v>
      </c>
      <c r="I70" s="41">
        <v>9.618334030975303</v>
      </c>
      <c r="J70" s="41">
        <v>0.1</v>
      </c>
      <c r="K70" s="42">
        <f t="shared" si="2"/>
        <v>11.818334030975302</v>
      </c>
    </row>
    <row r="71" spans="1:11" ht="10.5" customHeight="1">
      <c r="A71" s="51" t="s">
        <v>62</v>
      </c>
      <c r="B71" s="39">
        <v>7462</v>
      </c>
      <c r="C71" s="40">
        <v>0.3</v>
      </c>
      <c r="D71" s="40">
        <v>3.9</v>
      </c>
      <c r="E71" s="40">
        <v>10.4</v>
      </c>
      <c r="F71" s="40">
        <v>39.3</v>
      </c>
      <c r="G71" s="40">
        <v>4.3</v>
      </c>
      <c r="H71" s="40">
        <v>7.3</v>
      </c>
      <c r="I71" s="41">
        <v>31.23482628714943</v>
      </c>
      <c r="J71" s="41">
        <v>7.2</v>
      </c>
      <c r="K71" s="42">
        <f t="shared" si="2"/>
        <v>103.93482628714943</v>
      </c>
    </row>
    <row r="72" spans="1:11" ht="10.5" customHeight="1">
      <c r="A72" s="51" t="s">
        <v>63</v>
      </c>
      <c r="B72" s="39">
        <v>3902</v>
      </c>
      <c r="C72" s="40">
        <v>0.8</v>
      </c>
      <c r="D72" s="40">
        <v>0.2</v>
      </c>
      <c r="E72" s="40">
        <v>1.8</v>
      </c>
      <c r="F72" s="40">
        <v>20.9</v>
      </c>
      <c r="G72" s="40">
        <v>0.6</v>
      </c>
      <c r="H72" s="40">
        <v>0.8</v>
      </c>
      <c r="I72" s="41">
        <v>16.333193804939302</v>
      </c>
      <c r="J72" s="41">
        <v>0</v>
      </c>
      <c r="K72" s="42">
        <f t="shared" si="2"/>
        <v>41.43319380493931</v>
      </c>
    </row>
    <row r="73" spans="1:11" ht="10.5" customHeight="1">
      <c r="A73" s="51" t="s">
        <v>64</v>
      </c>
      <c r="B73" s="39">
        <v>371</v>
      </c>
      <c r="C73" s="40">
        <v>0.14</v>
      </c>
      <c r="D73" s="40">
        <v>0.1</v>
      </c>
      <c r="E73" s="40">
        <v>0</v>
      </c>
      <c r="F73" s="40">
        <v>3.2</v>
      </c>
      <c r="G73" s="40">
        <v>0.4</v>
      </c>
      <c r="H73" s="40">
        <v>0.1</v>
      </c>
      <c r="I73" s="41">
        <v>1.552951025533696</v>
      </c>
      <c r="J73" s="41">
        <v>0.3</v>
      </c>
      <c r="K73" s="42">
        <f t="shared" si="2"/>
        <v>5.7929510255336965</v>
      </c>
    </row>
    <row r="74" spans="1:11" ht="10.5" customHeight="1">
      <c r="A74" s="51" t="s">
        <v>65</v>
      </c>
      <c r="B74" s="39">
        <v>1050</v>
      </c>
      <c r="C74" s="40">
        <v>0.1</v>
      </c>
      <c r="D74" s="40">
        <v>0.7</v>
      </c>
      <c r="E74" s="40">
        <v>3</v>
      </c>
      <c r="F74" s="40">
        <v>9</v>
      </c>
      <c r="G74" s="40">
        <v>1.1</v>
      </c>
      <c r="H74" s="40">
        <v>1</v>
      </c>
      <c r="I74" s="41">
        <v>4.395144411887819</v>
      </c>
      <c r="J74" s="41">
        <v>0.1</v>
      </c>
      <c r="K74" s="42">
        <f t="shared" si="2"/>
        <v>19.39514441188782</v>
      </c>
    </row>
    <row r="75" spans="1:11" ht="10.5" customHeight="1">
      <c r="A75" s="51" t="s">
        <v>66</v>
      </c>
      <c r="B75" s="39">
        <v>53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1">
        <v>0.22185014650481372</v>
      </c>
      <c r="J75" s="41">
        <v>0</v>
      </c>
      <c r="K75" s="42">
        <f t="shared" si="2"/>
        <v>0.22185014650481372</v>
      </c>
    </row>
    <row r="76" spans="1:11" ht="10.5" customHeight="1">
      <c r="A76" s="51" t="s">
        <v>67</v>
      </c>
      <c r="B76" s="39">
        <v>77</v>
      </c>
      <c r="C76" s="40">
        <v>0.1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1">
        <v>0.3223105902051067</v>
      </c>
      <c r="J76" s="41">
        <v>0</v>
      </c>
      <c r="K76" s="42">
        <f t="shared" si="2"/>
        <v>0.42231059020510675</v>
      </c>
    </row>
    <row r="77" spans="1:11" ht="10.5" customHeight="1">
      <c r="A77" s="51" t="s">
        <v>68</v>
      </c>
      <c r="B77" s="39">
        <v>1626</v>
      </c>
      <c r="C77" s="40">
        <v>0.6</v>
      </c>
      <c r="D77" s="40">
        <v>0.6</v>
      </c>
      <c r="E77" s="40">
        <v>0.5</v>
      </c>
      <c r="F77" s="40">
        <v>29</v>
      </c>
      <c r="G77" s="40">
        <v>2.7</v>
      </c>
      <c r="H77" s="40">
        <v>0.7</v>
      </c>
      <c r="I77" s="41">
        <v>6.806195060694851</v>
      </c>
      <c r="J77" s="41">
        <v>0</v>
      </c>
      <c r="K77" s="42">
        <f t="shared" si="2"/>
        <v>40.906195060694856</v>
      </c>
    </row>
    <row r="78" spans="1:11" ht="10.5" customHeight="1">
      <c r="A78" s="51" t="s">
        <v>69</v>
      </c>
      <c r="B78" s="39">
        <v>1421</v>
      </c>
      <c r="C78" s="40">
        <v>0.6</v>
      </c>
      <c r="D78" s="40">
        <v>0.6</v>
      </c>
      <c r="E78" s="40">
        <v>2</v>
      </c>
      <c r="F78" s="40">
        <v>20</v>
      </c>
      <c r="G78" s="40">
        <v>1</v>
      </c>
      <c r="H78" s="40">
        <v>0.9</v>
      </c>
      <c r="I78" s="41">
        <v>5.9480954374215145</v>
      </c>
      <c r="J78" s="41">
        <v>0</v>
      </c>
      <c r="K78" s="42">
        <f t="shared" si="2"/>
        <v>31.048095437421512</v>
      </c>
    </row>
    <row r="79" spans="1:11" ht="10.5" customHeight="1">
      <c r="A79" s="51" t="s">
        <v>70</v>
      </c>
      <c r="B79" s="39">
        <v>14783</v>
      </c>
      <c r="C79" s="40">
        <v>6</v>
      </c>
      <c r="D79" s="40">
        <v>4</v>
      </c>
      <c r="E79" s="40">
        <v>14</v>
      </c>
      <c r="F79" s="40">
        <v>127</v>
      </c>
      <c r="G79" s="40">
        <v>5.7</v>
      </c>
      <c r="H79" s="40">
        <v>3.3</v>
      </c>
      <c r="I79" s="41">
        <v>61.87944746755964</v>
      </c>
      <c r="J79" s="41">
        <v>0.1</v>
      </c>
      <c r="K79" s="42">
        <f t="shared" si="2"/>
        <v>221.97944746755965</v>
      </c>
    </row>
    <row r="80" spans="1:11" ht="10.5" customHeight="1">
      <c r="A80" s="51" t="s">
        <v>71</v>
      </c>
      <c r="B80" s="39">
        <v>6015</v>
      </c>
      <c r="C80" s="40">
        <v>8</v>
      </c>
      <c r="D80" s="40">
        <v>3.5</v>
      </c>
      <c r="E80" s="40">
        <v>5</v>
      </c>
      <c r="F80" s="40">
        <v>97</v>
      </c>
      <c r="G80" s="40">
        <v>3.3</v>
      </c>
      <c r="H80" s="40">
        <v>3.5</v>
      </c>
      <c r="I80" s="41">
        <v>25.17789870238593</v>
      </c>
      <c r="J80" s="41">
        <v>12</v>
      </c>
      <c r="K80" s="42">
        <f t="shared" si="2"/>
        <v>157.47789870238591</v>
      </c>
    </row>
    <row r="81" spans="1:11" ht="10.5" customHeight="1">
      <c r="A81" s="51" t="s">
        <v>72</v>
      </c>
      <c r="B81" s="39">
        <v>723</v>
      </c>
      <c r="C81" s="40">
        <v>0.1</v>
      </c>
      <c r="D81" s="40">
        <v>0.2</v>
      </c>
      <c r="E81" s="40">
        <v>0</v>
      </c>
      <c r="F81" s="40">
        <v>7.7</v>
      </c>
      <c r="G81" s="40">
        <v>0.4</v>
      </c>
      <c r="H81" s="40">
        <v>0.2</v>
      </c>
      <c r="I81" s="41">
        <v>3.0263708664713267</v>
      </c>
      <c r="J81" s="41">
        <v>0</v>
      </c>
      <c r="K81" s="42">
        <f t="shared" si="2"/>
        <v>11.626370866471326</v>
      </c>
    </row>
    <row r="82" spans="1:11" ht="10.5" customHeight="1">
      <c r="A82" s="51" t="s">
        <v>73</v>
      </c>
      <c r="B82" s="39">
        <v>26489</v>
      </c>
      <c r="C82" s="40">
        <v>6.5</v>
      </c>
      <c r="D82" s="40">
        <v>2.1</v>
      </c>
      <c r="E82" s="40">
        <v>0</v>
      </c>
      <c r="F82" s="40">
        <v>73</v>
      </c>
      <c r="G82" s="40">
        <v>7.6</v>
      </c>
      <c r="H82" s="40">
        <v>4</v>
      </c>
      <c r="I82" s="41">
        <v>110.87902888237755</v>
      </c>
      <c r="J82" s="41">
        <v>41.8</v>
      </c>
      <c r="K82" s="42">
        <f t="shared" si="2"/>
        <v>245.87902888237755</v>
      </c>
    </row>
    <row r="83" spans="1:11" ht="10.5" customHeight="1">
      <c r="A83" s="51" t="s">
        <v>74</v>
      </c>
      <c r="B83" s="39">
        <v>1362</v>
      </c>
      <c r="C83" s="40">
        <v>0.3</v>
      </c>
      <c r="D83" s="40">
        <v>0.7</v>
      </c>
      <c r="E83" s="40">
        <v>1.2</v>
      </c>
      <c r="F83" s="40">
        <v>12.1</v>
      </c>
      <c r="G83" s="40">
        <v>1.6</v>
      </c>
      <c r="H83" s="40">
        <v>0.7</v>
      </c>
      <c r="I83" s="41">
        <v>5.701130179991628</v>
      </c>
      <c r="J83" s="41">
        <v>0.6</v>
      </c>
      <c r="K83" s="42">
        <f t="shared" si="2"/>
        <v>22.901130179991632</v>
      </c>
    </row>
    <row r="84" spans="1:11" ht="10.5" customHeight="1">
      <c r="A84" s="51" t="s">
        <v>75</v>
      </c>
      <c r="B84" s="39">
        <v>1058</v>
      </c>
      <c r="C84" s="40">
        <v>0.7</v>
      </c>
      <c r="D84" s="40">
        <v>0.6</v>
      </c>
      <c r="E84" s="40">
        <v>2.7</v>
      </c>
      <c r="F84" s="40">
        <v>10</v>
      </c>
      <c r="G84" s="40">
        <v>2.1</v>
      </c>
      <c r="H84" s="40">
        <v>1.2</v>
      </c>
      <c r="I84" s="41">
        <v>4.428631226454583</v>
      </c>
      <c r="J84" s="41">
        <v>1.2</v>
      </c>
      <c r="K84" s="42">
        <f t="shared" si="2"/>
        <v>22.928631226454584</v>
      </c>
    </row>
    <row r="85" spans="1:11" ht="10.5" customHeight="1">
      <c r="A85" s="51" t="s">
        <v>76</v>
      </c>
      <c r="B85" s="39">
        <v>568</v>
      </c>
      <c r="C85" s="40">
        <v>0.1</v>
      </c>
      <c r="D85" s="40">
        <v>0.4</v>
      </c>
      <c r="E85" s="40">
        <v>0</v>
      </c>
      <c r="F85" s="40">
        <v>4</v>
      </c>
      <c r="G85" s="40">
        <v>0.5</v>
      </c>
      <c r="H85" s="40">
        <v>0.1</v>
      </c>
      <c r="I85" s="41">
        <v>2.377563834240268</v>
      </c>
      <c r="J85" s="41">
        <v>0</v>
      </c>
      <c r="K85" s="42">
        <f t="shared" si="2"/>
        <v>7.477563834240268</v>
      </c>
    </row>
    <row r="86" spans="1:11" ht="10.5" customHeight="1">
      <c r="A86" s="51" t="s">
        <v>77</v>
      </c>
      <c r="B86" s="39">
        <v>5517</v>
      </c>
      <c r="C86" s="40">
        <v>1.5</v>
      </c>
      <c r="D86" s="40">
        <v>2</v>
      </c>
      <c r="E86" s="40">
        <v>2.8</v>
      </c>
      <c r="F86" s="40">
        <v>25.6</v>
      </c>
      <c r="G86" s="40">
        <v>2</v>
      </c>
      <c r="H86" s="40">
        <v>1.9</v>
      </c>
      <c r="I86" s="41">
        <v>37.49334449560485</v>
      </c>
      <c r="J86" s="41">
        <v>5</v>
      </c>
      <c r="K86" s="42">
        <f t="shared" si="2"/>
        <v>78.29334449560486</v>
      </c>
    </row>
    <row r="87" spans="1:11" ht="10.5" customHeight="1">
      <c r="A87" s="51" t="s">
        <v>78</v>
      </c>
      <c r="B87" s="39">
        <v>1085</v>
      </c>
      <c r="C87" s="40">
        <v>0.5</v>
      </c>
      <c r="D87" s="40">
        <v>0.5</v>
      </c>
      <c r="E87" s="40">
        <v>0</v>
      </c>
      <c r="F87" s="40">
        <v>10</v>
      </c>
      <c r="G87" s="40">
        <v>1.1</v>
      </c>
      <c r="H87" s="40">
        <v>0.4</v>
      </c>
      <c r="I87" s="41">
        <v>4.541649225617412</v>
      </c>
      <c r="J87" s="41">
        <v>0</v>
      </c>
      <c r="K87" s="42">
        <f t="shared" si="2"/>
        <v>17.041649225617412</v>
      </c>
    </row>
    <row r="88" spans="1:11" ht="10.5" customHeight="1">
      <c r="A88" s="51" t="s">
        <v>79</v>
      </c>
      <c r="B88" s="39">
        <v>1505</v>
      </c>
      <c r="C88" s="40">
        <v>0.2</v>
      </c>
      <c r="D88" s="40">
        <v>1</v>
      </c>
      <c r="E88" s="40">
        <v>0.5</v>
      </c>
      <c r="F88" s="40">
        <v>9.3</v>
      </c>
      <c r="G88" s="40">
        <v>0.8</v>
      </c>
      <c r="H88" s="40">
        <v>0.3</v>
      </c>
      <c r="I88" s="41">
        <v>6.29970699037254</v>
      </c>
      <c r="J88" s="41">
        <v>0</v>
      </c>
      <c r="K88" s="42">
        <f t="shared" si="2"/>
        <v>18.399706990372543</v>
      </c>
    </row>
    <row r="89" spans="1:11" ht="10.5" customHeight="1">
      <c r="A89" s="51" t="s">
        <v>80</v>
      </c>
      <c r="B89" s="39">
        <v>6175</v>
      </c>
      <c r="C89" s="40">
        <v>0.3</v>
      </c>
      <c r="D89" s="40">
        <v>1.2</v>
      </c>
      <c r="E89" s="40">
        <v>10.6</v>
      </c>
      <c r="F89" s="40">
        <v>1</v>
      </c>
      <c r="G89" s="40">
        <v>5.2</v>
      </c>
      <c r="H89" s="40">
        <v>2.3</v>
      </c>
      <c r="I89" s="41">
        <v>25.84763499372122</v>
      </c>
      <c r="J89" s="41">
        <v>0.1</v>
      </c>
      <c r="K89" s="42">
        <f t="shared" si="2"/>
        <v>46.547634993721225</v>
      </c>
    </row>
    <row r="90" spans="1:11" ht="10.5" customHeight="1">
      <c r="A90" s="51" t="s">
        <v>81</v>
      </c>
      <c r="B90" s="39">
        <v>180</v>
      </c>
      <c r="C90" s="40">
        <v>0.3</v>
      </c>
      <c r="D90" s="40">
        <v>0</v>
      </c>
      <c r="E90" s="40">
        <v>0</v>
      </c>
      <c r="F90" s="40">
        <v>0</v>
      </c>
      <c r="G90" s="40">
        <v>0</v>
      </c>
      <c r="H90" s="40">
        <v>0.2</v>
      </c>
      <c r="I90" s="41">
        <v>0.7534533277521975</v>
      </c>
      <c r="J90" s="41">
        <v>0</v>
      </c>
      <c r="K90" s="42">
        <f t="shared" si="2"/>
        <v>1.2534533277521975</v>
      </c>
    </row>
    <row r="91" spans="1:11" ht="10.5" customHeight="1">
      <c r="A91" s="51" t="s">
        <v>82</v>
      </c>
      <c r="B91" s="39">
        <v>310</v>
      </c>
      <c r="C91" s="40">
        <v>0.3</v>
      </c>
      <c r="D91" s="40">
        <v>0.2</v>
      </c>
      <c r="E91" s="40">
        <v>0.3</v>
      </c>
      <c r="F91" s="40">
        <v>3</v>
      </c>
      <c r="G91" s="40">
        <v>0.1</v>
      </c>
      <c r="H91" s="40">
        <v>0.1</v>
      </c>
      <c r="I91" s="41">
        <v>1.297614064462118</v>
      </c>
      <c r="J91" s="41">
        <v>0</v>
      </c>
      <c r="K91" s="42">
        <f t="shared" si="2"/>
        <v>5.297614064462118</v>
      </c>
    </row>
    <row r="92" spans="1:11" ht="10.5" customHeight="1">
      <c r="A92" s="51" t="s">
        <v>83</v>
      </c>
      <c r="B92" s="39">
        <v>6515</v>
      </c>
      <c r="C92" s="40">
        <v>2</v>
      </c>
      <c r="D92" s="40">
        <v>1.2</v>
      </c>
      <c r="E92" s="40">
        <v>6.6</v>
      </c>
      <c r="F92" s="40">
        <v>15</v>
      </c>
      <c r="G92" s="40">
        <v>3.5</v>
      </c>
      <c r="H92" s="40">
        <v>3</v>
      </c>
      <c r="I92" s="41">
        <v>27.270824612808703</v>
      </c>
      <c r="J92" s="41">
        <v>1</v>
      </c>
      <c r="K92" s="42">
        <f t="shared" si="2"/>
        <v>59.57082461280871</v>
      </c>
    </row>
    <row r="93" spans="1:11" ht="10.5" customHeight="1">
      <c r="A93" s="51" t="s">
        <v>84</v>
      </c>
      <c r="B93" s="39">
        <v>2075</v>
      </c>
      <c r="C93" s="40">
        <v>0.2</v>
      </c>
      <c r="D93" s="40">
        <v>0.6</v>
      </c>
      <c r="E93" s="40">
        <v>0.5</v>
      </c>
      <c r="F93" s="40">
        <v>6.5</v>
      </c>
      <c r="G93" s="40">
        <v>1.9</v>
      </c>
      <c r="H93" s="40">
        <v>0.1</v>
      </c>
      <c r="I93" s="41">
        <v>8.6856425282545</v>
      </c>
      <c r="J93" s="41">
        <v>0</v>
      </c>
      <c r="K93" s="42">
        <f aca="true" t="shared" si="3" ref="K93:K135">SUM(C93:J93)</f>
        <v>18.4856425282545</v>
      </c>
    </row>
    <row r="94" spans="1:11" ht="10.5" customHeight="1">
      <c r="A94" s="51" t="s">
        <v>85</v>
      </c>
      <c r="B94" s="39">
        <v>778</v>
      </c>
      <c r="C94" s="40">
        <v>4.8</v>
      </c>
      <c r="D94" s="40">
        <v>0.3</v>
      </c>
      <c r="E94" s="40">
        <v>0</v>
      </c>
      <c r="F94" s="40">
        <v>8</v>
      </c>
      <c r="G94" s="40">
        <v>2.2</v>
      </c>
      <c r="H94" s="40">
        <v>0.3</v>
      </c>
      <c r="I94" s="41">
        <v>3.2565927166178312</v>
      </c>
      <c r="J94" s="41">
        <v>0</v>
      </c>
      <c r="K94" s="42">
        <f t="shared" si="3"/>
        <v>18.856592716617833</v>
      </c>
    </row>
    <row r="95" spans="1:11" ht="10.5" customHeight="1">
      <c r="A95" s="51" t="s">
        <v>86</v>
      </c>
      <c r="B95" s="39">
        <v>4244</v>
      </c>
      <c r="C95" s="40">
        <v>1.7</v>
      </c>
      <c r="D95" s="40">
        <v>1.4</v>
      </c>
      <c r="E95" s="40">
        <v>10.5</v>
      </c>
      <c r="F95" s="40">
        <v>17.5</v>
      </c>
      <c r="G95" s="40">
        <v>2.9</v>
      </c>
      <c r="H95" s="40">
        <v>1.7</v>
      </c>
      <c r="I95" s="41">
        <v>17.76475512766848</v>
      </c>
      <c r="J95" s="41">
        <v>8.64</v>
      </c>
      <c r="K95" s="42">
        <f t="shared" si="3"/>
        <v>62.10475512766848</v>
      </c>
    </row>
    <row r="96" spans="1:11" ht="10.5" customHeight="1">
      <c r="A96" s="51" t="s">
        <v>87</v>
      </c>
      <c r="B96" s="39">
        <v>703</v>
      </c>
      <c r="C96" s="40">
        <v>0.2</v>
      </c>
      <c r="D96" s="40">
        <v>0.3</v>
      </c>
      <c r="E96" s="40">
        <v>1</v>
      </c>
      <c r="F96" s="40">
        <v>2.3</v>
      </c>
      <c r="G96" s="40">
        <v>0.4</v>
      </c>
      <c r="H96" s="40">
        <v>0.4</v>
      </c>
      <c r="I96" s="41">
        <v>2.942653830054416</v>
      </c>
      <c r="J96" s="41">
        <v>0.1</v>
      </c>
      <c r="K96" s="42">
        <f t="shared" si="3"/>
        <v>7.642653830054416</v>
      </c>
    </row>
    <row r="97" spans="1:11" ht="10.5" customHeight="1">
      <c r="A97" s="51" t="s">
        <v>88</v>
      </c>
      <c r="B97" s="39">
        <v>768</v>
      </c>
      <c r="C97" s="40">
        <v>0.2</v>
      </c>
      <c r="D97" s="40">
        <v>0.4</v>
      </c>
      <c r="E97" s="40">
        <v>1.5</v>
      </c>
      <c r="F97" s="40">
        <v>13.75</v>
      </c>
      <c r="G97" s="40">
        <v>1.65</v>
      </c>
      <c r="H97" s="40">
        <v>0.2</v>
      </c>
      <c r="I97" s="41">
        <v>3.214734198409376</v>
      </c>
      <c r="J97" s="41">
        <v>0</v>
      </c>
      <c r="K97" s="42">
        <f t="shared" si="3"/>
        <v>20.914734198409377</v>
      </c>
    </row>
    <row r="98" spans="1:11" ht="10.5" customHeight="1">
      <c r="A98" s="51" t="s">
        <v>89</v>
      </c>
      <c r="B98" s="39">
        <v>2711</v>
      </c>
      <c r="C98" s="40">
        <v>1.2</v>
      </c>
      <c r="D98" s="40">
        <v>1</v>
      </c>
      <c r="E98" s="40">
        <v>0</v>
      </c>
      <c r="F98" s="40">
        <v>10</v>
      </c>
      <c r="G98" s="40">
        <v>1</v>
      </c>
      <c r="H98" s="40">
        <v>0.7</v>
      </c>
      <c r="I98" s="41">
        <v>11.347844286312263</v>
      </c>
      <c r="J98" s="41">
        <v>3.2</v>
      </c>
      <c r="K98" s="42">
        <f t="shared" si="3"/>
        <v>28.44784428631226</v>
      </c>
    </row>
    <row r="99" spans="1:11" ht="10.5" customHeight="1">
      <c r="A99" s="51" t="s">
        <v>90</v>
      </c>
      <c r="B99" s="39">
        <v>779</v>
      </c>
      <c r="C99" s="40">
        <v>0.9</v>
      </c>
      <c r="D99" s="40">
        <v>0.6</v>
      </c>
      <c r="E99" s="40">
        <v>6.6</v>
      </c>
      <c r="F99" s="40">
        <v>0</v>
      </c>
      <c r="G99" s="40">
        <v>1.1</v>
      </c>
      <c r="H99" s="40">
        <v>0.4</v>
      </c>
      <c r="I99" s="41">
        <v>8.760778568438678</v>
      </c>
      <c r="J99" s="41">
        <v>0.7</v>
      </c>
      <c r="K99" s="42">
        <f t="shared" si="3"/>
        <v>19.060778568438675</v>
      </c>
    </row>
    <row r="100" spans="1:11" ht="10.5" customHeight="1">
      <c r="A100" s="51" t="s">
        <v>91</v>
      </c>
      <c r="B100" s="39">
        <v>338</v>
      </c>
      <c r="C100" s="40">
        <v>0.2</v>
      </c>
      <c r="D100" s="40">
        <v>0.2</v>
      </c>
      <c r="E100" s="40">
        <v>0</v>
      </c>
      <c r="F100" s="40">
        <v>8.7</v>
      </c>
      <c r="G100" s="40">
        <v>0.2</v>
      </c>
      <c r="H100" s="40">
        <v>0.1</v>
      </c>
      <c r="I100" s="41">
        <v>1.4148179154457932</v>
      </c>
      <c r="J100" s="41">
        <v>0.4</v>
      </c>
      <c r="K100" s="42">
        <f t="shared" si="3"/>
        <v>11.214817915445792</v>
      </c>
    </row>
    <row r="101" spans="1:11" ht="10.5" customHeight="1">
      <c r="A101" s="51" t="s">
        <v>92</v>
      </c>
      <c r="B101" s="39">
        <v>2374</v>
      </c>
      <c r="C101" s="40">
        <v>0.5</v>
      </c>
      <c r="D101" s="40">
        <v>1.2</v>
      </c>
      <c r="E101" s="40">
        <v>4</v>
      </c>
      <c r="F101" s="40">
        <v>20</v>
      </c>
      <c r="G101" s="40">
        <v>2</v>
      </c>
      <c r="H101" s="40">
        <v>1.6</v>
      </c>
      <c r="I101" s="41">
        <v>9.937212222687316</v>
      </c>
      <c r="J101" s="41">
        <v>0.2</v>
      </c>
      <c r="K101" s="42">
        <f t="shared" si="3"/>
        <v>39.43721222268732</v>
      </c>
    </row>
    <row r="102" spans="1:11" ht="10.5" customHeight="1">
      <c r="A102" s="51" t="s">
        <v>93</v>
      </c>
      <c r="B102" s="39">
        <v>1158</v>
      </c>
      <c r="C102" s="40">
        <v>0.4</v>
      </c>
      <c r="D102" s="40">
        <v>0.5</v>
      </c>
      <c r="E102" s="40">
        <v>3.7</v>
      </c>
      <c r="F102" s="40">
        <v>6.5</v>
      </c>
      <c r="G102" s="40">
        <v>0.8</v>
      </c>
      <c r="H102" s="40">
        <v>0.8</v>
      </c>
      <c r="I102" s="41">
        <v>4.847216408539137</v>
      </c>
      <c r="J102" s="41">
        <v>2.5</v>
      </c>
      <c r="K102" s="42">
        <f t="shared" si="3"/>
        <v>20.04721640853914</v>
      </c>
    </row>
    <row r="103" spans="1:11" ht="10.5" customHeight="1">
      <c r="A103" s="51" t="s">
        <v>94</v>
      </c>
      <c r="B103" s="39">
        <v>837</v>
      </c>
      <c r="C103" s="40">
        <v>0.6</v>
      </c>
      <c r="D103" s="40">
        <v>0.3</v>
      </c>
      <c r="E103" s="40">
        <v>3</v>
      </c>
      <c r="F103" s="40">
        <v>5</v>
      </c>
      <c r="G103" s="40">
        <v>0.5</v>
      </c>
      <c r="H103" s="40">
        <v>0.1</v>
      </c>
      <c r="I103" s="41">
        <v>3.5035579740477183</v>
      </c>
      <c r="J103" s="41">
        <v>0.2</v>
      </c>
      <c r="K103" s="42">
        <f t="shared" si="3"/>
        <v>13.203557974047717</v>
      </c>
    </row>
    <row r="104" spans="1:11" ht="10.5" customHeight="1">
      <c r="A104" s="51" t="s">
        <v>95</v>
      </c>
      <c r="B104" s="39">
        <v>615</v>
      </c>
      <c r="C104" s="40">
        <v>0</v>
      </c>
      <c r="D104" s="40">
        <v>0.6</v>
      </c>
      <c r="E104" s="40">
        <v>0</v>
      </c>
      <c r="F104" s="40">
        <v>12</v>
      </c>
      <c r="G104" s="40">
        <v>1.3</v>
      </c>
      <c r="H104" s="40">
        <v>0.3</v>
      </c>
      <c r="I104" s="41">
        <v>2.574298869820008</v>
      </c>
      <c r="J104" s="41">
        <v>0</v>
      </c>
      <c r="K104" s="42">
        <f t="shared" si="3"/>
        <v>16.774298869820008</v>
      </c>
    </row>
    <row r="105" spans="1:11" ht="10.5" customHeight="1">
      <c r="A105" s="51" t="s">
        <v>96</v>
      </c>
      <c r="B105" s="39">
        <v>3671</v>
      </c>
      <c r="C105" s="40">
        <v>1.3</v>
      </c>
      <c r="D105" s="40">
        <v>1.2</v>
      </c>
      <c r="E105" s="40">
        <v>5</v>
      </c>
      <c r="F105" s="40">
        <v>13</v>
      </c>
      <c r="G105" s="40">
        <v>1.8</v>
      </c>
      <c r="H105" s="40">
        <v>0</v>
      </c>
      <c r="I105" s="41">
        <v>15.366262034323984</v>
      </c>
      <c r="J105" s="41">
        <v>0.7</v>
      </c>
      <c r="K105" s="42">
        <f t="shared" si="3"/>
        <v>38.36626203432399</v>
      </c>
    </row>
    <row r="106" spans="1:11" ht="10.5" customHeight="1">
      <c r="A106" s="51" t="s">
        <v>97</v>
      </c>
      <c r="B106" s="39">
        <v>1161</v>
      </c>
      <c r="C106" s="40">
        <v>0</v>
      </c>
      <c r="D106" s="40">
        <v>0.2</v>
      </c>
      <c r="E106" s="40">
        <v>0</v>
      </c>
      <c r="F106" s="40">
        <v>4.4</v>
      </c>
      <c r="G106" s="40">
        <v>0.1</v>
      </c>
      <c r="H106" s="40">
        <v>0.2</v>
      </c>
      <c r="I106" s="41">
        <v>4.859773964001674</v>
      </c>
      <c r="J106" s="41">
        <v>0</v>
      </c>
      <c r="K106" s="42">
        <f t="shared" si="3"/>
        <v>9.759773964001674</v>
      </c>
    </row>
    <row r="107" spans="1:11" ht="10.5" customHeight="1">
      <c r="A107" s="51" t="s">
        <v>98</v>
      </c>
      <c r="B107" s="39">
        <v>1485</v>
      </c>
      <c r="C107" s="40">
        <v>0.6</v>
      </c>
      <c r="D107" s="40">
        <v>1</v>
      </c>
      <c r="E107" s="40">
        <v>1.1</v>
      </c>
      <c r="F107" s="40">
        <v>9.5</v>
      </c>
      <c r="G107" s="40">
        <v>0.9</v>
      </c>
      <c r="H107" s="40">
        <v>0.4</v>
      </c>
      <c r="I107" s="41">
        <v>6.21598995395563</v>
      </c>
      <c r="J107" s="41">
        <v>0</v>
      </c>
      <c r="K107" s="42">
        <f t="shared" si="3"/>
        <v>19.715989953955628</v>
      </c>
    </row>
    <row r="108" spans="1:11" ht="10.5" customHeight="1">
      <c r="A108" s="51" t="s">
        <v>99</v>
      </c>
      <c r="B108" s="39">
        <v>778</v>
      </c>
      <c r="C108" s="40">
        <v>0.5</v>
      </c>
      <c r="D108" s="40">
        <v>0.4</v>
      </c>
      <c r="E108" s="40">
        <v>0</v>
      </c>
      <c r="F108" s="40">
        <v>3</v>
      </c>
      <c r="G108" s="40">
        <v>0.1</v>
      </c>
      <c r="H108" s="40">
        <v>0.2</v>
      </c>
      <c r="I108" s="41">
        <v>3.2565927166178312</v>
      </c>
      <c r="J108" s="41">
        <v>0.2</v>
      </c>
      <c r="K108" s="42">
        <f t="shared" si="3"/>
        <v>7.656592716617832</v>
      </c>
    </row>
    <row r="109" spans="1:11" ht="10.5" customHeight="1">
      <c r="A109" s="51" t="s">
        <v>100</v>
      </c>
      <c r="B109" s="39">
        <v>1410</v>
      </c>
      <c r="C109" s="40">
        <v>0.2</v>
      </c>
      <c r="D109" s="40">
        <v>0.8</v>
      </c>
      <c r="E109" s="40">
        <v>1.3</v>
      </c>
      <c r="F109" s="40">
        <v>5</v>
      </c>
      <c r="G109" s="40">
        <v>2.8</v>
      </c>
      <c r="H109" s="40">
        <v>0.6</v>
      </c>
      <c r="I109" s="41">
        <v>5.902051067392214</v>
      </c>
      <c r="J109" s="41">
        <v>0.3</v>
      </c>
      <c r="K109" s="42">
        <f t="shared" si="3"/>
        <v>16.902051067392215</v>
      </c>
    </row>
    <row r="110" spans="1:11" ht="10.5" customHeight="1">
      <c r="A110" s="51" t="s">
        <v>101</v>
      </c>
      <c r="B110" s="39">
        <v>7453</v>
      </c>
      <c r="C110" s="40">
        <v>3.9</v>
      </c>
      <c r="D110" s="40">
        <v>8.1</v>
      </c>
      <c r="E110" s="40">
        <v>18</v>
      </c>
      <c r="F110" s="40">
        <v>32.6</v>
      </c>
      <c r="G110" s="40">
        <v>1.7</v>
      </c>
      <c r="H110" s="40">
        <v>1.2</v>
      </c>
      <c r="I110" s="41">
        <v>68.39715362076183</v>
      </c>
      <c r="J110" s="41">
        <v>14.6</v>
      </c>
      <c r="K110" s="42">
        <f t="shared" si="3"/>
        <v>148.49715362076182</v>
      </c>
    </row>
    <row r="111" spans="1:11" ht="10.5" customHeight="1">
      <c r="A111" s="51" t="s">
        <v>102</v>
      </c>
      <c r="B111" s="39">
        <v>1045</v>
      </c>
      <c r="C111" s="40">
        <v>0.5</v>
      </c>
      <c r="D111" s="40">
        <v>1.5</v>
      </c>
      <c r="E111" s="40">
        <v>7</v>
      </c>
      <c r="F111" s="40">
        <v>9</v>
      </c>
      <c r="G111" s="40">
        <v>2</v>
      </c>
      <c r="H111" s="40">
        <v>0.3</v>
      </c>
      <c r="I111" s="41">
        <v>4.374215152783591</v>
      </c>
      <c r="J111" s="41">
        <v>0</v>
      </c>
      <c r="K111" s="42">
        <f t="shared" si="3"/>
        <v>24.674215152783592</v>
      </c>
    </row>
    <row r="112" spans="1:11" ht="10.5" customHeight="1">
      <c r="A112" s="51" t="s">
        <v>103</v>
      </c>
      <c r="B112" s="39">
        <v>1348</v>
      </c>
      <c r="C112" s="40">
        <v>0.9</v>
      </c>
      <c r="D112" s="40">
        <v>0.5</v>
      </c>
      <c r="E112" s="40">
        <v>1</v>
      </c>
      <c r="F112" s="40">
        <v>16</v>
      </c>
      <c r="G112" s="40">
        <v>1</v>
      </c>
      <c r="H112" s="40">
        <v>0.8</v>
      </c>
      <c r="I112" s="41">
        <v>5.642528254499791</v>
      </c>
      <c r="J112" s="41">
        <v>0.1</v>
      </c>
      <c r="K112" s="42">
        <f t="shared" si="3"/>
        <v>25.94252825449979</v>
      </c>
    </row>
    <row r="113" spans="1:11" ht="10.5" customHeight="1">
      <c r="A113" s="51" t="s">
        <v>104</v>
      </c>
      <c r="B113" s="39">
        <v>2270</v>
      </c>
      <c r="C113" s="40">
        <v>1.7</v>
      </c>
      <c r="D113" s="40">
        <v>1</v>
      </c>
      <c r="E113" s="40">
        <v>3.8</v>
      </c>
      <c r="F113" s="40">
        <v>29.4</v>
      </c>
      <c r="G113" s="40">
        <v>1.6</v>
      </c>
      <c r="H113" s="40">
        <v>1.5</v>
      </c>
      <c r="I113" s="41">
        <v>9.50188363331938</v>
      </c>
      <c r="J113" s="41">
        <v>0.9</v>
      </c>
      <c r="K113" s="42">
        <f t="shared" si="3"/>
        <v>49.40188363331938</v>
      </c>
    </row>
    <row r="114" spans="1:11" ht="10.5" customHeight="1">
      <c r="A114" s="51" t="s">
        <v>105</v>
      </c>
      <c r="B114" s="39">
        <v>114</v>
      </c>
      <c r="C114" s="40">
        <v>0</v>
      </c>
      <c r="D114" s="40">
        <v>0.2</v>
      </c>
      <c r="E114" s="40">
        <v>0</v>
      </c>
      <c r="F114" s="40">
        <v>0</v>
      </c>
      <c r="G114" s="40">
        <v>0</v>
      </c>
      <c r="H114" s="40">
        <v>0</v>
      </c>
      <c r="I114" s="41">
        <v>0.47718710757639177</v>
      </c>
      <c r="J114" s="41">
        <v>0</v>
      </c>
      <c r="K114" s="42">
        <f t="shared" si="3"/>
        <v>0.6771871075763918</v>
      </c>
    </row>
    <row r="115" spans="1:11" ht="10.5" customHeight="1">
      <c r="A115" s="51" t="s">
        <v>106</v>
      </c>
      <c r="B115" s="39">
        <v>672</v>
      </c>
      <c r="C115" s="40">
        <v>0.3</v>
      </c>
      <c r="D115" s="40">
        <v>0.6</v>
      </c>
      <c r="E115" s="40">
        <v>0</v>
      </c>
      <c r="F115" s="40">
        <v>6</v>
      </c>
      <c r="G115" s="40">
        <v>0.6</v>
      </c>
      <c r="H115" s="40">
        <v>0.5</v>
      </c>
      <c r="I115" s="41">
        <v>2.8128924236082042</v>
      </c>
      <c r="J115" s="41">
        <v>0.2</v>
      </c>
      <c r="K115" s="42">
        <f t="shared" si="3"/>
        <v>11.012892423608204</v>
      </c>
    </row>
    <row r="116" spans="1:11" ht="10.5" customHeight="1">
      <c r="A116" s="51" t="s">
        <v>107</v>
      </c>
      <c r="B116" s="39">
        <v>689</v>
      </c>
      <c r="C116" s="40">
        <v>0.5</v>
      </c>
      <c r="D116" s="40">
        <v>0.2</v>
      </c>
      <c r="E116" s="40">
        <v>0.3</v>
      </c>
      <c r="F116" s="40">
        <v>5</v>
      </c>
      <c r="G116" s="40">
        <v>1</v>
      </c>
      <c r="H116" s="40">
        <v>0.4</v>
      </c>
      <c r="I116" s="41">
        <v>2.884051904562578</v>
      </c>
      <c r="J116" s="41">
        <v>0</v>
      </c>
      <c r="K116" s="42">
        <f t="shared" si="3"/>
        <v>10.284051904562578</v>
      </c>
    </row>
    <row r="117" spans="1:11" ht="10.5" customHeight="1">
      <c r="A117" s="51" t="s">
        <v>108</v>
      </c>
      <c r="B117" s="39">
        <v>252</v>
      </c>
      <c r="C117" s="40">
        <v>0.1</v>
      </c>
      <c r="D117" s="40">
        <v>0.1</v>
      </c>
      <c r="E117" s="40">
        <v>0.1</v>
      </c>
      <c r="F117" s="40">
        <v>0</v>
      </c>
      <c r="G117" s="40">
        <v>0.1</v>
      </c>
      <c r="H117" s="40">
        <v>0.1</v>
      </c>
      <c r="I117" s="41">
        <v>1.0548346588530766</v>
      </c>
      <c r="J117" s="41">
        <v>0</v>
      </c>
      <c r="K117" s="42">
        <f t="shared" si="3"/>
        <v>1.5548346588530766</v>
      </c>
    </row>
    <row r="118" spans="1:11" ht="10.5" customHeight="1">
      <c r="A118" s="51" t="s">
        <v>109</v>
      </c>
      <c r="B118" s="39">
        <v>1169</v>
      </c>
      <c r="C118" s="40">
        <v>0.3</v>
      </c>
      <c r="D118" s="40">
        <v>0.6</v>
      </c>
      <c r="E118" s="40">
        <v>1.4</v>
      </c>
      <c r="F118" s="40">
        <v>9.4</v>
      </c>
      <c r="G118" s="40">
        <v>0.8</v>
      </c>
      <c r="H118" s="40">
        <v>0.4</v>
      </c>
      <c r="I118" s="41">
        <v>4.89484456095318</v>
      </c>
      <c r="J118" s="41">
        <v>0</v>
      </c>
      <c r="K118" s="42">
        <f t="shared" si="3"/>
        <v>17.79484456095318</v>
      </c>
    </row>
    <row r="119" spans="1:11" ht="10.5" customHeight="1">
      <c r="A119" s="51" t="s">
        <v>110</v>
      </c>
      <c r="B119" s="39">
        <v>488</v>
      </c>
      <c r="C119" s="40">
        <v>0</v>
      </c>
      <c r="D119" s="40">
        <v>0.2</v>
      </c>
      <c r="E119" s="40">
        <v>0</v>
      </c>
      <c r="F119" s="40">
        <v>4</v>
      </c>
      <c r="G119" s="40">
        <v>0.1</v>
      </c>
      <c r="H119" s="40">
        <v>0.2</v>
      </c>
      <c r="I119" s="41">
        <v>2.0426956885726244</v>
      </c>
      <c r="J119" s="41">
        <v>0</v>
      </c>
      <c r="K119" s="42">
        <f t="shared" si="3"/>
        <v>6.542695688572625</v>
      </c>
    </row>
    <row r="120" spans="1:11" ht="10.5" customHeight="1">
      <c r="A120" s="51" t="s">
        <v>111</v>
      </c>
      <c r="B120" s="39">
        <v>2030</v>
      </c>
      <c r="C120" s="40">
        <v>1.2</v>
      </c>
      <c r="D120" s="40">
        <v>0.8</v>
      </c>
      <c r="E120" s="40">
        <v>3.3</v>
      </c>
      <c r="F120" s="40">
        <v>9</v>
      </c>
      <c r="G120" s="40">
        <v>1.6</v>
      </c>
      <c r="H120" s="40">
        <v>1.3</v>
      </c>
      <c r="I120" s="41">
        <v>8.49727919631645</v>
      </c>
      <c r="J120" s="41">
        <v>0</v>
      </c>
      <c r="K120" s="42">
        <f t="shared" si="3"/>
        <v>25.69727919631645</v>
      </c>
    </row>
    <row r="121" spans="1:11" ht="10.5" customHeight="1">
      <c r="A121" s="51" t="s">
        <v>112</v>
      </c>
      <c r="B121" s="39">
        <v>620</v>
      </c>
      <c r="C121" s="40">
        <v>1</v>
      </c>
      <c r="D121" s="40">
        <v>0.5</v>
      </c>
      <c r="E121" s="40">
        <v>0.5</v>
      </c>
      <c r="F121" s="40">
        <v>9</v>
      </c>
      <c r="G121" s="40">
        <v>0.4</v>
      </c>
      <c r="H121" s="40">
        <v>1</v>
      </c>
      <c r="I121" s="41">
        <v>2.595228128924236</v>
      </c>
      <c r="J121" s="41">
        <v>0.4</v>
      </c>
      <c r="K121" s="42">
        <f t="shared" si="3"/>
        <v>15.395228128924236</v>
      </c>
    </row>
    <row r="122" spans="1:11" ht="10.5" customHeight="1">
      <c r="A122" s="51" t="s">
        <v>113</v>
      </c>
      <c r="B122" s="39">
        <v>1665</v>
      </c>
      <c r="C122" s="40">
        <v>0.6</v>
      </c>
      <c r="D122" s="40">
        <v>1.2</v>
      </c>
      <c r="E122" s="40">
        <v>2</v>
      </c>
      <c r="F122" s="40">
        <v>7.6</v>
      </c>
      <c r="G122" s="40">
        <v>0.8</v>
      </c>
      <c r="H122" s="40">
        <v>1.3</v>
      </c>
      <c r="I122" s="41">
        <v>6.969443281707827</v>
      </c>
      <c r="J122" s="41">
        <v>0.6</v>
      </c>
      <c r="K122" s="42">
        <f t="shared" si="3"/>
        <v>21.069443281707827</v>
      </c>
    </row>
    <row r="123" spans="1:11" ht="10.5" customHeight="1">
      <c r="A123" s="51" t="s">
        <v>114</v>
      </c>
      <c r="B123" s="39">
        <v>1654</v>
      </c>
      <c r="C123" s="40">
        <v>0.4</v>
      </c>
      <c r="D123" s="40">
        <v>0.2</v>
      </c>
      <c r="E123" s="40">
        <v>2.7</v>
      </c>
      <c r="F123" s="40">
        <v>3.6</v>
      </c>
      <c r="G123" s="40">
        <v>1</v>
      </c>
      <c r="H123" s="40">
        <v>0.6</v>
      </c>
      <c r="I123" s="41">
        <v>6.923398911678526</v>
      </c>
      <c r="J123" s="41">
        <v>0.1</v>
      </c>
      <c r="K123" s="42">
        <f t="shared" si="3"/>
        <v>15.523398911678525</v>
      </c>
    </row>
    <row r="124" spans="1:11" ht="10.5" customHeight="1">
      <c r="A124" s="51" t="s">
        <v>115</v>
      </c>
      <c r="B124" s="39">
        <v>3753</v>
      </c>
      <c r="C124" s="40">
        <v>3.2</v>
      </c>
      <c r="D124" s="40">
        <v>1.1</v>
      </c>
      <c r="E124" s="40">
        <v>6</v>
      </c>
      <c r="F124" s="40">
        <v>55</v>
      </c>
      <c r="G124" s="40">
        <v>2.5</v>
      </c>
      <c r="H124" s="40">
        <v>2</v>
      </c>
      <c r="I124" s="41">
        <v>15.709501883633317</v>
      </c>
      <c r="J124" s="41">
        <v>2.3</v>
      </c>
      <c r="K124" s="42">
        <f t="shared" si="3"/>
        <v>87.80950188363332</v>
      </c>
    </row>
    <row r="125" spans="1:11" ht="10.5" customHeight="1">
      <c r="A125" s="51" t="s">
        <v>116</v>
      </c>
      <c r="B125" s="39">
        <v>2294</v>
      </c>
      <c r="C125" s="40">
        <v>0.5</v>
      </c>
      <c r="D125" s="40">
        <v>0.3</v>
      </c>
      <c r="E125" s="40">
        <v>3</v>
      </c>
      <c r="F125" s="40">
        <v>0</v>
      </c>
      <c r="G125" s="40">
        <v>0.6</v>
      </c>
      <c r="H125" s="40">
        <v>0.9</v>
      </c>
      <c r="I125" s="41">
        <v>9.602344077019673</v>
      </c>
      <c r="J125" s="41">
        <v>0.4</v>
      </c>
      <c r="K125" s="42">
        <f t="shared" si="3"/>
        <v>15.302344077019674</v>
      </c>
    </row>
    <row r="126" spans="1:11" ht="10.5" customHeight="1">
      <c r="A126" s="51" t="s">
        <v>117</v>
      </c>
      <c r="B126" s="39">
        <v>1427</v>
      </c>
      <c r="C126" s="40">
        <v>0</v>
      </c>
      <c r="D126" s="40">
        <v>0.5</v>
      </c>
      <c r="E126" s="40">
        <v>1.8</v>
      </c>
      <c r="F126" s="40">
        <v>5.9</v>
      </c>
      <c r="G126" s="40">
        <v>0.2</v>
      </c>
      <c r="H126" s="40">
        <v>0.8</v>
      </c>
      <c r="I126" s="41">
        <v>5.974589684692851</v>
      </c>
      <c r="J126" s="41">
        <v>0.8</v>
      </c>
      <c r="K126" s="42">
        <f t="shared" si="3"/>
        <v>15.974589684692852</v>
      </c>
    </row>
    <row r="127" spans="1:11" ht="10.5" customHeight="1">
      <c r="A127" s="51" t="s">
        <v>118</v>
      </c>
      <c r="B127" s="39">
        <v>2759</v>
      </c>
      <c r="C127" s="40">
        <v>0.6</v>
      </c>
      <c r="D127" s="40">
        <v>4.6</v>
      </c>
      <c r="E127" s="40">
        <v>5.1</v>
      </c>
      <c r="F127" s="40">
        <v>41.8</v>
      </c>
      <c r="G127" s="40">
        <v>3</v>
      </c>
      <c r="H127" s="40">
        <v>0.88</v>
      </c>
      <c r="I127" s="41">
        <v>11.54876517371285</v>
      </c>
      <c r="J127" s="41">
        <v>0.4</v>
      </c>
      <c r="K127" s="42">
        <f t="shared" si="3"/>
        <v>67.92876517371285</v>
      </c>
    </row>
    <row r="128" spans="1:11" ht="10.5" customHeight="1">
      <c r="A128" s="51" t="s">
        <v>119</v>
      </c>
      <c r="B128" s="39">
        <v>387</v>
      </c>
      <c r="C128" s="40">
        <v>0.1</v>
      </c>
      <c r="D128" s="40">
        <v>0.1</v>
      </c>
      <c r="E128" s="40">
        <v>0.5</v>
      </c>
      <c r="F128" s="40">
        <v>3</v>
      </c>
      <c r="G128" s="40">
        <v>1.3</v>
      </c>
      <c r="H128" s="40">
        <v>0.4</v>
      </c>
      <c r="I128" s="41">
        <v>1.6199246546672246</v>
      </c>
      <c r="J128" s="41">
        <v>0</v>
      </c>
      <c r="K128" s="42">
        <f t="shared" si="3"/>
        <v>7.019924654667225</v>
      </c>
    </row>
    <row r="129" spans="1:11" ht="10.5" customHeight="1">
      <c r="A129" s="51" t="s">
        <v>120</v>
      </c>
      <c r="B129" s="39">
        <v>2785</v>
      </c>
      <c r="C129" s="40">
        <v>0</v>
      </c>
      <c r="D129" s="40">
        <v>0.6</v>
      </c>
      <c r="E129" s="40">
        <v>3.4</v>
      </c>
      <c r="F129" s="40">
        <v>7.8</v>
      </c>
      <c r="G129" s="40">
        <v>3</v>
      </c>
      <c r="H129" s="40">
        <v>1.2</v>
      </c>
      <c r="I129" s="41">
        <v>11.657597321054833</v>
      </c>
      <c r="J129" s="41">
        <v>0</v>
      </c>
      <c r="K129" s="42">
        <f t="shared" si="3"/>
        <v>27.657597321054833</v>
      </c>
    </row>
    <row r="130" spans="1:11" ht="10.5" customHeight="1">
      <c r="A130" s="51" t="s">
        <v>121</v>
      </c>
      <c r="B130" s="39">
        <v>496</v>
      </c>
      <c r="C130" s="40">
        <v>0</v>
      </c>
      <c r="D130" s="40">
        <v>0.3</v>
      </c>
      <c r="E130" s="40">
        <v>0</v>
      </c>
      <c r="F130" s="40">
        <v>4.5</v>
      </c>
      <c r="G130" s="40">
        <v>0.1</v>
      </c>
      <c r="H130" s="40">
        <v>0.2</v>
      </c>
      <c r="I130" s="41">
        <v>2.0748043554213305</v>
      </c>
      <c r="J130" s="41">
        <v>0</v>
      </c>
      <c r="K130" s="42">
        <f t="shared" si="3"/>
        <v>7.17480435542133</v>
      </c>
    </row>
    <row r="131" spans="1:11" ht="10.5" customHeight="1">
      <c r="A131" s="51" t="s">
        <v>122</v>
      </c>
      <c r="B131" s="39">
        <v>383</v>
      </c>
      <c r="C131" s="40">
        <v>0</v>
      </c>
      <c r="D131" s="40">
        <v>0.2</v>
      </c>
      <c r="E131" s="40">
        <v>0</v>
      </c>
      <c r="F131" s="40">
        <v>7.7</v>
      </c>
      <c r="G131" s="40">
        <v>0.1</v>
      </c>
      <c r="H131" s="40">
        <v>0.1</v>
      </c>
      <c r="I131" s="41">
        <v>1.6031812473838425</v>
      </c>
      <c r="J131" s="41">
        <v>0</v>
      </c>
      <c r="K131" s="42">
        <f t="shared" si="3"/>
        <v>9.703181247383842</v>
      </c>
    </row>
    <row r="132" spans="1:11" ht="10.5" customHeight="1">
      <c r="A132" s="51" t="s">
        <v>123</v>
      </c>
      <c r="B132" s="39">
        <v>1581</v>
      </c>
      <c r="C132" s="40">
        <v>0.3</v>
      </c>
      <c r="D132" s="40">
        <v>0.7</v>
      </c>
      <c r="E132" s="40">
        <v>0</v>
      </c>
      <c r="F132" s="40">
        <v>8</v>
      </c>
      <c r="G132" s="40">
        <v>1.6</v>
      </c>
      <c r="H132" s="40">
        <v>2</v>
      </c>
      <c r="I132" s="41">
        <v>6.617831728756801</v>
      </c>
      <c r="J132" s="41">
        <v>0</v>
      </c>
      <c r="K132" s="42">
        <f t="shared" si="3"/>
        <v>19.2178317287568</v>
      </c>
    </row>
    <row r="133" spans="1:11" ht="10.5" customHeight="1">
      <c r="A133" s="51" t="s">
        <v>124</v>
      </c>
      <c r="B133" s="39">
        <v>267</v>
      </c>
      <c r="C133" s="40">
        <v>0.1</v>
      </c>
      <c r="D133" s="40">
        <v>0.2</v>
      </c>
      <c r="E133" s="40">
        <v>0</v>
      </c>
      <c r="F133" s="40">
        <v>1</v>
      </c>
      <c r="G133" s="40">
        <v>0.1</v>
      </c>
      <c r="H133" s="40">
        <v>0.2</v>
      </c>
      <c r="I133" s="41">
        <v>1.1176224361657596</v>
      </c>
      <c r="J133" s="41">
        <v>0</v>
      </c>
      <c r="K133" s="42">
        <f t="shared" si="3"/>
        <v>2.71762243616576</v>
      </c>
    </row>
    <row r="134" spans="1:11" ht="10.5" customHeight="1">
      <c r="A134" s="51" t="s">
        <v>125</v>
      </c>
      <c r="B134" s="39">
        <v>6347</v>
      </c>
      <c r="C134" s="40">
        <v>0.8</v>
      </c>
      <c r="D134" s="40">
        <v>2</v>
      </c>
      <c r="E134" s="40">
        <v>5.6</v>
      </c>
      <c r="F134" s="40">
        <v>37.5</v>
      </c>
      <c r="G134" s="40">
        <v>1.1</v>
      </c>
      <c r="H134" s="40">
        <v>0.1</v>
      </c>
      <c r="I134" s="41">
        <v>26.56760150690665</v>
      </c>
      <c r="J134" s="41">
        <v>0</v>
      </c>
      <c r="K134" s="42">
        <f t="shared" si="3"/>
        <v>73.66760150690665</v>
      </c>
    </row>
    <row r="135" spans="1:11" ht="10.5" customHeight="1">
      <c r="A135" s="51" t="s">
        <v>126</v>
      </c>
      <c r="B135" s="39">
        <v>476</v>
      </c>
      <c r="C135" s="40">
        <v>0.1</v>
      </c>
      <c r="D135" s="40">
        <v>0.1</v>
      </c>
      <c r="E135" s="40">
        <v>0.1</v>
      </c>
      <c r="F135" s="40">
        <v>3</v>
      </c>
      <c r="G135" s="40">
        <v>0.1</v>
      </c>
      <c r="H135" s="40">
        <v>0.1</v>
      </c>
      <c r="I135" s="41">
        <v>0</v>
      </c>
      <c r="J135" s="41">
        <v>0</v>
      </c>
      <c r="K135" s="42">
        <f t="shared" si="3"/>
        <v>3.5</v>
      </c>
    </row>
    <row r="136" spans="1:11" ht="10.5" customHeight="1">
      <c r="A136" s="51"/>
      <c r="B136" s="39"/>
      <c r="C136" s="40"/>
      <c r="D136" s="40"/>
      <c r="E136" s="40"/>
      <c r="F136" s="40"/>
      <c r="G136" s="40"/>
      <c r="H136" s="40"/>
      <c r="I136" s="41"/>
      <c r="J136" s="41"/>
      <c r="K136" s="42"/>
    </row>
    <row r="137" spans="1:11" ht="10.5" customHeight="1">
      <c r="A137" s="26" t="s">
        <v>127</v>
      </c>
      <c r="B137" s="27">
        <v>6703</v>
      </c>
      <c r="C137" s="28">
        <f>SUM(C138:C143)</f>
        <v>3.3000000000000003</v>
      </c>
      <c r="D137" s="28">
        <v>4.4</v>
      </c>
      <c r="E137" s="28">
        <v>0</v>
      </c>
      <c r="F137" s="28">
        <v>94.7</v>
      </c>
      <c r="G137" s="28">
        <f>SUM(G138:G143)</f>
        <v>5.3999999999999995</v>
      </c>
      <c r="H137" s="28">
        <f>SUM(H138:H143)</f>
        <v>3.5</v>
      </c>
      <c r="I137" s="29">
        <v>28.05776475512767</v>
      </c>
      <c r="J137" s="29">
        <f>SUM(J138:J143)</f>
        <v>0</v>
      </c>
      <c r="K137" s="38">
        <f>SUM(C137:J137)</f>
        <v>139.35776475512768</v>
      </c>
    </row>
    <row r="138" spans="1:11" ht="10.5" customHeight="1">
      <c r="A138" s="51" t="s">
        <v>128</v>
      </c>
      <c r="B138" s="39">
        <v>3824</v>
      </c>
      <c r="C138" s="40">
        <v>2.2</v>
      </c>
      <c r="D138" s="40">
        <v>2.510159630016411</v>
      </c>
      <c r="E138" s="40">
        <v>0</v>
      </c>
      <c r="F138" s="40">
        <v>54.025481127853205</v>
      </c>
      <c r="G138" s="40">
        <v>2.2</v>
      </c>
      <c r="H138" s="40">
        <v>0.9</v>
      </c>
      <c r="I138" s="41">
        <v>16.006697362913354</v>
      </c>
      <c r="J138" s="41">
        <v>0</v>
      </c>
      <c r="K138" s="42">
        <f aca="true" t="shared" si="4" ref="K138:K143">SUM(C138:J138)</f>
        <v>77.84233812078297</v>
      </c>
    </row>
    <row r="139" spans="1:11" ht="10.5" customHeight="1">
      <c r="A139" s="51" t="s">
        <v>129</v>
      </c>
      <c r="B139" s="39">
        <v>513</v>
      </c>
      <c r="C139" s="40">
        <v>0</v>
      </c>
      <c r="D139" s="40">
        <v>0.3367447411606744</v>
      </c>
      <c r="E139" s="40">
        <v>0</v>
      </c>
      <c r="F139" s="40">
        <v>7.247665224526332</v>
      </c>
      <c r="G139" s="40">
        <v>0.6</v>
      </c>
      <c r="H139" s="40">
        <v>0.3</v>
      </c>
      <c r="I139" s="41">
        <v>2.147341984093763</v>
      </c>
      <c r="J139" s="41">
        <v>0</v>
      </c>
      <c r="K139" s="42">
        <f t="shared" si="4"/>
        <v>10.63175194978077</v>
      </c>
    </row>
    <row r="140" spans="1:11" ht="10.5" customHeight="1">
      <c r="A140" s="51" t="s">
        <v>130</v>
      </c>
      <c r="B140" s="39">
        <v>622</v>
      </c>
      <c r="C140" s="40">
        <v>0.6</v>
      </c>
      <c r="D140" s="40">
        <v>0.40829479337610025</v>
      </c>
      <c r="E140" s="40">
        <v>0</v>
      </c>
      <c r="F140" s="40">
        <v>8.787617484708338</v>
      </c>
      <c r="G140" s="40">
        <v>0.7</v>
      </c>
      <c r="H140" s="40">
        <v>1</v>
      </c>
      <c r="I140" s="41">
        <v>2.603599832565927</v>
      </c>
      <c r="J140" s="41">
        <v>0</v>
      </c>
      <c r="K140" s="42">
        <f t="shared" si="4"/>
        <v>14.099512110650364</v>
      </c>
    </row>
    <row r="141" spans="1:11" ht="10.5" customHeight="1">
      <c r="A141" s="51" t="s">
        <v>131</v>
      </c>
      <c r="B141" s="39">
        <v>1144</v>
      </c>
      <c r="C141" s="40">
        <v>0.5</v>
      </c>
      <c r="D141" s="40">
        <v>0.7509473370132778</v>
      </c>
      <c r="E141" s="40">
        <v>0</v>
      </c>
      <c r="F141" s="40">
        <v>16.16243473071759</v>
      </c>
      <c r="G141" s="40">
        <v>1.3</v>
      </c>
      <c r="H141" s="40">
        <v>0.6</v>
      </c>
      <c r="I141" s="41">
        <v>4.7886144830473</v>
      </c>
      <c r="J141" s="41">
        <v>0</v>
      </c>
      <c r="K141" s="42">
        <f t="shared" si="4"/>
        <v>24.101996550778168</v>
      </c>
    </row>
    <row r="142" spans="1:11" ht="10.5" customHeight="1">
      <c r="A142" s="51" t="s">
        <v>132</v>
      </c>
      <c r="B142" s="39">
        <v>107</v>
      </c>
      <c r="C142" s="40">
        <v>0</v>
      </c>
      <c r="D142" s="40">
        <v>0.07023720722064748</v>
      </c>
      <c r="E142" s="40">
        <v>0</v>
      </c>
      <c r="F142" s="40">
        <v>1.5116962554080264</v>
      </c>
      <c r="G142" s="40">
        <v>0</v>
      </c>
      <c r="H142" s="40">
        <v>0.4</v>
      </c>
      <c r="I142" s="41">
        <v>0.447886144830473</v>
      </c>
      <c r="J142" s="41">
        <v>0</v>
      </c>
      <c r="K142" s="42">
        <f t="shared" si="4"/>
        <v>2.4298196074591467</v>
      </c>
    </row>
    <row r="143" spans="1:11" ht="10.5" customHeight="1">
      <c r="A143" s="51" t="s">
        <v>133</v>
      </c>
      <c r="B143" s="39">
        <v>493</v>
      </c>
      <c r="C143" s="40">
        <v>0</v>
      </c>
      <c r="D143" s="40">
        <v>0.32361629121288976</v>
      </c>
      <c r="E143" s="40">
        <v>0</v>
      </c>
      <c r="F143" s="40">
        <v>6.965105176786514</v>
      </c>
      <c r="G143" s="40">
        <v>0.6</v>
      </c>
      <c r="H143" s="40">
        <v>0.3</v>
      </c>
      <c r="I143" s="41">
        <v>2.063624947676852</v>
      </c>
      <c r="J143" s="41">
        <v>0</v>
      </c>
      <c r="K143" s="42">
        <f t="shared" si="4"/>
        <v>10.252346415676255</v>
      </c>
    </row>
    <row r="144" spans="1:11" ht="10.5" customHeight="1">
      <c r="A144" s="51"/>
      <c r="B144" s="39"/>
      <c r="C144" s="40"/>
      <c r="D144" s="40"/>
      <c r="E144" s="40"/>
      <c r="F144" s="40"/>
      <c r="G144" s="40"/>
      <c r="H144" s="40"/>
      <c r="I144" s="41"/>
      <c r="J144" s="41"/>
      <c r="K144" s="42"/>
    </row>
    <row r="145" spans="1:11" ht="10.5" customHeight="1">
      <c r="A145" s="26" t="s">
        <v>134</v>
      </c>
      <c r="B145" s="27">
        <v>26539</v>
      </c>
      <c r="C145" s="28">
        <v>7</v>
      </c>
      <c r="D145" s="28">
        <v>28.8</v>
      </c>
      <c r="E145" s="28">
        <f>SUM(E146:E189)</f>
        <v>17.6</v>
      </c>
      <c r="F145" s="28">
        <f>SUM(F146:F189)</f>
        <v>683.8300000000002</v>
      </c>
      <c r="G145" s="28">
        <v>31.4</v>
      </c>
      <c r="H145" s="28">
        <v>28</v>
      </c>
      <c r="I145" s="29">
        <v>138.6883214734198</v>
      </c>
      <c r="J145" s="29">
        <f>SUM(J146:J189)</f>
        <v>12</v>
      </c>
      <c r="K145" s="38">
        <f>SUM(C145:J145)</f>
        <v>947.3183214734199</v>
      </c>
    </row>
    <row r="146" spans="1:11" ht="10.5" customHeight="1">
      <c r="A146" s="51" t="s">
        <v>135</v>
      </c>
      <c r="B146" s="39">
        <v>1640</v>
      </c>
      <c r="C146" s="40">
        <v>0.4325709333433814</v>
      </c>
      <c r="D146" s="40">
        <v>1.7797204114699121</v>
      </c>
      <c r="E146" s="40">
        <v>0</v>
      </c>
      <c r="F146" s="40">
        <v>15</v>
      </c>
      <c r="G146" s="40">
        <v>1.9403896152831681</v>
      </c>
      <c r="H146" s="40">
        <v>1.7302837333735257</v>
      </c>
      <c r="I146" s="41">
        <v>6.864796986186688</v>
      </c>
      <c r="J146" s="41">
        <v>0</v>
      </c>
      <c r="K146" s="42">
        <f aca="true" t="shared" si="5" ref="K146:K189">SUM(C146:J146)</f>
        <v>27.747761679656676</v>
      </c>
    </row>
    <row r="147" spans="1:11" ht="10.5" customHeight="1">
      <c r="A147" s="51" t="s">
        <v>136</v>
      </c>
      <c r="B147" s="39">
        <v>105</v>
      </c>
      <c r="C147" s="40">
        <v>0.027695090244545764</v>
      </c>
      <c r="D147" s="40">
        <v>0.11394551414898829</v>
      </c>
      <c r="E147" s="40">
        <v>0</v>
      </c>
      <c r="F147" s="40">
        <v>6</v>
      </c>
      <c r="G147" s="40">
        <v>0.12423226195410528</v>
      </c>
      <c r="H147" s="40">
        <v>0.11078036097818306</v>
      </c>
      <c r="I147" s="41">
        <v>0.43951444118878186</v>
      </c>
      <c r="J147" s="41">
        <v>0</v>
      </c>
      <c r="K147" s="42">
        <f t="shared" si="5"/>
        <v>6.816167668514605</v>
      </c>
    </row>
    <row r="148" spans="1:11" ht="10.5" customHeight="1">
      <c r="A148" s="51" t="s">
        <v>137</v>
      </c>
      <c r="B148" s="39">
        <v>478</v>
      </c>
      <c r="C148" s="40">
        <v>0.12607860130374166</v>
      </c>
      <c r="D148" s="40">
        <v>0.5187233882211085</v>
      </c>
      <c r="E148" s="40">
        <v>3</v>
      </c>
      <c r="F148" s="40">
        <v>15</v>
      </c>
      <c r="G148" s="40">
        <v>0.5655525829910697</v>
      </c>
      <c r="H148" s="40">
        <v>0.5043144052149666</v>
      </c>
      <c r="I148" s="41">
        <v>2.0008371703641687</v>
      </c>
      <c r="J148" s="41">
        <v>0</v>
      </c>
      <c r="K148" s="42">
        <f t="shared" si="5"/>
        <v>21.715506148095056</v>
      </c>
    </row>
    <row r="149" spans="1:11" ht="10.5" customHeight="1">
      <c r="A149" s="51" t="s">
        <v>138</v>
      </c>
      <c r="B149" s="39">
        <v>73</v>
      </c>
      <c r="C149" s="40">
        <v>0.01925468178906515</v>
      </c>
      <c r="D149" s="40">
        <v>0.07921926221786804</v>
      </c>
      <c r="E149" s="40">
        <v>0</v>
      </c>
      <c r="F149" s="40">
        <v>20</v>
      </c>
      <c r="G149" s="40">
        <v>0.08637100116809224</v>
      </c>
      <c r="H149" s="40">
        <v>0.0770187271562606</v>
      </c>
      <c r="I149" s="41">
        <v>0.3055671829217245</v>
      </c>
      <c r="J149" s="41">
        <v>0</v>
      </c>
      <c r="K149" s="42">
        <f t="shared" si="5"/>
        <v>20.56743085525301</v>
      </c>
    </row>
    <row r="150" spans="1:11" ht="10.5" customHeight="1">
      <c r="A150" s="51" t="s">
        <v>139</v>
      </c>
      <c r="B150" s="39">
        <v>5863</v>
      </c>
      <c r="C150" s="40">
        <v>1.5464410867025886</v>
      </c>
      <c r="D150" s="40">
        <v>6.362500471004936</v>
      </c>
      <c r="E150" s="40">
        <v>1.4</v>
      </c>
      <c r="F150" s="40">
        <v>128.4</v>
      </c>
      <c r="G150" s="40">
        <v>6.9368928746373255</v>
      </c>
      <c r="H150" s="40">
        <v>6.1857643468103545</v>
      </c>
      <c r="I150" s="41">
        <v>24.541649225617412</v>
      </c>
      <c r="J150" s="41">
        <v>5.9</v>
      </c>
      <c r="K150" s="42">
        <f t="shared" si="5"/>
        <v>181.27324800477263</v>
      </c>
    </row>
    <row r="151" spans="1:11" ht="10.5" customHeight="1">
      <c r="A151" s="51" t="s">
        <v>140</v>
      </c>
      <c r="B151" s="39">
        <v>1057</v>
      </c>
      <c r="C151" s="40">
        <v>0.278797241795094</v>
      </c>
      <c r="D151" s="40">
        <v>1.1470515090998152</v>
      </c>
      <c r="E151" s="40">
        <v>2</v>
      </c>
      <c r="F151" s="40">
        <v>22.7</v>
      </c>
      <c r="G151" s="40">
        <v>1.250604770337993</v>
      </c>
      <c r="H151" s="40">
        <v>1.115188967180376</v>
      </c>
      <c r="I151" s="41">
        <v>4.424445374633738</v>
      </c>
      <c r="J151" s="41">
        <v>0.6</v>
      </c>
      <c r="K151" s="42">
        <f t="shared" si="5"/>
        <v>33.51608786304702</v>
      </c>
    </row>
    <row r="152" spans="1:11" ht="10.5" customHeight="1">
      <c r="A152" s="51" t="s">
        <v>141</v>
      </c>
      <c r="B152" s="39">
        <v>52</v>
      </c>
      <c r="C152" s="40">
        <v>0.013715663740155997</v>
      </c>
      <c r="D152" s="40">
        <v>0.05643015938807039</v>
      </c>
      <c r="E152" s="40">
        <v>0</v>
      </c>
      <c r="F152" s="40">
        <v>6</v>
      </c>
      <c r="G152" s="40">
        <v>0.06152454877727118</v>
      </c>
      <c r="H152" s="40">
        <v>0.05486265496062399</v>
      </c>
      <c r="I152" s="41">
        <v>0.21766429468396817</v>
      </c>
      <c r="J152" s="41">
        <v>0</v>
      </c>
      <c r="K152" s="42">
        <f t="shared" si="5"/>
        <v>6.40419732155009</v>
      </c>
    </row>
    <row r="153" spans="1:11" ht="10.5" customHeight="1">
      <c r="A153" s="51" t="s">
        <v>142</v>
      </c>
      <c r="B153" s="39">
        <v>47</v>
      </c>
      <c r="C153" s="40">
        <v>0.012396849918987152</v>
      </c>
      <c r="D153" s="40">
        <v>0.051004182523832854</v>
      </c>
      <c r="E153" s="40">
        <v>0</v>
      </c>
      <c r="F153" s="40">
        <v>1</v>
      </c>
      <c r="G153" s="40">
        <v>0.05560872677945665</v>
      </c>
      <c r="H153" s="40">
        <v>0.04958739967594861</v>
      </c>
      <c r="I153" s="41">
        <v>0.19673503557974045</v>
      </c>
      <c r="J153" s="41">
        <v>0</v>
      </c>
      <c r="K153" s="42">
        <f t="shared" si="5"/>
        <v>1.3653321944779657</v>
      </c>
    </row>
    <row r="154" spans="1:11" ht="10.5" customHeight="1">
      <c r="A154" s="51" t="s">
        <v>143</v>
      </c>
      <c r="B154" s="39">
        <v>46</v>
      </c>
      <c r="C154" s="40">
        <v>0.012133087154753383</v>
      </c>
      <c r="D154" s="40">
        <v>0.04991898715098535</v>
      </c>
      <c r="E154" s="40">
        <v>0</v>
      </c>
      <c r="F154" s="40">
        <v>0</v>
      </c>
      <c r="G154" s="40">
        <v>0.054425562379893745</v>
      </c>
      <c r="H154" s="40">
        <v>0.04853234861901353</v>
      </c>
      <c r="I154" s="41">
        <v>0.1925491837588949</v>
      </c>
      <c r="J154" s="41">
        <v>0</v>
      </c>
      <c r="K154" s="42">
        <f t="shared" si="5"/>
        <v>0.3575591690635409</v>
      </c>
    </row>
    <row r="155" spans="1:11" ht="10.5" customHeight="1">
      <c r="A155" s="51" t="s">
        <v>144</v>
      </c>
      <c r="B155" s="39">
        <v>71</v>
      </c>
      <c r="C155" s="40">
        <v>0.01872715626059761</v>
      </c>
      <c r="D155" s="40">
        <v>0.07704887147217303</v>
      </c>
      <c r="E155" s="40">
        <v>0</v>
      </c>
      <c r="F155" s="40">
        <v>10</v>
      </c>
      <c r="G155" s="40">
        <v>0.08400467236896642</v>
      </c>
      <c r="H155" s="40">
        <v>0.07490862504239044</v>
      </c>
      <c r="I155" s="41">
        <v>0.2971954792800335</v>
      </c>
      <c r="J155" s="41">
        <v>0</v>
      </c>
      <c r="K155" s="42">
        <f t="shared" si="5"/>
        <v>10.55188480442416</v>
      </c>
    </row>
    <row r="156" spans="1:11" ht="10.5" customHeight="1">
      <c r="A156" s="51" t="s">
        <v>145</v>
      </c>
      <c r="B156" s="39">
        <v>80</v>
      </c>
      <c r="C156" s="40">
        <v>0.021101021138701534</v>
      </c>
      <c r="D156" s="40">
        <v>0.2868156298278006</v>
      </c>
      <c r="E156" s="40">
        <v>0</v>
      </c>
      <c r="F156" s="40">
        <v>1.3</v>
      </c>
      <c r="G156" s="40">
        <v>0.09465315196503259</v>
      </c>
      <c r="H156" s="40">
        <v>0.18440408455480614</v>
      </c>
      <c r="I156" s="41">
        <v>0.33486814566764334</v>
      </c>
      <c r="J156" s="41">
        <v>0</v>
      </c>
      <c r="K156" s="42">
        <f t="shared" si="5"/>
        <v>2.221842033153984</v>
      </c>
    </row>
    <row r="157" spans="1:11" ht="10.5" customHeight="1">
      <c r="A157" s="51" t="s">
        <v>146</v>
      </c>
      <c r="B157" s="39">
        <v>89</v>
      </c>
      <c r="C157" s="40">
        <v>0.023474886016805457</v>
      </c>
      <c r="D157" s="40">
        <v>0.09658238818342817</v>
      </c>
      <c r="E157" s="40">
        <v>0</v>
      </c>
      <c r="F157" s="40">
        <v>0</v>
      </c>
      <c r="G157" s="40">
        <v>0.10530163156109876</v>
      </c>
      <c r="H157" s="40">
        <v>0.09389954406722183</v>
      </c>
      <c r="I157" s="41">
        <v>0.3725408120552532</v>
      </c>
      <c r="J157" s="41">
        <v>0</v>
      </c>
      <c r="K157" s="42">
        <f t="shared" si="5"/>
        <v>0.6917992618838074</v>
      </c>
    </row>
    <row r="158" spans="1:11" ht="10.5" customHeight="1">
      <c r="A158" s="51" t="s">
        <v>147</v>
      </c>
      <c r="B158" s="39">
        <v>398</v>
      </c>
      <c r="C158" s="40">
        <v>0.10497758016504014</v>
      </c>
      <c r="D158" s="40">
        <v>0.531907758393308</v>
      </c>
      <c r="E158" s="40">
        <v>1</v>
      </c>
      <c r="F158" s="40">
        <v>16.4</v>
      </c>
      <c r="G158" s="40">
        <v>0.47089943102603715</v>
      </c>
      <c r="H158" s="40">
        <v>0.41991032066016054</v>
      </c>
      <c r="I158" s="41">
        <v>1.6659690246965255</v>
      </c>
      <c r="J158" s="41">
        <v>0</v>
      </c>
      <c r="K158" s="42">
        <f t="shared" si="5"/>
        <v>20.59366411494107</v>
      </c>
    </row>
    <row r="159" spans="1:11" ht="10.5" customHeight="1">
      <c r="A159" s="51" t="s">
        <v>148</v>
      </c>
      <c r="B159" s="39">
        <v>396</v>
      </c>
      <c r="C159" s="40">
        <v>0.10445005463657259</v>
      </c>
      <c r="D159" s="40">
        <v>0.42973736764761294</v>
      </c>
      <c r="E159" s="40">
        <v>0</v>
      </c>
      <c r="F159" s="40">
        <v>3</v>
      </c>
      <c r="G159" s="40">
        <v>0.4685331022269113</v>
      </c>
      <c r="H159" s="40">
        <v>1.1178002185462903</v>
      </c>
      <c r="I159" s="41">
        <v>1.6575973210548345</v>
      </c>
      <c r="J159" s="41">
        <v>0</v>
      </c>
      <c r="K159" s="42">
        <f t="shared" si="5"/>
        <v>6.778118064112221</v>
      </c>
    </row>
    <row r="160" spans="1:11" ht="10.5" customHeight="1">
      <c r="A160" s="51" t="s">
        <v>149</v>
      </c>
      <c r="B160" s="39">
        <v>2204</v>
      </c>
      <c r="C160" s="40">
        <v>0.5813331323712272</v>
      </c>
      <c r="D160" s="40">
        <v>2.391770601755906</v>
      </c>
      <c r="E160" s="40">
        <v>0.5</v>
      </c>
      <c r="F160" s="40">
        <v>39.6</v>
      </c>
      <c r="G160" s="40">
        <v>4.807694336636648</v>
      </c>
      <c r="H160" s="40">
        <v>5.925332529484908</v>
      </c>
      <c r="I160" s="41">
        <v>36.825617413143576</v>
      </c>
      <c r="J160" s="41">
        <v>1.2</v>
      </c>
      <c r="K160" s="42">
        <f t="shared" si="5"/>
        <v>91.83174801339227</v>
      </c>
    </row>
    <row r="161" spans="1:11" ht="10.5" customHeight="1">
      <c r="A161" s="51" t="s">
        <v>150</v>
      </c>
      <c r="B161" s="39">
        <v>464</v>
      </c>
      <c r="C161" s="40">
        <v>0.1223859226044689</v>
      </c>
      <c r="D161" s="40">
        <v>0.5035306530012434</v>
      </c>
      <c r="E161" s="40">
        <v>0</v>
      </c>
      <c r="F161" s="40">
        <v>5</v>
      </c>
      <c r="G161" s="40">
        <v>0.548988281397189</v>
      </c>
      <c r="H161" s="40">
        <v>0.4895436904178756</v>
      </c>
      <c r="I161" s="41">
        <v>1.9422352448723315</v>
      </c>
      <c r="J161" s="41">
        <v>0</v>
      </c>
      <c r="K161" s="42">
        <f t="shared" si="5"/>
        <v>8.606683792293108</v>
      </c>
    </row>
    <row r="162" spans="1:11" ht="10.5" customHeight="1">
      <c r="A162" s="51" t="s">
        <v>151</v>
      </c>
      <c r="B162" s="39">
        <v>576</v>
      </c>
      <c r="C162" s="40">
        <v>0.15192735219865106</v>
      </c>
      <c r="D162" s="40">
        <v>0.6250725347601643</v>
      </c>
      <c r="E162" s="40">
        <v>0</v>
      </c>
      <c r="F162" s="40">
        <v>17.93</v>
      </c>
      <c r="G162" s="40">
        <v>0.6815026941482346</v>
      </c>
      <c r="H162" s="40">
        <v>0.6077094087946042</v>
      </c>
      <c r="I162" s="41">
        <v>2.411050648807032</v>
      </c>
      <c r="J162" s="41">
        <v>0</v>
      </c>
      <c r="K162" s="42">
        <f t="shared" si="5"/>
        <v>22.407262638708687</v>
      </c>
    </row>
    <row r="163" spans="1:11" ht="10.5" customHeight="1">
      <c r="A163" s="51" t="s">
        <v>152</v>
      </c>
      <c r="B163" s="39">
        <v>170</v>
      </c>
      <c r="C163" s="40">
        <v>0.044839669919740754</v>
      </c>
      <c r="D163" s="40">
        <v>0.18448321338407628</v>
      </c>
      <c r="E163" s="40">
        <v>0</v>
      </c>
      <c r="F163" s="40">
        <v>0</v>
      </c>
      <c r="G163" s="40">
        <v>0.20113794792569425</v>
      </c>
      <c r="H163" s="40">
        <v>0.17935867967896302</v>
      </c>
      <c r="I163" s="41">
        <v>0.7115948095437421</v>
      </c>
      <c r="J163" s="41">
        <v>0</v>
      </c>
      <c r="K163" s="42">
        <f t="shared" si="5"/>
        <v>1.3214143204522164</v>
      </c>
    </row>
    <row r="164" spans="1:11" ht="10.5" customHeight="1">
      <c r="A164" s="51" t="s">
        <v>153</v>
      </c>
      <c r="B164" s="39">
        <v>426</v>
      </c>
      <c r="C164" s="40">
        <v>0.11236293756358567</v>
      </c>
      <c r="D164" s="40">
        <v>0.46229322883303825</v>
      </c>
      <c r="E164" s="40">
        <v>0.9</v>
      </c>
      <c r="F164" s="40">
        <v>4</v>
      </c>
      <c r="G164" s="40">
        <v>0.5040280342137986</v>
      </c>
      <c r="H164" s="40">
        <v>0.4494517502543427</v>
      </c>
      <c r="I164" s="41">
        <v>1.7831728756802008</v>
      </c>
      <c r="J164" s="41">
        <v>0</v>
      </c>
      <c r="K164" s="42">
        <f t="shared" si="5"/>
        <v>8.211308826544967</v>
      </c>
    </row>
    <row r="165" spans="1:11" ht="10.5" customHeight="1">
      <c r="A165" s="51" t="s">
        <v>154</v>
      </c>
      <c r="B165" s="39">
        <v>1576</v>
      </c>
      <c r="C165" s="40">
        <v>0.4156901164324202</v>
      </c>
      <c r="D165" s="40">
        <v>2.2102679076076717</v>
      </c>
      <c r="E165" s="40">
        <v>0</v>
      </c>
      <c r="F165" s="40">
        <v>10</v>
      </c>
      <c r="G165" s="40">
        <v>2.064667093711142</v>
      </c>
      <c r="H165" s="40">
        <v>2.2627604657296807</v>
      </c>
      <c r="I165" s="41">
        <v>6.596902469652574</v>
      </c>
      <c r="J165" s="41">
        <v>0.4</v>
      </c>
      <c r="K165" s="42">
        <f t="shared" si="5"/>
        <v>23.950288053133487</v>
      </c>
    </row>
    <row r="166" spans="1:11" ht="10.5" customHeight="1">
      <c r="A166" s="51" t="s">
        <v>155</v>
      </c>
      <c r="B166" s="39">
        <v>43</v>
      </c>
      <c r="C166" s="40">
        <v>0.011341798862052076</v>
      </c>
      <c r="D166" s="40">
        <v>0.046663401032442826</v>
      </c>
      <c r="E166" s="40">
        <v>0</v>
      </c>
      <c r="F166" s="40">
        <v>5</v>
      </c>
      <c r="G166" s="40">
        <v>0.05087606918120502</v>
      </c>
      <c r="H166" s="40">
        <v>0.0453671954482083</v>
      </c>
      <c r="I166" s="41">
        <v>0.17999162829635829</v>
      </c>
      <c r="J166" s="41">
        <v>0</v>
      </c>
      <c r="K166" s="42">
        <f t="shared" si="5"/>
        <v>5.334240092820267</v>
      </c>
    </row>
    <row r="167" spans="1:11" ht="10.5" customHeight="1">
      <c r="A167" s="51" t="s">
        <v>156</v>
      </c>
      <c r="B167" s="39">
        <v>924</v>
      </c>
      <c r="C167" s="40">
        <v>0.2437167941520027</v>
      </c>
      <c r="D167" s="40">
        <v>1.0027205245110968</v>
      </c>
      <c r="E167" s="40">
        <v>0</v>
      </c>
      <c r="F167" s="40">
        <v>20</v>
      </c>
      <c r="G167" s="40">
        <v>2.1932439051961268</v>
      </c>
      <c r="H167" s="40">
        <v>0.9748671766080108</v>
      </c>
      <c r="I167" s="41">
        <v>3.8677270824612804</v>
      </c>
      <c r="J167" s="41">
        <v>0</v>
      </c>
      <c r="K167" s="42">
        <f t="shared" si="5"/>
        <v>28.282275482928515</v>
      </c>
    </row>
    <row r="168" spans="1:11" ht="10.5" customHeight="1">
      <c r="A168" s="51" t="s">
        <v>157</v>
      </c>
      <c r="B168" s="39">
        <v>499</v>
      </c>
      <c r="C168" s="40">
        <v>0.13161761935265082</v>
      </c>
      <c r="D168" s="40">
        <v>0.5415124910509063</v>
      </c>
      <c r="E168" s="40">
        <v>0</v>
      </c>
      <c r="F168" s="40">
        <v>10</v>
      </c>
      <c r="G168" s="40">
        <v>0.5903990353818908</v>
      </c>
      <c r="H168" s="40">
        <v>0.5264704774106033</v>
      </c>
      <c r="I168" s="41">
        <v>2.088740058601925</v>
      </c>
      <c r="J168" s="41">
        <v>0</v>
      </c>
      <c r="K168" s="42">
        <f t="shared" si="5"/>
        <v>13.878739681797976</v>
      </c>
    </row>
    <row r="169" spans="1:11" ht="10.5" customHeight="1">
      <c r="A169" s="51" t="s">
        <v>158</v>
      </c>
      <c r="B169" s="39">
        <v>31</v>
      </c>
      <c r="C169" s="40">
        <v>0.008176645691246844</v>
      </c>
      <c r="D169" s="40">
        <v>0.03364105655827273</v>
      </c>
      <c r="E169" s="40">
        <v>0</v>
      </c>
      <c r="F169" s="40">
        <v>0</v>
      </c>
      <c r="G169" s="40">
        <v>0.03667809638645013</v>
      </c>
      <c r="H169" s="40">
        <v>0.03270658276498738</v>
      </c>
      <c r="I169" s="41">
        <v>0.12976140644621179</v>
      </c>
      <c r="J169" s="41">
        <v>0</v>
      </c>
      <c r="K169" s="42">
        <f t="shared" si="5"/>
        <v>0.24096378784716888</v>
      </c>
    </row>
    <row r="170" spans="1:11" ht="10.5" customHeight="1">
      <c r="A170" s="51" t="s">
        <v>159</v>
      </c>
      <c r="B170" s="39">
        <v>274</v>
      </c>
      <c r="C170" s="40">
        <v>0.07227099740005276</v>
      </c>
      <c r="D170" s="40">
        <v>0.4973435321602171</v>
      </c>
      <c r="E170" s="40">
        <v>0</v>
      </c>
      <c r="F170" s="40">
        <v>0</v>
      </c>
      <c r="G170" s="40">
        <v>0.32418704548023664</v>
      </c>
      <c r="H170" s="40">
        <v>0.609083989600211</v>
      </c>
      <c r="I170" s="41">
        <v>1.1469233989116785</v>
      </c>
      <c r="J170" s="41">
        <v>0</v>
      </c>
      <c r="K170" s="42">
        <f t="shared" si="5"/>
        <v>2.649808963552396</v>
      </c>
    </row>
    <row r="171" spans="1:11" ht="10.5" customHeight="1">
      <c r="A171" s="51" t="s">
        <v>160</v>
      </c>
      <c r="B171" s="39">
        <v>1476</v>
      </c>
      <c r="C171" s="40">
        <v>0.3893138400090433</v>
      </c>
      <c r="D171" s="40">
        <v>1.601748370322921</v>
      </c>
      <c r="E171" s="40">
        <v>1</v>
      </c>
      <c r="F171" s="40">
        <v>30.8</v>
      </c>
      <c r="G171" s="40">
        <v>1.7463506537548512</v>
      </c>
      <c r="H171" s="40">
        <v>1.5572553600361732</v>
      </c>
      <c r="I171" s="41">
        <v>6.17831728756802</v>
      </c>
      <c r="J171" s="41">
        <v>0</v>
      </c>
      <c r="K171" s="42">
        <f t="shared" si="5"/>
        <v>43.27298551169101</v>
      </c>
    </row>
    <row r="172" spans="1:11" ht="10.5" customHeight="1">
      <c r="A172" s="51" t="s">
        <v>161</v>
      </c>
      <c r="B172" s="39">
        <v>82</v>
      </c>
      <c r="C172" s="40">
        <v>0.021628546667169072</v>
      </c>
      <c r="D172" s="40">
        <v>0.08898602057349561</v>
      </c>
      <c r="E172" s="40">
        <v>0</v>
      </c>
      <c r="F172" s="40">
        <v>0</v>
      </c>
      <c r="G172" s="40">
        <v>0.09701948076415841</v>
      </c>
      <c r="H172" s="40">
        <v>0.08651418666867629</v>
      </c>
      <c r="I172" s="41">
        <v>0.34323984930933443</v>
      </c>
      <c r="J172" s="41">
        <v>0</v>
      </c>
      <c r="K172" s="42">
        <f t="shared" si="5"/>
        <v>0.6373880839828339</v>
      </c>
    </row>
    <row r="173" spans="1:11" ht="10.5" customHeight="1">
      <c r="A173" s="51" t="s">
        <v>162</v>
      </c>
      <c r="B173" s="39">
        <v>289</v>
      </c>
      <c r="C173" s="40">
        <v>0.07622743886355929</v>
      </c>
      <c r="D173" s="40">
        <v>0.3136214627529297</v>
      </c>
      <c r="E173" s="40">
        <v>0</v>
      </c>
      <c r="F173" s="40">
        <v>3.1</v>
      </c>
      <c r="G173" s="40">
        <v>0.34193451147368026</v>
      </c>
      <c r="H173" s="40">
        <v>0.30490975545423715</v>
      </c>
      <c r="I173" s="41">
        <v>1.2097111762243615</v>
      </c>
      <c r="J173" s="41">
        <v>0</v>
      </c>
      <c r="K173" s="42">
        <f t="shared" si="5"/>
        <v>5.346404344768769</v>
      </c>
    </row>
    <row r="174" spans="1:11" ht="10.5" customHeight="1">
      <c r="A174" s="51" t="s">
        <v>163</v>
      </c>
      <c r="B174" s="39">
        <v>273</v>
      </c>
      <c r="C174" s="40">
        <v>0.07200723463581898</v>
      </c>
      <c r="D174" s="40">
        <v>0.29625833678736957</v>
      </c>
      <c r="E174" s="40">
        <v>0</v>
      </c>
      <c r="F174" s="40">
        <v>3</v>
      </c>
      <c r="G174" s="40">
        <v>0.32300388108067374</v>
      </c>
      <c r="H174" s="40">
        <v>0.28802893854327594</v>
      </c>
      <c r="I174" s="41">
        <v>1.142737547090833</v>
      </c>
      <c r="J174" s="41">
        <v>0</v>
      </c>
      <c r="K174" s="42">
        <f t="shared" si="5"/>
        <v>5.122035938137971</v>
      </c>
    </row>
    <row r="175" spans="1:11" ht="10.5" customHeight="1">
      <c r="A175" s="51" t="s">
        <v>164</v>
      </c>
      <c r="B175" s="39">
        <v>1177</v>
      </c>
      <c r="C175" s="40">
        <v>0.3104487735031463</v>
      </c>
      <c r="D175" s="40">
        <v>1.2772749538415165</v>
      </c>
      <c r="E175" s="40">
        <v>5</v>
      </c>
      <c r="F175" s="40">
        <v>55.6</v>
      </c>
      <c r="G175" s="40">
        <v>1.392584498285542</v>
      </c>
      <c r="H175" s="40">
        <v>1.2417950940125853</v>
      </c>
      <c r="I175" s="41">
        <v>4.926747593135203</v>
      </c>
      <c r="J175" s="41">
        <v>3</v>
      </c>
      <c r="K175" s="42">
        <f t="shared" si="5"/>
        <v>72.748850912778</v>
      </c>
    </row>
    <row r="176" spans="1:11" ht="10.5" customHeight="1">
      <c r="A176" s="51" t="s">
        <v>165</v>
      </c>
      <c r="B176" s="39">
        <v>52</v>
      </c>
      <c r="C176" s="40">
        <v>0.013715663740155997</v>
      </c>
      <c r="D176" s="40">
        <v>0.05643015938807039</v>
      </c>
      <c r="E176" s="40">
        <v>0</v>
      </c>
      <c r="F176" s="40">
        <v>0</v>
      </c>
      <c r="G176" s="40">
        <v>0.06152454877727118</v>
      </c>
      <c r="H176" s="40">
        <v>0.05486265496062399</v>
      </c>
      <c r="I176" s="41">
        <v>0.21766429468396817</v>
      </c>
      <c r="J176" s="41">
        <v>0</v>
      </c>
      <c r="K176" s="42">
        <f t="shared" si="5"/>
        <v>0.4041973215500897</v>
      </c>
    </row>
    <row r="177" spans="1:11" ht="10.5" customHeight="1">
      <c r="A177" s="51" t="s">
        <v>166</v>
      </c>
      <c r="B177" s="39">
        <v>856</v>
      </c>
      <c r="C177" s="40">
        <v>0.2257809261841064</v>
      </c>
      <c r="D177" s="40">
        <v>0.9289272391574663</v>
      </c>
      <c r="E177" s="40">
        <v>0.2</v>
      </c>
      <c r="F177" s="40">
        <v>101</v>
      </c>
      <c r="G177" s="40">
        <v>1.0127887260258486</v>
      </c>
      <c r="H177" s="40">
        <v>0.9031237047364256</v>
      </c>
      <c r="I177" s="41">
        <v>3.5830891586437836</v>
      </c>
      <c r="J177" s="41">
        <v>0</v>
      </c>
      <c r="K177" s="42">
        <f t="shared" si="5"/>
        <v>107.85370975474764</v>
      </c>
    </row>
    <row r="178" spans="1:11" ht="10.5" customHeight="1">
      <c r="A178" s="51" t="s">
        <v>167</v>
      </c>
      <c r="B178" s="39">
        <v>122</v>
      </c>
      <c r="C178" s="40">
        <v>0.03217905723651984</v>
      </c>
      <c r="D178" s="40">
        <v>0.13239383548739592</v>
      </c>
      <c r="E178" s="40">
        <v>0</v>
      </c>
      <c r="F178" s="40">
        <v>4</v>
      </c>
      <c r="G178" s="40">
        <v>0.14434605674667472</v>
      </c>
      <c r="H178" s="40">
        <v>0.12871622894607937</v>
      </c>
      <c r="I178" s="41">
        <v>0.5106739221431561</v>
      </c>
      <c r="J178" s="41">
        <v>0</v>
      </c>
      <c r="K178" s="42">
        <f t="shared" si="5"/>
        <v>4.948309100559826</v>
      </c>
    </row>
    <row r="179" spans="1:11" ht="10.5" customHeight="1">
      <c r="A179" s="51" t="s">
        <v>168</v>
      </c>
      <c r="B179" s="39">
        <v>960</v>
      </c>
      <c r="C179" s="40">
        <v>0.2532122536644184</v>
      </c>
      <c r="D179" s="40">
        <v>1.0417875579336071</v>
      </c>
      <c r="E179" s="40">
        <v>1.6</v>
      </c>
      <c r="F179" s="40">
        <v>8.1</v>
      </c>
      <c r="G179" s="40">
        <v>1.135837823580391</v>
      </c>
      <c r="H179" s="40">
        <v>1.0128490146576736</v>
      </c>
      <c r="I179" s="41">
        <v>4.01841774801172</v>
      </c>
      <c r="J179" s="41">
        <v>0.3</v>
      </c>
      <c r="K179" s="42">
        <f t="shared" si="5"/>
        <v>17.46210439784781</v>
      </c>
    </row>
    <row r="180" spans="1:11" ht="10.5" customHeight="1">
      <c r="A180" s="51" t="s">
        <v>169</v>
      </c>
      <c r="B180" s="39">
        <v>359</v>
      </c>
      <c r="C180" s="40">
        <v>0.09469083235992314</v>
      </c>
      <c r="D180" s="40">
        <v>0.3895851388522552</v>
      </c>
      <c r="E180" s="40">
        <v>0</v>
      </c>
      <c r="F180" s="40">
        <v>11.9</v>
      </c>
      <c r="G180" s="40">
        <v>0.4247560194430838</v>
      </c>
      <c r="H180" s="40">
        <v>0.37876332943969254</v>
      </c>
      <c r="I180" s="41">
        <v>1.5027208036835495</v>
      </c>
      <c r="J180" s="41">
        <v>0</v>
      </c>
      <c r="K180" s="42">
        <f t="shared" si="5"/>
        <v>14.690516123778504</v>
      </c>
    </row>
    <row r="181" spans="1:11" ht="10.5" customHeight="1">
      <c r="A181" s="51" t="s">
        <v>170</v>
      </c>
      <c r="B181" s="39">
        <v>748</v>
      </c>
      <c r="C181" s="40">
        <v>0.19729454764685933</v>
      </c>
      <c r="D181" s="40">
        <v>0.8117261388899356</v>
      </c>
      <c r="E181" s="40">
        <v>0</v>
      </c>
      <c r="F181" s="40">
        <v>18</v>
      </c>
      <c r="G181" s="40">
        <v>0.8850069708730547</v>
      </c>
      <c r="H181" s="40">
        <v>0.7891781905874373</v>
      </c>
      <c r="I181" s="41">
        <v>3.131017161992465</v>
      </c>
      <c r="J181" s="41">
        <v>0</v>
      </c>
      <c r="K181" s="42">
        <f t="shared" si="5"/>
        <v>23.81422300998975</v>
      </c>
    </row>
    <row r="182" spans="1:11" ht="10.5" customHeight="1">
      <c r="A182" s="51" t="s">
        <v>171</v>
      </c>
      <c r="B182" s="39">
        <v>212</v>
      </c>
      <c r="C182" s="40">
        <v>0.05591770601755907</v>
      </c>
      <c r="D182" s="40">
        <v>0.2300614190436716</v>
      </c>
      <c r="E182" s="40">
        <v>0</v>
      </c>
      <c r="F182" s="40">
        <v>12</v>
      </c>
      <c r="G182" s="40">
        <v>0.2508308527073364</v>
      </c>
      <c r="H182" s="40">
        <v>0.22367082407023628</v>
      </c>
      <c r="I182" s="41">
        <v>0.8874005860192549</v>
      </c>
      <c r="J182" s="41">
        <v>0</v>
      </c>
      <c r="K182" s="42">
        <f t="shared" si="5"/>
        <v>13.647881387858057</v>
      </c>
    </row>
    <row r="183" spans="1:11" ht="10.5" customHeight="1">
      <c r="A183" s="51" t="s">
        <v>172</v>
      </c>
      <c r="B183" s="39">
        <v>445</v>
      </c>
      <c r="C183" s="40">
        <v>0.11737443008402727</v>
      </c>
      <c r="D183" s="40">
        <v>0.4829119409171408</v>
      </c>
      <c r="E183" s="40">
        <v>0</v>
      </c>
      <c r="F183" s="40">
        <v>5</v>
      </c>
      <c r="G183" s="40">
        <v>0.5265081578054938</v>
      </c>
      <c r="H183" s="40">
        <v>0.4694977203361091</v>
      </c>
      <c r="I183" s="41">
        <v>1.8627040602762661</v>
      </c>
      <c r="J183" s="41">
        <v>0.6</v>
      </c>
      <c r="K183" s="42">
        <f t="shared" si="5"/>
        <v>9.058996309419037</v>
      </c>
    </row>
    <row r="184" spans="1:11" ht="10.5" customHeight="1">
      <c r="A184" s="51" t="s">
        <v>173</v>
      </c>
      <c r="B184" s="39">
        <v>140</v>
      </c>
      <c r="C184" s="40">
        <v>0.03692678699272768</v>
      </c>
      <c r="D184" s="40">
        <v>0.15192735219865106</v>
      </c>
      <c r="E184" s="40">
        <v>0</v>
      </c>
      <c r="F184" s="40">
        <v>4.6</v>
      </c>
      <c r="G184" s="40">
        <v>0.16564301593880704</v>
      </c>
      <c r="H184" s="40">
        <v>0.14770714797091072</v>
      </c>
      <c r="I184" s="41">
        <v>0.5860192549183758</v>
      </c>
      <c r="J184" s="41">
        <v>0</v>
      </c>
      <c r="K184" s="42">
        <f t="shared" si="5"/>
        <v>5.688223558019471</v>
      </c>
    </row>
    <row r="185" spans="1:11" ht="10.5" customHeight="1">
      <c r="A185" s="51" t="s">
        <v>174</v>
      </c>
      <c r="B185" s="39">
        <v>1020</v>
      </c>
      <c r="C185" s="40">
        <v>0.2690380195184445</v>
      </c>
      <c r="D185" s="40">
        <v>1.1068992803044575</v>
      </c>
      <c r="E185" s="40">
        <v>1</v>
      </c>
      <c r="F185" s="40">
        <v>50</v>
      </c>
      <c r="G185" s="40">
        <v>1.2068276875541655</v>
      </c>
      <c r="H185" s="40">
        <v>1.076152078073778</v>
      </c>
      <c r="I185" s="41">
        <v>4.269568857262453</v>
      </c>
      <c r="J185" s="41">
        <v>0</v>
      </c>
      <c r="K185" s="42">
        <f t="shared" si="5"/>
        <v>58.92848592271329</v>
      </c>
    </row>
    <row r="186" spans="1:11" ht="10.5" customHeight="1">
      <c r="A186" s="51" t="s">
        <v>175</v>
      </c>
      <c r="B186" s="39">
        <v>56</v>
      </c>
      <c r="C186" s="40">
        <v>0.014770714797091073</v>
      </c>
      <c r="D186" s="40">
        <v>0.06077094087946042</v>
      </c>
      <c r="E186" s="40">
        <v>0</v>
      </c>
      <c r="F186" s="40">
        <v>1</v>
      </c>
      <c r="G186" s="40">
        <v>0.0662572063755228</v>
      </c>
      <c r="H186" s="40">
        <v>0.05908285918836429</v>
      </c>
      <c r="I186" s="41">
        <v>0.23440770196735033</v>
      </c>
      <c r="J186" s="41">
        <v>0</v>
      </c>
      <c r="K186" s="42">
        <f t="shared" si="5"/>
        <v>1.435289423207789</v>
      </c>
    </row>
    <row r="187" spans="1:11" ht="10.5" customHeight="1">
      <c r="A187" s="51" t="s">
        <v>176</v>
      </c>
      <c r="B187" s="39">
        <v>333</v>
      </c>
      <c r="C187" s="40">
        <v>0.08783300048984513</v>
      </c>
      <c r="D187" s="40">
        <v>0.36137005915821996</v>
      </c>
      <c r="E187" s="40">
        <v>0</v>
      </c>
      <c r="F187" s="40">
        <v>5</v>
      </c>
      <c r="G187" s="40">
        <v>0.3939937450544482</v>
      </c>
      <c r="H187" s="40">
        <v>0.3513320019593805</v>
      </c>
      <c r="I187" s="41">
        <v>1.3938886563415653</v>
      </c>
      <c r="J187" s="41">
        <v>0</v>
      </c>
      <c r="K187" s="42">
        <f t="shared" si="5"/>
        <v>7.588417463003459</v>
      </c>
    </row>
    <row r="188" spans="1:11" ht="10.5" customHeight="1">
      <c r="A188" s="51" t="s">
        <v>177</v>
      </c>
      <c r="B188" s="39">
        <v>74</v>
      </c>
      <c r="C188" s="40">
        <v>0.01951844455329892</v>
      </c>
      <c r="D188" s="40">
        <v>0.08030445759071556</v>
      </c>
      <c r="E188" s="40">
        <v>0</v>
      </c>
      <c r="F188" s="40">
        <v>2.4</v>
      </c>
      <c r="G188" s="40">
        <v>0.08755416556765515</v>
      </c>
      <c r="H188" s="40">
        <v>0.07807377821319568</v>
      </c>
      <c r="I188" s="41">
        <v>0.3097530347425701</v>
      </c>
      <c r="J188" s="41">
        <v>0</v>
      </c>
      <c r="K188" s="42">
        <f t="shared" si="5"/>
        <v>2.9752038806674355</v>
      </c>
    </row>
    <row r="189" spans="1:12" ht="10.5" customHeight="1">
      <c r="A189" s="51" t="s">
        <v>178</v>
      </c>
      <c r="B189" s="39">
        <v>283</v>
      </c>
      <c r="C189" s="40">
        <v>0.07464486227815668</v>
      </c>
      <c r="D189" s="40">
        <v>0.30711029051584465</v>
      </c>
      <c r="E189" s="40">
        <v>0</v>
      </c>
      <c r="F189" s="40">
        <v>12</v>
      </c>
      <c r="G189" s="40">
        <v>0.3348355250763028</v>
      </c>
      <c r="H189" s="40">
        <v>0.29857944911262674</v>
      </c>
      <c r="I189" s="41">
        <v>1.1845960652992884</v>
      </c>
      <c r="J189" s="41">
        <v>0</v>
      </c>
      <c r="K189" s="42">
        <f t="shared" si="5"/>
        <v>14.199766192282219</v>
      </c>
      <c r="L189" s="33"/>
    </row>
    <row r="190" spans="1:11" ht="10.5" customHeight="1">
      <c r="A190" s="51"/>
      <c r="B190" s="39"/>
      <c r="C190" s="40"/>
      <c r="D190" s="40"/>
      <c r="E190" s="40"/>
      <c r="F190" s="40"/>
      <c r="G190" s="40"/>
      <c r="H190" s="40"/>
      <c r="I190" s="41"/>
      <c r="J190" s="41"/>
      <c r="K190" s="42"/>
    </row>
    <row r="191" spans="1:11" ht="10.5" customHeight="1">
      <c r="A191" s="26" t="s">
        <v>179</v>
      </c>
      <c r="B191" s="27">
        <v>3038</v>
      </c>
      <c r="C191" s="28">
        <f aca="true" t="shared" si="6" ref="C191:H191">SUM(C192:C200)</f>
        <v>2.1</v>
      </c>
      <c r="D191" s="28">
        <f t="shared" si="6"/>
        <v>2.4000000000000004</v>
      </c>
      <c r="E191" s="28">
        <f t="shared" si="6"/>
        <v>14.99</v>
      </c>
      <c r="F191" s="28">
        <f t="shared" si="6"/>
        <v>47.8</v>
      </c>
      <c r="G191" s="28">
        <f t="shared" si="6"/>
        <v>3.1</v>
      </c>
      <c r="H191" s="28">
        <f t="shared" si="6"/>
        <v>2.6000000000000005</v>
      </c>
      <c r="I191" s="29">
        <v>14.016617831728755</v>
      </c>
      <c r="J191" s="29">
        <f>SUM(J192:J200)</f>
        <v>0.30000000000000004</v>
      </c>
      <c r="K191" s="38">
        <f>SUM(C191:J191)</f>
        <v>87.30661783172873</v>
      </c>
    </row>
    <row r="192" spans="1:11" ht="10.5" customHeight="1">
      <c r="A192" s="51" t="s">
        <v>180</v>
      </c>
      <c r="B192" s="39">
        <v>278</v>
      </c>
      <c r="C192" s="40">
        <v>0.5</v>
      </c>
      <c r="D192" s="40">
        <v>0.4</v>
      </c>
      <c r="E192" s="40">
        <v>1.14</v>
      </c>
      <c r="F192" s="40">
        <v>7.1</v>
      </c>
      <c r="G192" s="40">
        <v>0.2</v>
      </c>
      <c r="H192" s="40">
        <v>0.4</v>
      </c>
      <c r="I192" s="41">
        <v>1.1636668061950606</v>
      </c>
      <c r="J192" s="41">
        <v>0.2</v>
      </c>
      <c r="K192" s="42">
        <f aca="true" t="shared" si="7" ref="K192:K200">SUM(C192:J192)</f>
        <v>11.10366680619506</v>
      </c>
    </row>
    <row r="193" spans="1:11" ht="10.5" customHeight="1">
      <c r="A193" s="51" t="s">
        <v>181</v>
      </c>
      <c r="B193" s="39">
        <v>515</v>
      </c>
      <c r="C193" s="40">
        <v>0.4</v>
      </c>
      <c r="D193" s="40">
        <v>0.2</v>
      </c>
      <c r="E193" s="40">
        <v>1</v>
      </c>
      <c r="F193" s="40">
        <v>10</v>
      </c>
      <c r="G193" s="40">
        <v>0.5</v>
      </c>
      <c r="H193" s="40">
        <v>0.2</v>
      </c>
      <c r="I193" s="41">
        <v>2.155713687735454</v>
      </c>
      <c r="J193" s="41">
        <v>0</v>
      </c>
      <c r="K193" s="42">
        <f t="shared" si="7"/>
        <v>14.455713687735454</v>
      </c>
    </row>
    <row r="194" spans="1:11" ht="10.5" customHeight="1">
      <c r="A194" s="51" t="s">
        <v>182</v>
      </c>
      <c r="B194" s="39">
        <v>274</v>
      </c>
      <c r="C194" s="40">
        <v>0.2</v>
      </c>
      <c r="D194" s="40">
        <v>0.1</v>
      </c>
      <c r="E194" s="40">
        <v>0.85</v>
      </c>
      <c r="F194" s="40">
        <v>0</v>
      </c>
      <c r="G194" s="40">
        <v>0.1</v>
      </c>
      <c r="H194" s="40">
        <v>0.2</v>
      </c>
      <c r="I194" s="41">
        <v>1.1469233989116785</v>
      </c>
      <c r="J194" s="41">
        <v>0</v>
      </c>
      <c r="K194" s="42">
        <f t="shared" si="7"/>
        <v>2.5969233989116782</v>
      </c>
    </row>
    <row r="195" spans="1:11" ht="10.5" customHeight="1">
      <c r="A195" s="51" t="s">
        <v>183</v>
      </c>
      <c r="B195" s="39">
        <v>527</v>
      </c>
      <c r="C195" s="40">
        <v>0.3</v>
      </c>
      <c r="D195" s="40">
        <v>0.3</v>
      </c>
      <c r="E195" s="40">
        <v>1.5</v>
      </c>
      <c r="F195" s="40">
        <v>15.7</v>
      </c>
      <c r="G195" s="40">
        <v>1</v>
      </c>
      <c r="H195" s="40">
        <v>0.2</v>
      </c>
      <c r="I195" s="41">
        <v>3.505943909585601</v>
      </c>
      <c r="J195" s="41">
        <v>0</v>
      </c>
      <c r="K195" s="42">
        <f t="shared" si="7"/>
        <v>22.5059439095856</v>
      </c>
    </row>
    <row r="196" spans="1:11" ht="10.5" customHeight="1">
      <c r="A196" s="51" t="s">
        <v>184</v>
      </c>
      <c r="B196" s="39">
        <v>101</v>
      </c>
      <c r="C196" s="40">
        <v>0.2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1">
        <v>0.4227710339053997</v>
      </c>
      <c r="J196" s="41">
        <v>0</v>
      </c>
      <c r="K196" s="42">
        <f t="shared" si="7"/>
        <v>0.6227710339053998</v>
      </c>
    </row>
    <row r="197" spans="1:11" ht="10.5" customHeight="1">
      <c r="A197" s="51" t="s">
        <v>185</v>
      </c>
      <c r="B197" s="39">
        <v>230</v>
      </c>
      <c r="C197" s="40">
        <v>0</v>
      </c>
      <c r="D197" s="40">
        <v>0.1</v>
      </c>
      <c r="E197" s="40">
        <v>1</v>
      </c>
      <c r="F197" s="40">
        <v>0</v>
      </c>
      <c r="G197" s="40">
        <v>0.4</v>
      </c>
      <c r="H197" s="40">
        <v>0.3</v>
      </c>
      <c r="I197" s="41">
        <v>0.9627459187944746</v>
      </c>
      <c r="J197" s="41">
        <v>0</v>
      </c>
      <c r="K197" s="42">
        <f t="shared" si="7"/>
        <v>2.7627459187944745</v>
      </c>
    </row>
    <row r="198" spans="1:11" ht="10.5" customHeight="1">
      <c r="A198" s="51" t="s">
        <v>186</v>
      </c>
      <c r="B198" s="39">
        <v>161</v>
      </c>
      <c r="C198" s="40">
        <v>0</v>
      </c>
      <c r="D198" s="40">
        <v>0.1</v>
      </c>
      <c r="E198" s="40">
        <v>0.6</v>
      </c>
      <c r="F198" s="40">
        <v>0</v>
      </c>
      <c r="G198" s="40">
        <v>0.1</v>
      </c>
      <c r="H198" s="40">
        <v>0.1</v>
      </c>
      <c r="I198" s="41">
        <v>0.6739221431561322</v>
      </c>
      <c r="J198" s="41">
        <v>0</v>
      </c>
      <c r="K198" s="42">
        <f t="shared" si="7"/>
        <v>1.573922143156132</v>
      </c>
    </row>
    <row r="199" spans="1:11" ht="10.5" customHeight="1">
      <c r="A199" s="51" t="s">
        <v>187</v>
      </c>
      <c r="B199" s="39">
        <v>729</v>
      </c>
      <c r="C199" s="40">
        <v>0.5</v>
      </c>
      <c r="D199" s="40">
        <v>1.1</v>
      </c>
      <c r="E199" s="40">
        <v>8.5</v>
      </c>
      <c r="F199" s="40">
        <v>15</v>
      </c>
      <c r="G199" s="40">
        <v>0.6</v>
      </c>
      <c r="H199" s="40">
        <v>1</v>
      </c>
      <c r="I199" s="41">
        <v>3.0514859773964</v>
      </c>
      <c r="J199" s="41">
        <v>0.1</v>
      </c>
      <c r="K199" s="42">
        <f t="shared" si="7"/>
        <v>29.851485977396404</v>
      </c>
    </row>
    <row r="200" spans="1:11" ht="10.5" customHeight="1">
      <c r="A200" s="51" t="s">
        <v>188</v>
      </c>
      <c r="B200" s="39">
        <v>223</v>
      </c>
      <c r="C200" s="40">
        <v>0</v>
      </c>
      <c r="D200" s="40">
        <v>0.1</v>
      </c>
      <c r="E200" s="40">
        <v>0.4</v>
      </c>
      <c r="F200" s="40">
        <v>0</v>
      </c>
      <c r="G200" s="40">
        <v>0.2</v>
      </c>
      <c r="H200" s="40">
        <v>0.2</v>
      </c>
      <c r="I200" s="41">
        <v>0.9334449560485558</v>
      </c>
      <c r="J200" s="41">
        <v>0</v>
      </c>
      <c r="K200" s="42">
        <f t="shared" si="7"/>
        <v>1.8334449560485557</v>
      </c>
    </row>
    <row r="201" spans="1:11" ht="10.5" customHeight="1">
      <c r="A201" s="51"/>
      <c r="B201" s="39"/>
      <c r="C201" s="40"/>
      <c r="D201" s="40"/>
      <c r="E201" s="40"/>
      <c r="F201" s="40"/>
      <c r="G201" s="40"/>
      <c r="H201" s="40"/>
      <c r="I201" s="41"/>
      <c r="J201" s="41"/>
      <c r="K201" s="42"/>
    </row>
    <row r="202" spans="1:11" ht="10.5" customHeight="1">
      <c r="A202" s="26" t="s">
        <v>189</v>
      </c>
      <c r="B202" s="27">
        <v>1068</v>
      </c>
      <c r="C202" s="28">
        <v>0.3</v>
      </c>
      <c r="D202" s="28">
        <v>0.1</v>
      </c>
      <c r="E202" s="28">
        <v>5</v>
      </c>
      <c r="F202" s="28">
        <v>5</v>
      </c>
      <c r="G202" s="28">
        <v>0.5</v>
      </c>
      <c r="H202" s="28">
        <v>0.6</v>
      </c>
      <c r="I202" s="29">
        <v>4.467085897752511</v>
      </c>
      <c r="J202" s="29">
        <f>J203+J204+J205+J206</f>
        <v>0.4000000000000001</v>
      </c>
      <c r="K202" s="38">
        <f>SUM(C202:J202)</f>
        <v>16.36708589775251</v>
      </c>
    </row>
    <row r="203" spans="1:11" ht="10.5" customHeight="1">
      <c r="A203" s="51" t="s">
        <v>190</v>
      </c>
      <c r="B203" s="39">
        <v>320</v>
      </c>
      <c r="C203" s="40">
        <v>0.0898876404494382</v>
      </c>
      <c r="D203" s="40">
        <v>0.029962546816479405</v>
      </c>
      <c r="E203" s="40">
        <v>1.4981273408239701</v>
      </c>
      <c r="F203" s="40">
        <v>1.4981273408239701</v>
      </c>
      <c r="G203" s="40">
        <v>0.149812734082397</v>
      </c>
      <c r="H203" s="40">
        <v>0.1797752808988764</v>
      </c>
      <c r="I203" s="41">
        <v>1.3384527034464455</v>
      </c>
      <c r="J203" s="41">
        <v>0.11985018726591762</v>
      </c>
      <c r="K203" s="42">
        <f aca="true" t="shared" si="8" ref="K203:K211">SUM(C203:J203)</f>
        <v>4.903995774607495</v>
      </c>
    </row>
    <row r="204" spans="1:11" ht="10.5" customHeight="1">
      <c r="A204" s="51" t="s">
        <v>191</v>
      </c>
      <c r="B204" s="39">
        <v>119</v>
      </c>
      <c r="C204" s="40">
        <v>0.033426966292134826</v>
      </c>
      <c r="D204" s="40">
        <v>0.011142322097378277</v>
      </c>
      <c r="E204" s="40">
        <v>0.5571161048689138</v>
      </c>
      <c r="F204" s="40">
        <v>0.5571161048689138</v>
      </c>
      <c r="G204" s="40">
        <v>0.05571161048689138</v>
      </c>
      <c r="H204" s="40">
        <v>0.06685393258426965</v>
      </c>
      <c r="I204" s="41">
        <v>0.4977370990941469</v>
      </c>
      <c r="J204" s="41">
        <v>0.04456928838951311</v>
      </c>
      <c r="K204" s="42">
        <f t="shared" si="8"/>
        <v>1.8236734286821614</v>
      </c>
    </row>
    <row r="205" spans="1:11" ht="10.5" customHeight="1">
      <c r="A205" s="51" t="s">
        <v>192</v>
      </c>
      <c r="B205" s="39">
        <v>492</v>
      </c>
      <c r="C205" s="40">
        <v>0.13820224719101123</v>
      </c>
      <c r="D205" s="40">
        <v>0.04606741573033708</v>
      </c>
      <c r="E205" s="40">
        <v>2.303370786516854</v>
      </c>
      <c r="F205" s="40">
        <v>2.303370786516854</v>
      </c>
      <c r="G205" s="40">
        <v>0.2303370786516854</v>
      </c>
      <c r="H205" s="40">
        <v>0.27640449438202247</v>
      </c>
      <c r="I205" s="41">
        <v>2.0578710315489097</v>
      </c>
      <c r="J205" s="41">
        <v>0.18426966292134833</v>
      </c>
      <c r="K205" s="42">
        <f t="shared" si="8"/>
        <v>7.539893503459023</v>
      </c>
    </row>
    <row r="206" spans="1:11" ht="10.5" customHeight="1">
      <c r="A206" s="51" t="s">
        <v>193</v>
      </c>
      <c r="B206" s="39">
        <v>137</v>
      </c>
      <c r="C206" s="40">
        <v>0.03848314606741573</v>
      </c>
      <c r="D206" s="40">
        <v>0.012827715355805245</v>
      </c>
      <c r="E206" s="40">
        <v>0.6413857677902622</v>
      </c>
      <c r="F206" s="40">
        <v>0.6413857677902622</v>
      </c>
      <c r="G206" s="40">
        <v>0.06413857677902622</v>
      </c>
      <c r="H206" s="40">
        <v>0.07696629213483146</v>
      </c>
      <c r="I206" s="41">
        <v>0.5730250636630094</v>
      </c>
      <c r="J206" s="41">
        <v>0.05131086142322098</v>
      </c>
      <c r="K206" s="42">
        <f t="shared" si="8"/>
        <v>2.0995231910038337</v>
      </c>
    </row>
    <row r="207" spans="1:11" ht="10.5" customHeight="1">
      <c r="A207" s="51" t="s">
        <v>194</v>
      </c>
      <c r="B207" s="39">
        <v>838</v>
      </c>
      <c r="C207" s="40">
        <v>1</v>
      </c>
      <c r="D207" s="40">
        <v>0</v>
      </c>
      <c r="E207" s="40">
        <v>0</v>
      </c>
      <c r="F207" s="40">
        <v>18.4</v>
      </c>
      <c r="G207" s="40">
        <v>0</v>
      </c>
      <c r="H207" s="40">
        <v>0</v>
      </c>
      <c r="I207" s="41">
        <v>3.507743825868564</v>
      </c>
      <c r="J207" s="41">
        <f>J208+J209+J210+J211</f>
        <v>0.7999999999999999</v>
      </c>
      <c r="K207" s="42">
        <f t="shared" si="8"/>
        <v>23.70774382586856</v>
      </c>
    </row>
    <row r="208" spans="1:11" ht="10.5" customHeight="1">
      <c r="A208" s="51" t="s">
        <v>195</v>
      </c>
      <c r="B208" s="39">
        <v>110</v>
      </c>
      <c r="C208" s="40">
        <v>0.13126491646778043</v>
      </c>
      <c r="D208" s="40">
        <v>0</v>
      </c>
      <c r="E208" s="40">
        <v>0</v>
      </c>
      <c r="F208" s="40">
        <v>2.4152744630071603</v>
      </c>
      <c r="G208" s="40">
        <v>0</v>
      </c>
      <c r="H208" s="40">
        <v>0</v>
      </c>
      <c r="I208" s="41">
        <v>0.4604437002930096</v>
      </c>
      <c r="J208" s="41">
        <v>0.10501193317422436</v>
      </c>
      <c r="K208" s="42">
        <f t="shared" si="8"/>
        <v>3.1119950129421747</v>
      </c>
    </row>
    <row r="209" spans="1:11" ht="10.5" customHeight="1">
      <c r="A209" s="51" t="s">
        <v>196</v>
      </c>
      <c r="B209" s="39">
        <v>72</v>
      </c>
      <c r="C209" s="40">
        <v>0.08591885441527446</v>
      </c>
      <c r="D209" s="40">
        <v>0</v>
      </c>
      <c r="E209" s="40">
        <v>0</v>
      </c>
      <c r="F209" s="40">
        <v>1.5809069212410503</v>
      </c>
      <c r="G209" s="40">
        <v>0</v>
      </c>
      <c r="H209" s="40">
        <v>0</v>
      </c>
      <c r="I209" s="41">
        <v>0.30138133110087895</v>
      </c>
      <c r="J209" s="41">
        <v>0.06873508353221956</v>
      </c>
      <c r="K209" s="42">
        <f t="shared" si="8"/>
        <v>2.036942190289423</v>
      </c>
    </row>
    <row r="210" spans="1:11" ht="10.5" customHeight="1">
      <c r="A210" s="51" t="s">
        <v>197</v>
      </c>
      <c r="B210" s="39">
        <v>98</v>
      </c>
      <c r="C210" s="40">
        <v>0.11694510739856802</v>
      </c>
      <c r="D210" s="40">
        <v>0</v>
      </c>
      <c r="E210" s="40">
        <v>0</v>
      </c>
      <c r="F210" s="40">
        <v>2.1517899761336516</v>
      </c>
      <c r="G210" s="40">
        <v>0</v>
      </c>
      <c r="H210" s="40">
        <v>0</v>
      </c>
      <c r="I210" s="41">
        <v>0.41021347844286304</v>
      </c>
      <c r="J210" s="41">
        <v>0.09355608591885442</v>
      </c>
      <c r="K210" s="42">
        <f t="shared" si="8"/>
        <v>2.772504647893937</v>
      </c>
    </row>
    <row r="211" spans="1:11" ht="10.5" customHeight="1">
      <c r="A211" s="51" t="s">
        <v>198</v>
      </c>
      <c r="B211" s="39">
        <v>558</v>
      </c>
      <c r="C211" s="40">
        <v>0.665871121718377</v>
      </c>
      <c r="D211" s="40">
        <v>0</v>
      </c>
      <c r="E211" s="40">
        <v>0</v>
      </c>
      <c r="F211" s="40">
        <v>12.252028639618139</v>
      </c>
      <c r="G211" s="40">
        <v>0</v>
      </c>
      <c r="H211" s="40">
        <v>0</v>
      </c>
      <c r="I211" s="41">
        <v>2.335705316031812</v>
      </c>
      <c r="J211" s="41">
        <v>0.5326968973747016</v>
      </c>
      <c r="K211" s="42">
        <f t="shared" si="8"/>
        <v>15.78630197474303</v>
      </c>
    </row>
    <row r="212" spans="1:11" ht="10.5" customHeight="1">
      <c r="A212" s="51"/>
      <c r="B212" s="39"/>
      <c r="C212" s="40"/>
      <c r="D212" s="40"/>
      <c r="E212" s="40"/>
      <c r="F212" s="40"/>
      <c r="G212" s="40"/>
      <c r="H212" s="40"/>
      <c r="I212" s="41"/>
      <c r="J212" s="41"/>
      <c r="K212" s="42"/>
    </row>
    <row r="213" spans="1:11" ht="10.5" customHeight="1">
      <c r="A213" s="26" t="s">
        <v>199</v>
      </c>
      <c r="B213" s="27">
        <v>4558</v>
      </c>
      <c r="C213" s="28">
        <f aca="true" t="shared" si="9" ref="C213:H213">SUM(C214:C220)</f>
        <v>2</v>
      </c>
      <c r="D213" s="28">
        <f t="shared" si="9"/>
        <v>2.5</v>
      </c>
      <c r="E213" s="28">
        <f t="shared" si="9"/>
        <v>4.5</v>
      </c>
      <c r="F213" s="28">
        <f t="shared" si="9"/>
        <v>146.79999999999998</v>
      </c>
      <c r="G213" s="28">
        <f t="shared" si="9"/>
        <v>4.05</v>
      </c>
      <c r="H213" s="28">
        <f t="shared" si="9"/>
        <v>3.7</v>
      </c>
      <c r="I213" s="29">
        <v>19.079112599413982</v>
      </c>
      <c r="J213" s="29">
        <f>J214+J215+J216+J217+J218+J219+J220</f>
        <v>3.3</v>
      </c>
      <c r="K213" s="38">
        <f>SUM(C213:J213)</f>
        <v>185.92911259941397</v>
      </c>
    </row>
    <row r="214" spans="1:11" ht="10.5" customHeight="1">
      <c r="A214" s="51" t="s">
        <v>200</v>
      </c>
      <c r="B214" s="39">
        <v>517</v>
      </c>
      <c r="C214" s="40">
        <v>0</v>
      </c>
      <c r="D214" s="40">
        <v>0.3</v>
      </c>
      <c r="E214" s="40">
        <v>0.5</v>
      </c>
      <c r="F214" s="40">
        <v>5.5</v>
      </c>
      <c r="G214" s="40">
        <v>0.7</v>
      </c>
      <c r="H214" s="40">
        <v>0.1</v>
      </c>
      <c r="I214" s="41">
        <v>2.164085391377145</v>
      </c>
      <c r="J214" s="41">
        <v>2.4</v>
      </c>
      <c r="K214" s="42">
        <f aca="true" t="shared" si="10" ref="K214:K220">SUM(C214:J214)</f>
        <v>11.664085391377144</v>
      </c>
    </row>
    <row r="215" spans="1:11" ht="10.5" customHeight="1">
      <c r="A215" s="51" t="s">
        <v>201</v>
      </c>
      <c r="B215" s="39">
        <v>601</v>
      </c>
      <c r="C215" s="40">
        <v>0.1</v>
      </c>
      <c r="D215" s="40">
        <v>0.4</v>
      </c>
      <c r="E215" s="40">
        <v>0.7</v>
      </c>
      <c r="F215" s="40">
        <v>18.2</v>
      </c>
      <c r="G215" s="40">
        <v>0.25</v>
      </c>
      <c r="H215" s="40">
        <v>0.6</v>
      </c>
      <c r="I215" s="41">
        <v>2.5156969443281705</v>
      </c>
      <c r="J215" s="41">
        <v>0.3</v>
      </c>
      <c r="K215" s="42">
        <f t="shared" si="10"/>
        <v>23.06569694432817</v>
      </c>
    </row>
    <row r="216" spans="1:11" ht="10.5" customHeight="1">
      <c r="A216" s="51" t="s">
        <v>202</v>
      </c>
      <c r="B216" s="39">
        <v>356</v>
      </c>
      <c r="C216" s="40">
        <v>0</v>
      </c>
      <c r="D216" s="40">
        <v>0.2</v>
      </c>
      <c r="E216" s="40">
        <v>0</v>
      </c>
      <c r="F216" s="40">
        <v>22.4</v>
      </c>
      <c r="G216" s="40">
        <v>0.7</v>
      </c>
      <c r="H216" s="40">
        <v>0.6</v>
      </c>
      <c r="I216" s="41">
        <v>1.4901632482210128</v>
      </c>
      <c r="J216" s="41">
        <v>0</v>
      </c>
      <c r="K216" s="42">
        <f t="shared" si="10"/>
        <v>25.39016324822101</v>
      </c>
    </row>
    <row r="217" spans="1:11" ht="10.5" customHeight="1">
      <c r="A217" s="51" t="s">
        <v>203</v>
      </c>
      <c r="B217" s="39">
        <v>345</v>
      </c>
      <c r="C217" s="40">
        <v>0.2</v>
      </c>
      <c r="D217" s="40">
        <v>0.1</v>
      </c>
      <c r="E217" s="40">
        <v>0</v>
      </c>
      <c r="F217" s="40">
        <v>11.6</v>
      </c>
      <c r="G217" s="40">
        <v>0.4</v>
      </c>
      <c r="H217" s="40">
        <v>0.4</v>
      </c>
      <c r="I217" s="41">
        <v>1.4441188781917118</v>
      </c>
      <c r="J217" s="41">
        <v>0.2</v>
      </c>
      <c r="K217" s="42">
        <f t="shared" si="10"/>
        <v>14.344118878191711</v>
      </c>
    </row>
    <row r="218" spans="1:11" ht="10.5" customHeight="1">
      <c r="A218" s="51" t="s">
        <v>204</v>
      </c>
      <c r="B218" s="39">
        <v>937</v>
      </c>
      <c r="C218" s="40">
        <v>1</v>
      </c>
      <c r="D218" s="40">
        <v>0.5</v>
      </c>
      <c r="E218" s="40">
        <v>1.8</v>
      </c>
      <c r="F218" s="40">
        <v>72.5</v>
      </c>
      <c r="G218" s="40">
        <v>0.9</v>
      </c>
      <c r="H218" s="40">
        <v>0.8</v>
      </c>
      <c r="I218" s="41">
        <v>3.9221431561322726</v>
      </c>
      <c r="J218" s="41">
        <v>0.4</v>
      </c>
      <c r="K218" s="42">
        <f t="shared" si="10"/>
        <v>81.82214315613228</v>
      </c>
    </row>
    <row r="219" spans="1:11" ht="10.5" customHeight="1">
      <c r="A219" s="51" t="s">
        <v>205</v>
      </c>
      <c r="B219" s="39">
        <v>1403</v>
      </c>
      <c r="C219" s="40">
        <v>0</v>
      </c>
      <c r="D219" s="40">
        <v>0.9</v>
      </c>
      <c r="E219" s="40">
        <v>0.3</v>
      </c>
      <c r="F219" s="40">
        <v>9.4</v>
      </c>
      <c r="G219" s="40">
        <v>1</v>
      </c>
      <c r="H219" s="40">
        <v>1.1</v>
      </c>
      <c r="I219" s="41">
        <v>5.872750104646295</v>
      </c>
      <c r="J219" s="41">
        <v>0</v>
      </c>
      <c r="K219" s="42">
        <f t="shared" si="10"/>
        <v>18.572750104646296</v>
      </c>
    </row>
    <row r="220" spans="1:11" ht="10.5" customHeight="1">
      <c r="A220" s="51" t="s">
        <v>206</v>
      </c>
      <c r="B220" s="39">
        <v>399</v>
      </c>
      <c r="C220" s="40">
        <v>0.7</v>
      </c>
      <c r="D220" s="40">
        <v>0.1</v>
      </c>
      <c r="E220" s="40">
        <v>1.2</v>
      </c>
      <c r="F220" s="40">
        <v>7.2</v>
      </c>
      <c r="G220" s="40">
        <v>0.1</v>
      </c>
      <c r="H220" s="40">
        <v>0.1</v>
      </c>
      <c r="I220" s="41">
        <v>1.670154876517371</v>
      </c>
      <c r="J220" s="41">
        <v>0</v>
      </c>
      <c r="K220" s="42">
        <f t="shared" si="10"/>
        <v>11.07015487651737</v>
      </c>
    </row>
    <row r="221" spans="1:11" ht="10.5" customHeight="1">
      <c r="A221" s="51"/>
      <c r="B221" s="39"/>
      <c r="C221" s="40"/>
      <c r="D221" s="40"/>
      <c r="E221" s="40"/>
      <c r="F221" s="40"/>
      <c r="G221" s="40"/>
      <c r="H221" s="40"/>
      <c r="I221" s="41"/>
      <c r="J221" s="41"/>
      <c r="K221" s="42"/>
    </row>
    <row r="222" spans="1:11" ht="10.5" customHeight="1">
      <c r="A222" s="26" t="s">
        <v>207</v>
      </c>
      <c r="B222" s="27">
        <v>4265</v>
      </c>
      <c r="C222" s="28">
        <v>2</v>
      </c>
      <c r="D222" s="28">
        <v>2</v>
      </c>
      <c r="E222" s="28">
        <v>8.7</v>
      </c>
      <c r="F222" s="28">
        <v>28.1</v>
      </c>
      <c r="G222" s="28">
        <v>4.5</v>
      </c>
      <c r="H222" s="28">
        <v>1.4</v>
      </c>
      <c r="I222" s="29">
        <v>17.852658015906236</v>
      </c>
      <c r="J222" s="29">
        <f>SUM(J223:J233)</f>
        <v>0</v>
      </c>
      <c r="K222" s="38">
        <f>SUM(C222:J222)</f>
        <v>64.55265801590623</v>
      </c>
    </row>
    <row r="223" spans="1:11" ht="10.5" customHeight="1">
      <c r="A223" s="51" t="s">
        <v>208</v>
      </c>
      <c r="B223" s="39">
        <v>150</v>
      </c>
      <c r="C223" s="40">
        <v>0.07033997655334115</v>
      </c>
      <c r="D223" s="40">
        <v>0.07033997655334115</v>
      </c>
      <c r="E223" s="40">
        <v>0.30597889800703404</v>
      </c>
      <c r="F223" s="40">
        <v>0.9882766705744432</v>
      </c>
      <c r="G223" s="40">
        <v>0.15826494724501758</v>
      </c>
      <c r="H223" s="40">
        <v>0.04923798358733881</v>
      </c>
      <c r="I223" s="41">
        <v>0.6278777731268312</v>
      </c>
      <c r="J223" s="41">
        <v>0</v>
      </c>
      <c r="K223" s="42">
        <f aca="true" t="shared" si="11" ref="K223:K233">SUM(C223:J223)</f>
        <v>2.2703162256473473</v>
      </c>
    </row>
    <row r="224" spans="1:11" ht="10.5" customHeight="1">
      <c r="A224" s="51" t="s">
        <v>209</v>
      </c>
      <c r="B224" s="39">
        <v>667</v>
      </c>
      <c r="C224" s="40">
        <v>0.312778429073857</v>
      </c>
      <c r="D224" s="40">
        <v>0.312778429073857</v>
      </c>
      <c r="E224" s="40">
        <v>1.3605861664712782</v>
      </c>
      <c r="F224" s="40">
        <v>4.394536928487691</v>
      </c>
      <c r="G224" s="40">
        <v>0.7037514654161783</v>
      </c>
      <c r="H224" s="40">
        <v>0.21894490035169992</v>
      </c>
      <c r="I224" s="41">
        <v>2.7919631645039766</v>
      </c>
      <c r="J224" s="41">
        <v>0</v>
      </c>
      <c r="K224" s="42">
        <f t="shared" si="11"/>
        <v>10.095339483378538</v>
      </c>
    </row>
    <row r="225" spans="1:11" ht="10.5" customHeight="1">
      <c r="A225" s="51" t="s">
        <v>210</v>
      </c>
      <c r="B225" s="39">
        <v>38</v>
      </c>
      <c r="C225" s="40">
        <v>0.017819460726846426</v>
      </c>
      <c r="D225" s="40">
        <v>0.017819460726846426</v>
      </c>
      <c r="E225" s="40">
        <v>0.07751465416178197</v>
      </c>
      <c r="F225" s="40">
        <v>0.2503634232121923</v>
      </c>
      <c r="G225" s="40">
        <v>0.04009378663540446</v>
      </c>
      <c r="H225" s="40">
        <v>0.0124736225087925</v>
      </c>
      <c r="I225" s="41">
        <v>0.1590623691921306</v>
      </c>
      <c r="J225" s="41">
        <v>0</v>
      </c>
      <c r="K225" s="42">
        <f t="shared" si="11"/>
        <v>0.5751467771639946</v>
      </c>
    </row>
    <row r="226" spans="1:11" ht="10.5" customHeight="1">
      <c r="A226" s="51" t="s">
        <v>211</v>
      </c>
      <c r="B226" s="39">
        <v>863</v>
      </c>
      <c r="C226" s="40">
        <v>0.40468933177022276</v>
      </c>
      <c r="D226" s="40">
        <v>0.40468933177022276</v>
      </c>
      <c r="E226" s="40">
        <v>1.7603985932004693</v>
      </c>
      <c r="F226" s="40">
        <v>5.68588511137163</v>
      </c>
      <c r="G226" s="40">
        <v>0.9105509964830012</v>
      </c>
      <c r="H226" s="40">
        <v>0.28328253223915595</v>
      </c>
      <c r="I226" s="41">
        <v>3.6123901213897027</v>
      </c>
      <c r="J226" s="41">
        <v>0</v>
      </c>
      <c r="K226" s="42">
        <f t="shared" si="11"/>
        <v>13.061886018224406</v>
      </c>
    </row>
    <row r="227" spans="1:11" ht="10.5" customHeight="1">
      <c r="A227" s="51" t="s">
        <v>212</v>
      </c>
      <c r="B227" s="39">
        <v>375</v>
      </c>
      <c r="C227" s="40">
        <v>0.17584994138335286</v>
      </c>
      <c r="D227" s="40">
        <v>0.17584994138335286</v>
      </c>
      <c r="E227" s="40">
        <v>0.764947245017585</v>
      </c>
      <c r="F227" s="40">
        <v>2.470691676436108</v>
      </c>
      <c r="G227" s="40">
        <v>0.39566236811254396</v>
      </c>
      <c r="H227" s="40">
        <v>0.12309495896834702</v>
      </c>
      <c r="I227" s="41">
        <v>1.569694432817078</v>
      </c>
      <c r="J227" s="41">
        <v>0</v>
      </c>
      <c r="K227" s="42">
        <f t="shared" si="11"/>
        <v>5.675790564118368</v>
      </c>
    </row>
    <row r="228" spans="1:11" ht="10.5" customHeight="1">
      <c r="A228" s="51" t="s">
        <v>213</v>
      </c>
      <c r="B228" s="39">
        <v>65</v>
      </c>
      <c r="C228" s="40">
        <v>0.03048065650644783</v>
      </c>
      <c r="D228" s="40">
        <v>0.03048065650644783</v>
      </c>
      <c r="E228" s="40">
        <v>0.13259085580304808</v>
      </c>
      <c r="F228" s="40">
        <v>0.428253223915592</v>
      </c>
      <c r="G228" s="40">
        <v>0.06858147713950762</v>
      </c>
      <c r="H228" s="40">
        <v>0.021336459554513482</v>
      </c>
      <c r="I228" s="41">
        <v>0.2720803683549602</v>
      </c>
      <c r="J228" s="41">
        <v>0</v>
      </c>
      <c r="K228" s="42">
        <f t="shared" si="11"/>
        <v>0.9838036977805169</v>
      </c>
    </row>
    <row r="229" spans="1:11" ht="10.5" customHeight="1">
      <c r="A229" s="51" t="s">
        <v>214</v>
      </c>
      <c r="B229" s="39">
        <v>322</v>
      </c>
      <c r="C229" s="40">
        <v>0.15099648300117233</v>
      </c>
      <c r="D229" s="40">
        <v>0.15099648300117233</v>
      </c>
      <c r="E229" s="40">
        <v>0.6568347010550997</v>
      </c>
      <c r="F229" s="40">
        <v>2.121500586166471</v>
      </c>
      <c r="G229" s="40">
        <v>0.33974208675263773</v>
      </c>
      <c r="H229" s="40">
        <v>0.10569753810082064</v>
      </c>
      <c r="I229" s="41">
        <v>1.3478442863122644</v>
      </c>
      <c r="J229" s="41">
        <v>0</v>
      </c>
      <c r="K229" s="42">
        <f t="shared" si="11"/>
        <v>4.8736121643896375</v>
      </c>
    </row>
    <row r="230" spans="1:11" ht="10.5" customHeight="1">
      <c r="A230" s="51" t="s">
        <v>215</v>
      </c>
      <c r="B230" s="39">
        <v>105</v>
      </c>
      <c r="C230" s="40">
        <v>0.0492379835873388</v>
      </c>
      <c r="D230" s="40">
        <v>0.0492379835873388</v>
      </c>
      <c r="E230" s="40">
        <v>0.2141852286049238</v>
      </c>
      <c r="F230" s="40">
        <v>0.6917936694021102</v>
      </c>
      <c r="G230" s="40">
        <v>0.1107854630715123</v>
      </c>
      <c r="H230" s="40">
        <v>0.03446658851113717</v>
      </c>
      <c r="I230" s="41">
        <v>0.43951444118878186</v>
      </c>
      <c r="J230" s="41">
        <v>0</v>
      </c>
      <c r="K230" s="42">
        <f t="shared" si="11"/>
        <v>1.5892213579531431</v>
      </c>
    </row>
    <row r="231" spans="1:11" ht="10.5" customHeight="1">
      <c r="A231" s="51" t="s">
        <v>216</v>
      </c>
      <c r="B231" s="39">
        <v>673</v>
      </c>
      <c r="C231" s="40">
        <v>0.31559202813599063</v>
      </c>
      <c r="D231" s="40">
        <v>0.31559202813599063</v>
      </c>
      <c r="E231" s="40">
        <v>1.3728253223915594</v>
      </c>
      <c r="F231" s="40">
        <v>4.434067995310668</v>
      </c>
      <c r="G231" s="40">
        <v>0.7100820633059789</v>
      </c>
      <c r="H231" s="40">
        <v>0.22091441969519346</v>
      </c>
      <c r="I231" s="41">
        <v>2.8170782754290498</v>
      </c>
      <c r="J231" s="41">
        <v>0</v>
      </c>
      <c r="K231" s="42">
        <f t="shared" si="11"/>
        <v>10.18615213240443</v>
      </c>
    </row>
    <row r="232" spans="1:11" ht="10.5" customHeight="1">
      <c r="A232" s="51" t="s">
        <v>217</v>
      </c>
      <c r="B232" s="39">
        <v>87</v>
      </c>
      <c r="C232" s="40">
        <v>0.040797186400937865</v>
      </c>
      <c r="D232" s="40">
        <v>0.040797186400937865</v>
      </c>
      <c r="E232" s="40">
        <v>0.17746776084407972</v>
      </c>
      <c r="F232" s="40">
        <v>0.573200468933177</v>
      </c>
      <c r="G232" s="40">
        <v>0.0917936694021102</v>
      </c>
      <c r="H232" s="40">
        <v>0.02855803048065651</v>
      </c>
      <c r="I232" s="41">
        <v>0.36416910841356215</v>
      </c>
      <c r="J232" s="41">
        <v>0</v>
      </c>
      <c r="K232" s="42">
        <f t="shared" si="11"/>
        <v>1.3167834108754612</v>
      </c>
    </row>
    <row r="233" spans="1:11" ht="10.5" customHeight="1">
      <c r="A233" s="51" t="s">
        <v>218</v>
      </c>
      <c r="B233" s="39">
        <v>920</v>
      </c>
      <c r="C233" s="40">
        <v>0.43141852286049237</v>
      </c>
      <c r="D233" s="40">
        <v>0.43141852286049237</v>
      </c>
      <c r="E233" s="40">
        <v>1.876670574443142</v>
      </c>
      <c r="F233" s="40">
        <v>6.061430246189918</v>
      </c>
      <c r="G233" s="40">
        <v>0.9706916764361079</v>
      </c>
      <c r="H233" s="40">
        <v>0.3019929660023447</v>
      </c>
      <c r="I233" s="41">
        <v>3.8509836751778983</v>
      </c>
      <c r="J233" s="41">
        <v>0</v>
      </c>
      <c r="K233" s="42">
        <f t="shared" si="11"/>
        <v>13.924606183970395</v>
      </c>
    </row>
    <row r="234" spans="1:11" ht="10.5" customHeight="1">
      <c r="A234" s="51"/>
      <c r="B234" s="39"/>
      <c r="C234" s="40"/>
      <c r="D234" s="40"/>
      <c r="E234" s="40"/>
      <c r="F234" s="40"/>
      <c r="G234" s="40"/>
      <c r="H234" s="40"/>
      <c r="I234" s="41"/>
      <c r="J234" s="41"/>
      <c r="K234" s="42"/>
    </row>
    <row r="235" spans="1:11" ht="10.5" customHeight="1">
      <c r="A235" s="26" t="s">
        <v>219</v>
      </c>
      <c r="B235" s="27">
        <v>5647</v>
      </c>
      <c r="C235" s="28">
        <v>5.3</v>
      </c>
      <c r="D235" s="28">
        <v>2.8</v>
      </c>
      <c r="E235" s="28">
        <v>22.1</v>
      </c>
      <c r="F235" s="28">
        <v>182.9</v>
      </c>
      <c r="G235" s="28">
        <v>4.8</v>
      </c>
      <c r="H235" s="28">
        <v>10.2</v>
      </c>
      <c r="I235" s="29">
        <v>23.637505232314776</v>
      </c>
      <c r="J235" s="29">
        <f>SUM(J236:J257)</f>
        <v>7.6</v>
      </c>
      <c r="K235" s="38">
        <f>SUM(C235:J235)</f>
        <v>259.3375052323148</v>
      </c>
    </row>
    <row r="236" spans="1:11" ht="10.5" customHeight="1">
      <c r="A236" s="51" t="s">
        <v>220</v>
      </c>
      <c r="B236" s="39">
        <v>370</v>
      </c>
      <c r="C236" s="40">
        <v>0.34726403400035416</v>
      </c>
      <c r="D236" s="40">
        <v>0.1834602443775456</v>
      </c>
      <c r="E236" s="40">
        <v>1.448025500265628</v>
      </c>
      <c r="F236" s="40">
        <v>11.983885248804675</v>
      </c>
      <c r="G236" s="40">
        <v>0.3145032760757924</v>
      </c>
      <c r="H236" s="40">
        <v>0.668319461661059</v>
      </c>
      <c r="I236" s="41">
        <v>1.5487651737128503</v>
      </c>
      <c r="J236" s="41">
        <v>0.4979635204533381</v>
      </c>
      <c r="K236" s="42">
        <f aca="true" t="shared" si="12" ref="K236:K257">SUM(C236:J236)</f>
        <v>16.992186459351245</v>
      </c>
    </row>
    <row r="237" spans="1:11" ht="10.5" customHeight="1">
      <c r="A237" s="51" t="s">
        <v>221</v>
      </c>
      <c r="B237" s="39">
        <v>520</v>
      </c>
      <c r="C237" s="40">
        <v>0.4880467504869842</v>
      </c>
      <c r="D237" s="40">
        <v>0.25783601912519927</v>
      </c>
      <c r="E237" s="40">
        <v>2.0350628652381797</v>
      </c>
      <c r="F237" s="40">
        <v>16.842217106428194</v>
      </c>
      <c r="G237" s="40">
        <v>0.44200460421462723</v>
      </c>
      <c r="H237" s="40">
        <v>0.939259783956083</v>
      </c>
      <c r="I237" s="41">
        <v>2.1766429468396815</v>
      </c>
      <c r="J237" s="41">
        <v>0.6998406233398266</v>
      </c>
      <c r="K237" s="42">
        <f t="shared" si="12"/>
        <v>23.880910699628775</v>
      </c>
    </row>
    <row r="238" spans="1:11" ht="10.5" customHeight="1">
      <c r="A238" s="51" t="s">
        <v>222</v>
      </c>
      <c r="B238" s="39">
        <v>306</v>
      </c>
      <c r="C238" s="40">
        <v>0.28719674163272535</v>
      </c>
      <c r="D238" s="40">
        <v>0.1517265804852134</v>
      </c>
      <c r="E238" s="40">
        <v>1.1975562245440057</v>
      </c>
      <c r="F238" s="40">
        <v>9.910996989551975</v>
      </c>
      <c r="G238" s="40">
        <v>0.26010270940322294</v>
      </c>
      <c r="H238" s="40">
        <v>0.5527182574818488</v>
      </c>
      <c r="I238" s="41">
        <v>1.2808706571787356</v>
      </c>
      <c r="J238" s="41">
        <v>0.41182928988843637</v>
      </c>
      <c r="K238" s="42">
        <f t="shared" si="12"/>
        <v>14.052997450166162</v>
      </c>
    </row>
    <row r="239" spans="1:11" ht="10.5" customHeight="1">
      <c r="A239" s="51" t="s">
        <v>223</v>
      </c>
      <c r="B239" s="39">
        <v>79</v>
      </c>
      <c r="C239" s="40">
        <v>0.07414556401629184</v>
      </c>
      <c r="D239" s="40">
        <v>0.03917124136709758</v>
      </c>
      <c r="E239" s="40">
        <v>0.3091730122188773</v>
      </c>
      <c r="F239" s="40">
        <v>2.558721445015052</v>
      </c>
      <c r="G239" s="40">
        <v>0.06715069948645298</v>
      </c>
      <c r="H239" s="40">
        <v>0.1426952364087126</v>
      </c>
      <c r="I239" s="41">
        <v>0.33068229384679776</v>
      </c>
      <c r="J239" s="41">
        <v>0.10632194085355057</v>
      </c>
      <c r="K239" s="42">
        <f t="shared" si="12"/>
        <v>3.628061433212833</v>
      </c>
    </row>
    <row r="240" spans="1:11" ht="10.5" customHeight="1">
      <c r="A240" s="51" t="s">
        <v>224</v>
      </c>
      <c r="B240" s="39">
        <v>85</v>
      </c>
      <c r="C240" s="40">
        <v>0.07977687267575703</v>
      </c>
      <c r="D240" s="40">
        <v>0.042146272357003724</v>
      </c>
      <c r="E240" s="40">
        <v>0.33265450681777936</v>
      </c>
      <c r="F240" s="40">
        <v>2.753054719319993</v>
      </c>
      <c r="G240" s="40">
        <v>0.07225075261200638</v>
      </c>
      <c r="H240" s="40">
        <v>0.15353284930051356</v>
      </c>
      <c r="I240" s="41">
        <v>0.35579740477187105</v>
      </c>
      <c r="J240" s="41">
        <v>0.11439702496901011</v>
      </c>
      <c r="K240" s="42">
        <f t="shared" si="12"/>
        <v>3.9036104028239347</v>
      </c>
    </row>
    <row r="241" spans="1:11" ht="10.5" customHeight="1">
      <c r="A241" s="51" t="s">
        <v>225</v>
      </c>
      <c r="B241" s="39">
        <v>57</v>
      </c>
      <c r="C241" s="40">
        <v>0.05349743226491942</v>
      </c>
      <c r="D241" s="40">
        <v>0.028262794404108376</v>
      </c>
      <c r="E241" s="40">
        <v>0.22307419868956968</v>
      </c>
      <c r="F241" s="40">
        <v>1.8461661058969363</v>
      </c>
      <c r="G241" s="40">
        <v>0.04845050469275721</v>
      </c>
      <c r="H241" s="40">
        <v>0.10295732247210909</v>
      </c>
      <c r="I241" s="41">
        <v>0.23859355378819586</v>
      </c>
      <c r="J241" s="41">
        <v>0.0767132990968656</v>
      </c>
      <c r="K241" s="42">
        <f t="shared" si="12"/>
        <v>2.6177152113054616</v>
      </c>
    </row>
    <row r="242" spans="1:11" ht="10.5" customHeight="1">
      <c r="A242" s="51" t="s">
        <v>226</v>
      </c>
      <c r="B242" s="39">
        <v>51</v>
      </c>
      <c r="C242" s="40">
        <v>0.047866123605454225</v>
      </c>
      <c r="D242" s="40">
        <v>0.025287763414202233</v>
      </c>
      <c r="E242" s="40">
        <v>0.19959270409066762</v>
      </c>
      <c r="F242" s="40">
        <v>1.651832831591996</v>
      </c>
      <c r="G242" s="40">
        <v>0.043350451567203824</v>
      </c>
      <c r="H242" s="40">
        <v>0.09211970958030814</v>
      </c>
      <c r="I242" s="41">
        <v>0.21347844286312262</v>
      </c>
      <c r="J242" s="41">
        <v>0.06863821498140606</v>
      </c>
      <c r="K242" s="42">
        <f t="shared" si="12"/>
        <v>2.3421662416943603</v>
      </c>
    </row>
    <row r="243" spans="1:11" ht="10.5" customHeight="1">
      <c r="A243" s="51" t="s">
        <v>227</v>
      </c>
      <c r="B243" s="39">
        <v>471</v>
      </c>
      <c r="C243" s="40">
        <v>0.4420577297680184</v>
      </c>
      <c r="D243" s="40">
        <v>0.23353993270763237</v>
      </c>
      <c r="E243" s="40">
        <v>1.8432973260138126</v>
      </c>
      <c r="F243" s="40">
        <v>15.255162032937843</v>
      </c>
      <c r="G243" s="40">
        <v>0.4003541703559412</v>
      </c>
      <c r="H243" s="40">
        <v>0.8507526120063751</v>
      </c>
      <c r="I243" s="41">
        <v>1.9715362076182499</v>
      </c>
      <c r="J243" s="41">
        <v>0.6338941030635736</v>
      </c>
      <c r="K243" s="42">
        <f t="shared" si="12"/>
        <v>21.63059411447145</v>
      </c>
    </row>
    <row r="244" spans="1:11" ht="10.5" customHeight="1">
      <c r="A244" s="51" t="s">
        <v>228</v>
      </c>
      <c r="B244" s="39">
        <v>52</v>
      </c>
      <c r="C244" s="40">
        <v>0.048804675048698426</v>
      </c>
      <c r="D244" s="40">
        <v>0.025783601912519927</v>
      </c>
      <c r="E244" s="40">
        <v>0.20350628652381797</v>
      </c>
      <c r="F244" s="40">
        <v>1.6842217106428192</v>
      </c>
      <c r="G244" s="40">
        <v>0.04420046042146272</v>
      </c>
      <c r="H244" s="40">
        <v>0.0939259783956083</v>
      </c>
      <c r="I244" s="41">
        <v>0.21766429468396817</v>
      </c>
      <c r="J244" s="41">
        <v>0.06998406233398266</v>
      </c>
      <c r="K244" s="42">
        <f t="shared" si="12"/>
        <v>2.388091069962877</v>
      </c>
    </row>
    <row r="245" spans="1:11" ht="10.5" customHeight="1">
      <c r="A245" s="51" t="s">
        <v>229</v>
      </c>
      <c r="B245" s="39">
        <v>482</v>
      </c>
      <c r="C245" s="40">
        <v>0.45238179564370457</v>
      </c>
      <c r="D245" s="40">
        <v>0.23899415618912698</v>
      </c>
      <c r="E245" s="40">
        <v>1.8863467327784664</v>
      </c>
      <c r="F245" s="40">
        <v>15.6114397024969</v>
      </c>
      <c r="G245" s="40">
        <v>0.40970426775278906</v>
      </c>
      <c r="H245" s="40">
        <v>0.8706215689746769</v>
      </c>
      <c r="I245" s="41">
        <v>2.017580577647551</v>
      </c>
      <c r="J245" s="41">
        <v>0.6486984239419161</v>
      </c>
      <c r="K245" s="42">
        <f t="shared" si="12"/>
        <v>22.13576722542513</v>
      </c>
    </row>
    <row r="246" spans="1:11" ht="10.5" customHeight="1">
      <c r="A246" s="51" t="s">
        <v>230</v>
      </c>
      <c r="B246" s="39">
        <v>91</v>
      </c>
      <c r="C246" s="40">
        <v>0.08540818133522224</v>
      </c>
      <c r="D246" s="40">
        <v>0.04512130334690986</v>
      </c>
      <c r="E246" s="40">
        <v>0.35613600141668145</v>
      </c>
      <c r="F246" s="40">
        <v>2.9473879936249334</v>
      </c>
      <c r="G246" s="40">
        <v>0.07735080573755976</v>
      </c>
      <c r="H246" s="40">
        <v>0.16437046219231452</v>
      </c>
      <c r="I246" s="41">
        <v>0.3809125156969443</v>
      </c>
      <c r="J246" s="41">
        <v>0.12247210908446964</v>
      </c>
      <c r="K246" s="42">
        <f t="shared" si="12"/>
        <v>4.179159372435035</v>
      </c>
    </row>
    <row r="247" spans="1:11" ht="10.5" customHeight="1">
      <c r="A247" s="51" t="s">
        <v>231</v>
      </c>
      <c r="B247" s="39">
        <v>45</v>
      </c>
      <c r="C247" s="40">
        <v>0.04223481494598902</v>
      </c>
      <c r="D247" s="40">
        <v>0.022312732424296086</v>
      </c>
      <c r="E247" s="40">
        <v>0.17611120949176554</v>
      </c>
      <c r="F247" s="40">
        <v>1.457499557287055</v>
      </c>
      <c r="G247" s="40">
        <v>0.03825039844165043</v>
      </c>
      <c r="H247" s="40">
        <v>0.08128209668850718</v>
      </c>
      <c r="I247" s="41">
        <v>0.18836333193804936</v>
      </c>
      <c r="J247" s="41">
        <v>0.06056313086594652</v>
      </c>
      <c r="K247" s="42">
        <f t="shared" si="12"/>
        <v>2.0666172720832594</v>
      </c>
    </row>
    <row r="248" spans="1:11" ht="10.5" customHeight="1">
      <c r="A248" s="51" t="s">
        <v>232</v>
      </c>
      <c r="B248" s="39">
        <v>216</v>
      </c>
      <c r="C248" s="40">
        <v>0.2027271117407473</v>
      </c>
      <c r="D248" s="40">
        <v>0.10710111563662124</v>
      </c>
      <c r="E248" s="40">
        <v>0.8453338055604747</v>
      </c>
      <c r="F248" s="40">
        <v>6.995997874977865</v>
      </c>
      <c r="G248" s="40">
        <v>0.18360191251992208</v>
      </c>
      <c r="H248" s="40">
        <v>0.3901540641048345</v>
      </c>
      <c r="I248" s="41">
        <v>0.9041439933026371</v>
      </c>
      <c r="J248" s="41">
        <v>0.29070302815654336</v>
      </c>
      <c r="K248" s="42">
        <f t="shared" si="12"/>
        <v>9.919762905999645</v>
      </c>
    </row>
    <row r="249" spans="1:11" ht="10.5" customHeight="1">
      <c r="A249" s="51" t="s">
        <v>233</v>
      </c>
      <c r="B249" s="39">
        <v>815</v>
      </c>
      <c r="C249" s="40">
        <v>0.7649194262440234</v>
      </c>
      <c r="D249" s="40">
        <v>0.40410837612891803</v>
      </c>
      <c r="E249" s="40">
        <v>3.189569683017532</v>
      </c>
      <c r="F249" s="40">
        <v>26.39693642642111</v>
      </c>
      <c r="G249" s="40">
        <v>0.6927572162210023</v>
      </c>
      <c r="H249" s="40">
        <v>1.47210908446963</v>
      </c>
      <c r="I249" s="41">
        <v>3.4114692339891164</v>
      </c>
      <c r="J249" s="41">
        <v>1.0968655923499204</v>
      </c>
      <c r="K249" s="42">
        <f t="shared" si="12"/>
        <v>37.42873503884125</v>
      </c>
    </row>
    <row r="250" spans="1:11" ht="10.5" customHeight="1">
      <c r="A250" s="51" t="s">
        <v>234</v>
      </c>
      <c r="B250" s="39">
        <v>37</v>
      </c>
      <c r="C250" s="40">
        <v>0.03472640340003542</v>
      </c>
      <c r="D250" s="40">
        <v>0.01834602443775456</v>
      </c>
      <c r="E250" s="40">
        <v>0.14480255002656278</v>
      </c>
      <c r="F250" s="40">
        <v>1.1983885248804675</v>
      </c>
      <c r="G250" s="40">
        <v>0.031450327607579244</v>
      </c>
      <c r="H250" s="40">
        <v>0.0668319461661059</v>
      </c>
      <c r="I250" s="41">
        <v>0.15487651737128502</v>
      </c>
      <c r="J250" s="41">
        <v>0.04979635204533381</v>
      </c>
      <c r="K250" s="42">
        <f t="shared" si="12"/>
        <v>1.6992186459351242</v>
      </c>
    </row>
    <row r="251" spans="1:11" ht="10.5" customHeight="1">
      <c r="A251" s="51" t="s">
        <v>235</v>
      </c>
      <c r="B251" s="39">
        <v>179</v>
      </c>
      <c r="C251" s="40">
        <v>0.16800070834071187</v>
      </c>
      <c r="D251" s="40">
        <v>0.08875509119886665</v>
      </c>
      <c r="E251" s="40">
        <v>0.7005312555339118</v>
      </c>
      <c r="F251" s="40">
        <v>5.797609350097397</v>
      </c>
      <c r="G251" s="40">
        <v>0.15215158491234282</v>
      </c>
      <c r="H251" s="40">
        <v>0.32332211793872856</v>
      </c>
      <c r="I251" s="41">
        <v>0.7492674759313519</v>
      </c>
      <c r="J251" s="41">
        <v>0.2409066761112095</v>
      </c>
      <c r="K251" s="42">
        <f t="shared" si="12"/>
        <v>8.22054426006452</v>
      </c>
    </row>
    <row r="252" spans="1:11" ht="10.5" customHeight="1">
      <c r="A252" s="51" t="s">
        <v>236</v>
      </c>
      <c r="B252" s="39">
        <v>844</v>
      </c>
      <c r="C252" s="40">
        <v>0.7921374180981052</v>
      </c>
      <c r="D252" s="40">
        <v>0.41848769258013113</v>
      </c>
      <c r="E252" s="40">
        <v>3.303063573578892</v>
      </c>
      <c r="F252" s="40">
        <v>27.33621391889499</v>
      </c>
      <c r="G252" s="40">
        <v>0.7174074729945104</v>
      </c>
      <c r="H252" s="40">
        <v>1.5244908801133348</v>
      </c>
      <c r="I252" s="41">
        <v>3.5328589367936374</v>
      </c>
      <c r="J252" s="41">
        <v>1.1358951655746417</v>
      </c>
      <c r="K252" s="42">
        <f t="shared" si="12"/>
        <v>38.76055505862824</v>
      </c>
    </row>
    <row r="253" spans="1:11" ht="10.5" customHeight="1">
      <c r="A253" s="51" t="s">
        <v>237</v>
      </c>
      <c r="B253" s="39">
        <v>73</v>
      </c>
      <c r="C253" s="40">
        <v>0.06851425535682663</v>
      </c>
      <c r="D253" s="40">
        <v>0.03619621037719143</v>
      </c>
      <c r="E253" s="40">
        <v>0.2856915176199752</v>
      </c>
      <c r="F253" s="40">
        <v>2.3643881707101113</v>
      </c>
      <c r="G253" s="40">
        <v>0.06205064636089959</v>
      </c>
      <c r="H253" s="40">
        <v>0.13185762351691163</v>
      </c>
      <c r="I253" s="41">
        <v>0.3055671829217245</v>
      </c>
      <c r="J253" s="41">
        <v>0.09824685673809103</v>
      </c>
      <c r="K253" s="42">
        <f t="shared" si="12"/>
        <v>3.352512463601731</v>
      </c>
    </row>
    <row r="254" spans="1:11" ht="10.5" customHeight="1">
      <c r="A254" s="51" t="s">
        <v>238</v>
      </c>
      <c r="B254" s="39">
        <v>345</v>
      </c>
      <c r="C254" s="40">
        <v>0.32380024791924916</v>
      </c>
      <c r="D254" s="40">
        <v>0.17106428191960335</v>
      </c>
      <c r="E254" s="40">
        <v>1.3501859394368694</v>
      </c>
      <c r="F254" s="40">
        <v>11.17416327253409</v>
      </c>
      <c r="G254" s="40">
        <v>0.29325305471932</v>
      </c>
      <c r="H254" s="40">
        <v>0.6231627412785551</v>
      </c>
      <c r="I254" s="41">
        <v>1.4441188781917118</v>
      </c>
      <c r="J254" s="41">
        <v>0.4643173366389234</v>
      </c>
      <c r="K254" s="42">
        <f t="shared" si="12"/>
        <v>15.844065752638322</v>
      </c>
    </row>
    <row r="255" spans="1:11" ht="10.5" customHeight="1">
      <c r="A255" s="51" t="s">
        <v>239</v>
      </c>
      <c r="B255" s="39">
        <v>172</v>
      </c>
      <c r="C255" s="40">
        <v>0.16143084823800247</v>
      </c>
      <c r="D255" s="40">
        <v>0.08528422171064283</v>
      </c>
      <c r="E255" s="40">
        <v>0.6731361785018595</v>
      </c>
      <c r="F255" s="40">
        <v>5.570887196741633</v>
      </c>
      <c r="G255" s="40">
        <v>0.14620152293253055</v>
      </c>
      <c r="H255" s="40">
        <v>0.31067823623162744</v>
      </c>
      <c r="I255" s="41">
        <v>0.7199665131854331</v>
      </c>
      <c r="J255" s="41">
        <v>0.2314857446431734</v>
      </c>
      <c r="K255" s="42">
        <f t="shared" si="12"/>
        <v>7.899070462184902</v>
      </c>
    </row>
    <row r="256" spans="1:11" ht="10.5" customHeight="1">
      <c r="A256" s="51" t="s">
        <v>240</v>
      </c>
      <c r="B256" s="39">
        <v>108</v>
      </c>
      <c r="C256" s="40">
        <v>0.10136355587037366</v>
      </c>
      <c r="D256" s="40">
        <v>0.05355055781831062</v>
      </c>
      <c r="E256" s="40">
        <v>0.42266690278023733</v>
      </c>
      <c r="F256" s="40">
        <v>3.4979989374889326</v>
      </c>
      <c r="G256" s="40">
        <v>0.09180095625996104</v>
      </c>
      <c r="H256" s="40">
        <v>0.19507703205241725</v>
      </c>
      <c r="I256" s="41">
        <v>0.45207199665131853</v>
      </c>
      <c r="J256" s="41">
        <v>0.14535151407827168</v>
      </c>
      <c r="K256" s="42">
        <f t="shared" si="12"/>
        <v>4.959881452999823</v>
      </c>
    </row>
    <row r="257" spans="1:11" ht="10.5" customHeight="1">
      <c r="A257" s="51" t="s">
        <v>241</v>
      </c>
      <c r="B257" s="39">
        <v>249</v>
      </c>
      <c r="C257" s="40">
        <v>0.2336993093678059</v>
      </c>
      <c r="D257" s="40">
        <v>0.12346378608110502</v>
      </c>
      <c r="E257" s="40">
        <v>0.974482025854436</v>
      </c>
      <c r="F257" s="40">
        <v>8.064830883655038</v>
      </c>
      <c r="G257" s="40">
        <v>0.21165220471046572</v>
      </c>
      <c r="H257" s="40">
        <v>0.44976093500973974</v>
      </c>
      <c r="I257" s="41">
        <v>1.0422771033905398</v>
      </c>
      <c r="J257" s="41">
        <v>0.3351159907915708</v>
      </c>
      <c r="K257" s="42">
        <f t="shared" si="12"/>
        <v>11.435282238860701</v>
      </c>
    </row>
    <row r="258" spans="1:11" ht="10.5" customHeight="1">
      <c r="A258" s="51"/>
      <c r="B258" s="39"/>
      <c r="C258" s="40"/>
      <c r="D258" s="40"/>
      <c r="E258" s="40"/>
      <c r="F258" s="40"/>
      <c r="G258" s="40"/>
      <c r="H258" s="40"/>
      <c r="I258" s="41"/>
      <c r="J258" s="41"/>
      <c r="K258" s="42"/>
    </row>
    <row r="259" spans="1:11" ht="10.5" customHeight="1">
      <c r="A259" s="26" t="s">
        <v>242</v>
      </c>
      <c r="B259" s="27">
        <v>929</v>
      </c>
      <c r="C259" s="28">
        <v>2</v>
      </c>
      <c r="D259" s="28">
        <f>SUM(D260:D266)</f>
        <v>0</v>
      </c>
      <c r="E259" s="28">
        <f>SUM(E260:E266)</f>
        <v>2</v>
      </c>
      <c r="F259" s="28">
        <f>SUM(F260:F266)</f>
        <v>0</v>
      </c>
      <c r="G259" s="28">
        <v>0.9</v>
      </c>
      <c r="H259" s="28">
        <v>0.4</v>
      </c>
      <c r="I259" s="29">
        <v>3.888656341565508</v>
      </c>
      <c r="J259" s="29">
        <f>SUM(J260:J266)</f>
        <v>0</v>
      </c>
      <c r="K259" s="38">
        <f>SUM(C259:J259)</f>
        <v>9.188656341565508</v>
      </c>
    </row>
    <row r="260" spans="1:11" ht="10.5" customHeight="1">
      <c r="A260" s="51" t="s">
        <v>243</v>
      </c>
      <c r="B260" s="39">
        <v>213</v>
      </c>
      <c r="C260" s="40">
        <v>0.45855758880516684</v>
      </c>
      <c r="D260" s="40">
        <v>0</v>
      </c>
      <c r="E260" s="40">
        <v>1</v>
      </c>
      <c r="F260" s="40">
        <v>0</v>
      </c>
      <c r="G260" s="40">
        <v>0.20635091496232508</v>
      </c>
      <c r="H260" s="40">
        <v>0.09171151776103337</v>
      </c>
      <c r="I260" s="41">
        <v>0.8915864378401004</v>
      </c>
      <c r="J260" s="41">
        <v>0</v>
      </c>
      <c r="K260" s="42">
        <f aca="true" t="shared" si="13" ref="K260:K266">SUM(C260:J260)</f>
        <v>2.6482064593686254</v>
      </c>
    </row>
    <row r="261" spans="1:11" ht="10.5" customHeight="1">
      <c r="A261" s="51" t="s">
        <v>244</v>
      </c>
      <c r="B261" s="39">
        <v>20</v>
      </c>
      <c r="C261" s="40">
        <v>0.04305705059203445</v>
      </c>
      <c r="D261" s="40">
        <v>0</v>
      </c>
      <c r="E261" s="40">
        <v>0</v>
      </c>
      <c r="F261" s="40">
        <v>0</v>
      </c>
      <c r="G261" s="40">
        <v>0.019375672766415504</v>
      </c>
      <c r="H261" s="40">
        <v>0.00861141011840689</v>
      </c>
      <c r="I261" s="41">
        <v>0.08371703641691085</v>
      </c>
      <c r="J261" s="41">
        <v>0</v>
      </c>
      <c r="K261" s="42">
        <f t="shared" si="13"/>
        <v>0.1547611698937677</v>
      </c>
    </row>
    <row r="262" spans="1:11" ht="10.5" customHeight="1">
      <c r="A262" s="51" t="s">
        <v>245</v>
      </c>
      <c r="B262" s="39">
        <v>109</v>
      </c>
      <c r="C262" s="40">
        <v>0.23466092572658773</v>
      </c>
      <c r="D262" s="40">
        <v>0</v>
      </c>
      <c r="E262" s="40">
        <v>0</v>
      </c>
      <c r="F262" s="40">
        <v>0</v>
      </c>
      <c r="G262" s="40">
        <v>0.10559741657696448</v>
      </c>
      <c r="H262" s="40">
        <v>0.04693218514531755</v>
      </c>
      <c r="I262" s="41">
        <v>0.45625784847216405</v>
      </c>
      <c r="J262" s="41">
        <v>0</v>
      </c>
      <c r="K262" s="42">
        <f t="shared" si="13"/>
        <v>0.8434483759210338</v>
      </c>
    </row>
    <row r="263" spans="1:11" ht="10.5" customHeight="1">
      <c r="A263" s="51" t="s">
        <v>246</v>
      </c>
      <c r="B263" s="39">
        <v>67</v>
      </c>
      <c r="C263" s="40">
        <v>0.1442411194833154</v>
      </c>
      <c r="D263" s="40">
        <v>0</v>
      </c>
      <c r="E263" s="40">
        <v>0</v>
      </c>
      <c r="F263" s="40">
        <v>0</v>
      </c>
      <c r="G263" s="40">
        <v>0.06490850376749192</v>
      </c>
      <c r="H263" s="40">
        <v>0.02884822389666308</v>
      </c>
      <c r="I263" s="41">
        <v>0.2804520719966513</v>
      </c>
      <c r="J263" s="41">
        <v>0</v>
      </c>
      <c r="K263" s="42">
        <f t="shared" si="13"/>
        <v>0.5184499191441216</v>
      </c>
    </row>
    <row r="264" spans="1:11" ht="10.5" customHeight="1">
      <c r="A264" s="51" t="s">
        <v>247</v>
      </c>
      <c r="B264" s="39">
        <v>130</v>
      </c>
      <c r="C264" s="40">
        <v>0.2798708288482239</v>
      </c>
      <c r="D264" s="40">
        <v>0</v>
      </c>
      <c r="E264" s="40">
        <v>0</v>
      </c>
      <c r="F264" s="40">
        <v>0</v>
      </c>
      <c r="G264" s="40">
        <v>0.12594187298170076</v>
      </c>
      <c r="H264" s="40">
        <v>0.055974165769644785</v>
      </c>
      <c r="I264" s="41">
        <v>0.5441607367099205</v>
      </c>
      <c r="J264" s="41">
        <v>0</v>
      </c>
      <c r="K264" s="42">
        <f t="shared" si="13"/>
        <v>1.00594760430949</v>
      </c>
    </row>
    <row r="265" spans="1:11" ht="10.5" customHeight="1">
      <c r="A265" s="51" t="s">
        <v>248</v>
      </c>
      <c r="B265" s="39">
        <v>87</v>
      </c>
      <c r="C265" s="40">
        <v>0.18729817007534985</v>
      </c>
      <c r="D265" s="40">
        <v>0</v>
      </c>
      <c r="E265" s="40">
        <v>1</v>
      </c>
      <c r="F265" s="40">
        <v>0</v>
      </c>
      <c r="G265" s="40">
        <v>0.08428417653390743</v>
      </c>
      <c r="H265" s="40">
        <v>0.03745963401506997</v>
      </c>
      <c r="I265" s="41">
        <v>0.36416910841356215</v>
      </c>
      <c r="J265" s="41">
        <v>0</v>
      </c>
      <c r="K265" s="42">
        <f t="shared" si="13"/>
        <v>1.6732110890378893</v>
      </c>
    </row>
    <row r="266" spans="1:11" ht="10.5" customHeight="1">
      <c r="A266" s="51" t="s">
        <v>249</v>
      </c>
      <c r="B266" s="39">
        <v>303</v>
      </c>
      <c r="C266" s="40">
        <v>0.6523143164693218</v>
      </c>
      <c r="D266" s="40">
        <v>0</v>
      </c>
      <c r="E266" s="40">
        <v>0</v>
      </c>
      <c r="F266" s="40">
        <v>0</v>
      </c>
      <c r="G266" s="40">
        <v>0.29354144241119484</v>
      </c>
      <c r="H266" s="40">
        <v>0.13046286329386436</v>
      </c>
      <c r="I266" s="41">
        <v>1.268313101716199</v>
      </c>
      <c r="J266" s="41">
        <v>0</v>
      </c>
      <c r="K266" s="42">
        <f t="shared" si="13"/>
        <v>2.34463172389058</v>
      </c>
    </row>
    <row r="267" spans="1:11" ht="10.5" customHeight="1">
      <c r="A267" s="51"/>
      <c r="B267" s="39"/>
      <c r="C267" s="40"/>
      <c r="D267" s="40"/>
      <c r="E267" s="40"/>
      <c r="F267" s="40"/>
      <c r="G267" s="40"/>
      <c r="H267" s="40"/>
      <c r="I267" s="41"/>
      <c r="J267" s="41"/>
      <c r="K267" s="42"/>
    </row>
    <row r="268" spans="1:11" ht="10.5" customHeight="1">
      <c r="A268" s="26" t="s">
        <v>250</v>
      </c>
      <c r="B268" s="27">
        <v>3726</v>
      </c>
      <c r="C268" s="28">
        <v>2.2</v>
      </c>
      <c r="D268" s="28">
        <f>SUM(D269:D275)</f>
        <v>2.5999999999999996</v>
      </c>
      <c r="E268" s="28">
        <f>SUM(E269:E275)</f>
        <v>0</v>
      </c>
      <c r="F268" s="28">
        <v>25</v>
      </c>
      <c r="G268" s="28">
        <v>2.35</v>
      </c>
      <c r="H268" s="28">
        <f>SUM(H269:H275)</f>
        <v>1.8000000000000003</v>
      </c>
      <c r="I268" s="29">
        <v>15.596483884470489</v>
      </c>
      <c r="J268" s="29">
        <f>J269+J270+J271+J272+J273+J274+J275</f>
        <v>0.2</v>
      </c>
      <c r="K268" s="38">
        <f>SUM(C268:J268)</f>
        <v>49.746483884470486</v>
      </c>
    </row>
    <row r="269" spans="1:11" ht="10.5" customHeight="1">
      <c r="A269" s="51" t="s">
        <v>251</v>
      </c>
      <c r="B269" s="39">
        <v>138</v>
      </c>
      <c r="C269" s="40">
        <v>0.08148148148148149</v>
      </c>
      <c r="D269" s="40">
        <v>0</v>
      </c>
      <c r="E269" s="40">
        <v>0</v>
      </c>
      <c r="F269" s="40">
        <v>0.9259259259259258</v>
      </c>
      <c r="G269" s="40">
        <v>0.08703703703703704</v>
      </c>
      <c r="H269" s="40">
        <v>0</v>
      </c>
      <c r="I269" s="41">
        <v>0.5776475512766848</v>
      </c>
      <c r="J269" s="41">
        <v>0.007407407407407408</v>
      </c>
      <c r="K269" s="42">
        <f aca="true" t="shared" si="14" ref="K269:K275">SUM(C269:J269)</f>
        <v>1.6794994031285364</v>
      </c>
    </row>
    <row r="270" spans="1:11" ht="10.5" customHeight="1">
      <c r="A270" s="51" t="s">
        <v>252</v>
      </c>
      <c r="B270" s="39">
        <v>289</v>
      </c>
      <c r="C270" s="40">
        <v>0.1706387546967257</v>
      </c>
      <c r="D270" s="40">
        <v>0.7</v>
      </c>
      <c r="E270" s="40">
        <v>0</v>
      </c>
      <c r="F270" s="40">
        <v>1.9390767579173376</v>
      </c>
      <c r="G270" s="40">
        <v>0.18227321524422974</v>
      </c>
      <c r="H270" s="40">
        <v>0.6</v>
      </c>
      <c r="I270" s="41">
        <v>1.2097111762243615</v>
      </c>
      <c r="J270" s="41">
        <v>0.015512614063338702</v>
      </c>
      <c r="K270" s="42">
        <f t="shared" si="14"/>
        <v>4.817212518145994</v>
      </c>
    </row>
    <row r="271" spans="1:11" ht="10.5" customHeight="1">
      <c r="A271" s="51" t="s">
        <v>253</v>
      </c>
      <c r="B271" s="39">
        <v>1511</v>
      </c>
      <c r="C271" s="40">
        <v>0.8921631776704242</v>
      </c>
      <c r="D271" s="40">
        <v>0.6</v>
      </c>
      <c r="E271" s="40">
        <v>0</v>
      </c>
      <c r="F271" s="40">
        <v>10.138217928073</v>
      </c>
      <c r="G271" s="40">
        <v>0.9529924852388622</v>
      </c>
      <c r="H271" s="40">
        <v>0.2</v>
      </c>
      <c r="I271" s="41">
        <v>6.324822101297614</v>
      </c>
      <c r="J271" s="41">
        <v>0.08110574342458401</v>
      </c>
      <c r="K271" s="42">
        <f t="shared" si="14"/>
        <v>19.189301435704483</v>
      </c>
    </row>
    <row r="272" spans="1:11" ht="10.5" customHeight="1">
      <c r="A272" s="51" t="s">
        <v>254</v>
      </c>
      <c r="B272" s="39">
        <v>374</v>
      </c>
      <c r="C272" s="40">
        <v>0.22082662372517448</v>
      </c>
      <c r="D272" s="40">
        <v>0</v>
      </c>
      <c r="E272" s="40">
        <v>0</v>
      </c>
      <c r="F272" s="40">
        <v>2.509393451422437</v>
      </c>
      <c r="G272" s="40">
        <v>0.2358829844337091</v>
      </c>
      <c r="H272" s="40">
        <v>0</v>
      </c>
      <c r="I272" s="41">
        <v>1.5655085809962326</v>
      </c>
      <c r="J272" s="41">
        <v>0.020075147611379497</v>
      </c>
      <c r="K272" s="42">
        <f t="shared" si="14"/>
        <v>4.551686788188932</v>
      </c>
    </row>
    <row r="273" spans="1:11" ht="10.5" customHeight="1">
      <c r="A273" s="51" t="s">
        <v>255</v>
      </c>
      <c r="B273" s="39">
        <v>640</v>
      </c>
      <c r="C273" s="40">
        <v>0.37788513150832</v>
      </c>
      <c r="D273" s="40">
        <v>0.8</v>
      </c>
      <c r="E273" s="40">
        <v>0</v>
      </c>
      <c r="F273" s="40">
        <v>4.294149221685454</v>
      </c>
      <c r="G273" s="40">
        <v>0.6036500268384327</v>
      </c>
      <c r="H273" s="40">
        <v>0.4</v>
      </c>
      <c r="I273" s="41">
        <v>2.678945165341147</v>
      </c>
      <c r="J273" s="41">
        <v>0.034353193773483635</v>
      </c>
      <c r="K273" s="42">
        <f t="shared" si="14"/>
        <v>9.188982739146837</v>
      </c>
    </row>
    <row r="274" spans="1:11" ht="10.5" customHeight="1">
      <c r="A274" s="51" t="s">
        <v>256</v>
      </c>
      <c r="B274" s="39">
        <v>141</v>
      </c>
      <c r="C274" s="40">
        <v>0.08325281803542674</v>
      </c>
      <c r="D274" s="40">
        <v>0</v>
      </c>
      <c r="E274" s="40">
        <v>0</v>
      </c>
      <c r="F274" s="40">
        <v>0.9460547504025765</v>
      </c>
      <c r="G274" s="40">
        <v>0.0889291465378422</v>
      </c>
      <c r="H274" s="40">
        <v>0</v>
      </c>
      <c r="I274" s="41">
        <v>0.5902051067392214</v>
      </c>
      <c r="J274" s="41">
        <v>0.007568438003220612</v>
      </c>
      <c r="K274" s="42">
        <f t="shared" si="14"/>
        <v>1.7160102597182874</v>
      </c>
    </row>
    <row r="275" spans="1:11" ht="10.5" customHeight="1">
      <c r="A275" s="51" t="s">
        <v>257</v>
      </c>
      <c r="B275" s="39">
        <v>633</v>
      </c>
      <c r="C275" s="40">
        <v>0.3737520128824477</v>
      </c>
      <c r="D275" s="40">
        <v>0.5</v>
      </c>
      <c r="E275" s="40">
        <v>0</v>
      </c>
      <c r="F275" s="40">
        <v>4.247181964573269</v>
      </c>
      <c r="G275" s="40">
        <v>0.3992351046698873</v>
      </c>
      <c r="H275" s="40">
        <v>0.6</v>
      </c>
      <c r="I275" s="41">
        <v>2.649644202595228</v>
      </c>
      <c r="J275" s="41">
        <v>0.033977455716586155</v>
      </c>
      <c r="K275" s="42">
        <f t="shared" si="14"/>
        <v>8.803790740437417</v>
      </c>
    </row>
    <row r="276" spans="1:11" ht="10.5" customHeight="1">
      <c r="A276" s="20"/>
      <c r="B276" s="39"/>
      <c r="C276" s="40"/>
      <c r="D276" s="40"/>
      <c r="E276" s="40"/>
      <c r="F276" s="40"/>
      <c r="G276" s="40"/>
      <c r="H276" s="40"/>
      <c r="I276" s="41"/>
      <c r="J276" s="41"/>
      <c r="K276" s="42"/>
    </row>
    <row r="277" spans="1:12" s="32" customFormat="1" ht="21" customHeight="1">
      <c r="A277" s="30" t="s">
        <v>271</v>
      </c>
      <c r="B277" s="46">
        <v>310570</v>
      </c>
      <c r="C277" s="47">
        <f aca="true" t="shared" si="15" ref="C277:K277">C268+C259+C235+C222+C213+C202+C191+C145+C137+C28+C14+C7</f>
        <v>142.35999999999999</v>
      </c>
      <c r="D277" s="47">
        <f t="shared" si="15"/>
        <v>152.53</v>
      </c>
      <c r="E277" s="47">
        <f t="shared" si="15"/>
        <v>361.5</v>
      </c>
      <c r="F277" s="47">
        <f t="shared" si="15"/>
        <v>2738.08</v>
      </c>
      <c r="G277" s="47">
        <f t="shared" si="15"/>
        <v>223.02</v>
      </c>
      <c r="H277" s="47">
        <f t="shared" si="15"/>
        <v>158.97</v>
      </c>
      <c r="I277" s="48">
        <f t="shared" si="15"/>
        <v>1407.6997907074087</v>
      </c>
      <c r="J277" s="48">
        <f t="shared" si="15"/>
        <v>165.84000000000003</v>
      </c>
      <c r="K277" s="49">
        <f t="shared" si="15"/>
        <v>5349.9997907074085</v>
      </c>
      <c r="L277" s="31"/>
    </row>
    <row r="278" spans="2:11" ht="10.5" customHeight="1">
      <c r="B278" s="43"/>
      <c r="C278" s="19"/>
      <c r="D278" s="19"/>
      <c r="E278" s="19"/>
      <c r="F278" s="19"/>
      <c r="G278" s="19"/>
      <c r="H278" s="19"/>
      <c r="I278" s="33"/>
      <c r="J278" s="44"/>
      <c r="K278" s="45"/>
    </row>
    <row r="279" spans="2:11" ht="10.5" customHeight="1">
      <c r="B279" s="43"/>
      <c r="C279" s="19"/>
      <c r="D279" s="19"/>
      <c r="E279" s="19"/>
      <c r="F279" s="19"/>
      <c r="G279" s="19"/>
      <c r="H279" s="19"/>
      <c r="I279" s="33"/>
      <c r="J279" s="44"/>
      <c r="K279" s="42"/>
    </row>
    <row r="280" spans="2:11" ht="10.5" customHeight="1">
      <c r="B280" s="43"/>
      <c r="C280" s="19"/>
      <c r="D280" s="19"/>
      <c r="E280" s="19"/>
      <c r="F280" s="19"/>
      <c r="G280" s="19"/>
      <c r="H280" s="19"/>
      <c r="I280" s="33"/>
      <c r="J280" s="44"/>
      <c r="K280" s="45"/>
    </row>
    <row r="281" ht="10.5" customHeight="1">
      <c r="J281" s="21"/>
    </row>
    <row r="282" ht="10.5" customHeight="1">
      <c r="J282" s="21"/>
    </row>
    <row r="283" ht="10.5" customHeight="1">
      <c r="J283" s="21"/>
    </row>
    <row r="284" ht="10.5" customHeight="1">
      <c r="J284" s="21"/>
    </row>
    <row r="285" ht="10.5" customHeight="1">
      <c r="J285" s="21"/>
    </row>
    <row r="286" ht="10.5" customHeight="1">
      <c r="J286" s="21"/>
    </row>
    <row r="287" ht="10.5" customHeight="1">
      <c r="J287" s="21"/>
    </row>
    <row r="288" ht="10.5" customHeight="1">
      <c r="J288" s="21"/>
    </row>
    <row r="289" ht="10.5" customHeight="1">
      <c r="J289" s="21"/>
    </row>
    <row r="290" ht="10.5" customHeight="1">
      <c r="J290" s="21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Oberti Gallo</cp:lastModifiedBy>
  <dcterms:created xsi:type="dcterms:W3CDTF">2003-01-21T10:43:00Z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