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35" windowWidth="19170" windowHeight="5880" tabRatio="237" activeTab="0"/>
  </bookViews>
  <sheets>
    <sheet name="Tabella 1" sheetId="1" r:id="rId1"/>
  </sheets>
  <definedNames/>
  <calcPr fullCalcOnLoad="1"/>
</workbook>
</file>

<file path=xl/sharedStrings.xml><?xml version="1.0" encoding="utf-8"?>
<sst xmlns="http://schemas.openxmlformats.org/spreadsheetml/2006/main" count="286" uniqueCount="273">
  <si>
    <t>Consorzio raccolta rifiuti Alta Valle di Muggio</t>
  </si>
  <si>
    <t>Consorzio raccolta rifiuti Bellinzona Sud</t>
  </si>
  <si>
    <t>Consorzio raccolta rifiuti Bellinzona Nord</t>
  </si>
  <si>
    <t>Consorzio nettezza urbana Biasca e Valli</t>
  </si>
  <si>
    <t>Consorzio raccolta rifiuti Alto e Medio Malcantone</t>
  </si>
  <si>
    <t>Consorzio raccolta rifiuti Valcolla</t>
  </si>
  <si>
    <t>Consorzio raccolta rifiuti Rivera e dintorni</t>
  </si>
  <si>
    <t>Consorzio raccolta rifiuti Terre di Pedemonte</t>
  </si>
  <si>
    <t>Consorzio raccolta rifiuti Valle Maggia</t>
  </si>
  <si>
    <t>Consorzio raccolta rifiuti Valle Verzasca</t>
  </si>
  <si>
    <t>Servizio intercomunale raccolta rifiuti Gambarogno</t>
  </si>
  <si>
    <t>Bruzella</t>
  </si>
  <si>
    <t>Cabbio</t>
  </si>
  <si>
    <t>Casima</t>
  </si>
  <si>
    <t>Monte</t>
  </si>
  <si>
    <t>Muggio</t>
  </si>
  <si>
    <t>Cadenazzo</t>
  </si>
  <si>
    <t>Camorino</t>
  </si>
  <si>
    <t>Contone</t>
  </si>
  <si>
    <t>Cugnasco</t>
  </si>
  <si>
    <t>Gerra Piano</t>
  </si>
  <si>
    <t>Gudo</t>
  </si>
  <si>
    <t>Lavertezzo Piano</t>
  </si>
  <si>
    <t>Monte Carasso</t>
  </si>
  <si>
    <t>Pianezzo</t>
  </si>
  <si>
    <t>Sant'Antonino</t>
  </si>
  <si>
    <t>Sant'Antonio</t>
  </si>
  <si>
    <t>Sementina</t>
  </si>
  <si>
    <t>Agno</t>
  </si>
  <si>
    <t>Agra</t>
  </si>
  <si>
    <t>Aranno</t>
  </si>
  <si>
    <t>Arogno</t>
  </si>
  <si>
    <t>Arosio</t>
  </si>
  <si>
    <t>Arzo</t>
  </si>
  <si>
    <t>Ascona</t>
  </si>
  <si>
    <t>Balerna</t>
  </si>
  <si>
    <t>Barbengo</t>
  </si>
  <si>
    <t>Bedano</t>
  </si>
  <si>
    <t>Bellinzona</t>
  </si>
  <si>
    <t>Besazio</t>
  </si>
  <si>
    <t>Bioggio</t>
  </si>
  <si>
    <t>Bissone</t>
  </si>
  <si>
    <t>Bosco Luganese</t>
  </si>
  <si>
    <t>Breganzona</t>
  </si>
  <si>
    <t>Brione Sopra Minusio</t>
  </si>
  <si>
    <t>Brissago</t>
  </si>
  <si>
    <t>Brusino Arsizio</t>
  </si>
  <si>
    <t>Cademario</t>
  </si>
  <si>
    <t>Cadempino</t>
  </si>
  <si>
    <t>Cadro</t>
  </si>
  <si>
    <t>Caneggio</t>
  </si>
  <si>
    <t>Canobbio</t>
  </si>
  <si>
    <t>Capolago</t>
  </si>
  <si>
    <t>Carabbia</t>
  </si>
  <si>
    <t>Carabietta</t>
  </si>
  <si>
    <t>Carona</t>
  </si>
  <si>
    <t>Caslano</t>
  </si>
  <si>
    <t>Castel San Pietro</t>
  </si>
  <si>
    <t>Chiasso</t>
  </si>
  <si>
    <t>Cimo</t>
  </si>
  <si>
    <t>Coldrerio</t>
  </si>
  <si>
    <t>Comano</t>
  </si>
  <si>
    <t>Croglio</t>
  </si>
  <si>
    <t>Cureggia</t>
  </si>
  <si>
    <t>Cureglia</t>
  </si>
  <si>
    <t>Davesco-Soragno</t>
  </si>
  <si>
    <t>Gandria</t>
  </si>
  <si>
    <t>Genestrerio</t>
  </si>
  <si>
    <t>Gentilino</t>
  </si>
  <si>
    <t>Giubiasco</t>
  </si>
  <si>
    <t>Gordola</t>
  </si>
  <si>
    <t>Grancia</t>
  </si>
  <si>
    <t>Gravesano</t>
  </si>
  <si>
    <t>Indemini</t>
  </si>
  <si>
    <t>Iseo</t>
  </si>
  <si>
    <t>Lamone</t>
  </si>
  <si>
    <t>Ligornetto</t>
  </si>
  <si>
    <t>Locarno</t>
  </si>
  <si>
    <t>Losone</t>
  </si>
  <si>
    <t>Lugano</t>
  </si>
  <si>
    <t>Magliaso</t>
  </si>
  <si>
    <t>Manno</t>
  </si>
  <si>
    <t>Maroggia</t>
  </si>
  <si>
    <t>Massagno</t>
  </si>
  <si>
    <t>Melano</t>
  </si>
  <si>
    <t>Melide</t>
  </si>
  <si>
    <t>Mendrisio</t>
  </si>
  <si>
    <t>Mergoscia</t>
  </si>
  <si>
    <t>Meride</t>
  </si>
  <si>
    <t>Minusio</t>
  </si>
  <si>
    <t>Montagnola</t>
  </si>
  <si>
    <t>Monteggio</t>
  </si>
  <si>
    <t>Morbio Inferiore</t>
  </si>
  <si>
    <t>Morbio Superiore</t>
  </si>
  <si>
    <t>Morcote</t>
  </si>
  <si>
    <t>Muralto</t>
  </si>
  <si>
    <t>Muzzano</t>
  </si>
  <si>
    <t>Neggio</t>
  </si>
  <si>
    <t>Novazzano</t>
  </si>
  <si>
    <t>Origlio</t>
  </si>
  <si>
    <t>Orselina</t>
  </si>
  <si>
    <t>Pambio-Noranco</t>
  </si>
  <si>
    <t>Paradiso</t>
  </si>
  <si>
    <t>Pazzallo</t>
  </si>
  <si>
    <t>Ponte Capriasca</t>
  </si>
  <si>
    <t>Ponte Tresa</t>
  </si>
  <si>
    <t>Porza</t>
  </si>
  <si>
    <t>Pregassona</t>
  </si>
  <si>
    <t>Pura</t>
  </si>
  <si>
    <t>Rancate</t>
  </si>
  <si>
    <t>Riva San Vitale</t>
  </si>
  <si>
    <t>Robasacco</t>
  </si>
  <si>
    <t>Ronco Sopra Ascona</t>
  </si>
  <si>
    <t>Rovio</t>
  </si>
  <si>
    <t>Sagno</t>
  </si>
  <si>
    <t>Salorino</t>
  </si>
  <si>
    <t>Savosa</t>
  </si>
  <si>
    <t>Sessa</t>
  </si>
  <si>
    <t>Sonvico</t>
  </si>
  <si>
    <t>Sorengo</t>
  </si>
  <si>
    <t>Stabio</t>
  </si>
  <si>
    <t>Tenero-Contra</t>
  </si>
  <si>
    <t>Torricella-Taverne</t>
  </si>
  <si>
    <t>Tremona</t>
  </si>
  <si>
    <t>Vacallo</t>
  </si>
  <si>
    <t>Vernate</t>
  </si>
  <si>
    <t>Vezia</t>
  </si>
  <si>
    <t>Vico Morcote</t>
  </si>
  <si>
    <t>Viganello</t>
  </si>
  <si>
    <t>Villa Luganese</t>
  </si>
  <si>
    <t>Arbedo-Castione</t>
  </si>
  <si>
    <t>Gnosca</t>
  </si>
  <si>
    <t>Gorduno</t>
  </si>
  <si>
    <t>Lumino</t>
  </si>
  <si>
    <t>Moleno</t>
  </si>
  <si>
    <t>Preonzo</t>
  </si>
  <si>
    <t>Airolo</t>
  </si>
  <si>
    <t>Anzonico</t>
  </si>
  <si>
    <t>Aquila</t>
  </si>
  <si>
    <t>Bedretto</t>
  </si>
  <si>
    <t>Biasca</t>
  </si>
  <si>
    <t>Bodio</t>
  </si>
  <si>
    <t>Calonico</t>
  </si>
  <si>
    <t>Calpiogna</t>
  </si>
  <si>
    <t>Campello</t>
  </si>
  <si>
    <t>Campo (Blenio)</t>
  </si>
  <si>
    <t>Castro</t>
  </si>
  <si>
    <t>Cavagnago</t>
  </si>
  <si>
    <t>Chiggiogna</t>
  </si>
  <si>
    <t>Chironico</t>
  </si>
  <si>
    <t>Claro</t>
  </si>
  <si>
    <t>Corzoneso</t>
  </si>
  <si>
    <t>Cresciano</t>
  </si>
  <si>
    <t>Dalpe</t>
  </si>
  <si>
    <t>Dongio</t>
  </si>
  <si>
    <t>Faido</t>
  </si>
  <si>
    <t>Ghirone</t>
  </si>
  <si>
    <t>Giornico</t>
  </si>
  <si>
    <t>Iragna</t>
  </si>
  <si>
    <t>Largario</t>
  </si>
  <si>
    <t>Leontica</t>
  </si>
  <si>
    <t>Lodrino</t>
  </si>
  <si>
    <t>Lottigna</t>
  </si>
  <si>
    <t>Ludiano</t>
  </si>
  <si>
    <t>Mairengo</t>
  </si>
  <si>
    <t>Malvaglia</t>
  </si>
  <si>
    <t>Marolta</t>
  </si>
  <si>
    <t>Olivone</t>
  </si>
  <si>
    <t>Osco</t>
  </si>
  <si>
    <t>Osogna</t>
  </si>
  <si>
    <t>Personico</t>
  </si>
  <si>
    <t>Pollegio</t>
  </si>
  <si>
    <t>Ponto Valentino</t>
  </si>
  <si>
    <t>Prato (Leventina)</t>
  </si>
  <si>
    <t>Prugiasco</t>
  </si>
  <si>
    <t>Quinto</t>
  </si>
  <si>
    <t>Rossura</t>
  </si>
  <si>
    <t>Semione</t>
  </si>
  <si>
    <t>Sobrio</t>
  </si>
  <si>
    <t>Torre</t>
  </si>
  <si>
    <t>Astano</t>
  </si>
  <si>
    <t>Bedigliora</t>
  </si>
  <si>
    <t>Breno</t>
  </si>
  <si>
    <t>Curio</t>
  </si>
  <si>
    <t>Fescoggia</t>
  </si>
  <si>
    <t>Miglieglia</t>
  </si>
  <si>
    <t>Mugena</t>
  </si>
  <si>
    <t>Novaggio</t>
  </si>
  <si>
    <t>Vezio</t>
  </si>
  <si>
    <t>Bogno</t>
  </si>
  <si>
    <t>Certara</t>
  </si>
  <si>
    <t>Cimadera</t>
  </si>
  <si>
    <t>Valcolla</t>
  </si>
  <si>
    <t>Bironico</t>
  </si>
  <si>
    <t>Camignolo</t>
  </si>
  <si>
    <t>Isone</t>
  </si>
  <si>
    <t>Medeglia</t>
  </si>
  <si>
    <t>Mezzovico-Vira</t>
  </si>
  <si>
    <t>Rivera</t>
  </si>
  <si>
    <t>Sigirino</t>
  </si>
  <si>
    <t>Borgnone</t>
  </si>
  <si>
    <t>Cavigliano</t>
  </si>
  <si>
    <t>Gresso</t>
  </si>
  <si>
    <t>Intragna</t>
  </si>
  <si>
    <t>Isorno</t>
  </si>
  <si>
    <t>Mosogno</t>
  </si>
  <si>
    <t>Onsernone</t>
  </si>
  <si>
    <t>Palagnedra</t>
  </si>
  <si>
    <t>Tegna</t>
  </si>
  <si>
    <t>Vergeletto</t>
  </si>
  <si>
    <t>Verscio</t>
  </si>
  <si>
    <t>Aurigeno</t>
  </si>
  <si>
    <t>Avegno</t>
  </si>
  <si>
    <t>Bignasco</t>
  </si>
  <si>
    <t>Bosco/Gurin</t>
  </si>
  <si>
    <t>Broglio</t>
  </si>
  <si>
    <t>Brontallo</t>
  </si>
  <si>
    <t>Campo (Vallemaggia)</t>
  </si>
  <si>
    <t>Cavergno</t>
  </si>
  <si>
    <t>Cerentino</t>
  </si>
  <si>
    <t>Cevio</t>
  </si>
  <si>
    <t>Coglio</t>
  </si>
  <si>
    <t>Fusio</t>
  </si>
  <si>
    <t>Giumaglio</t>
  </si>
  <si>
    <t>Gordevio</t>
  </si>
  <si>
    <t>Linescio</t>
  </si>
  <si>
    <t>Lodano</t>
  </si>
  <si>
    <t>Maggia</t>
  </si>
  <si>
    <t>Menzonio</t>
  </si>
  <si>
    <t>Moghegno</t>
  </si>
  <si>
    <t>Peccia</t>
  </si>
  <si>
    <t>Prato-Sornico</t>
  </si>
  <si>
    <t>Someo</t>
  </si>
  <si>
    <t>Brione (Verzasca)</t>
  </si>
  <si>
    <t>Corippo</t>
  </si>
  <si>
    <t>Frasco</t>
  </si>
  <si>
    <t>Gerra (Verzasca)</t>
  </si>
  <si>
    <t>Lavertezzo</t>
  </si>
  <si>
    <t>Sonogno</t>
  </si>
  <si>
    <t>Vogorno</t>
  </si>
  <si>
    <t>Caviano</t>
  </si>
  <si>
    <t>Gerra (Gambarogno)</t>
  </si>
  <si>
    <t>Magadino</t>
  </si>
  <si>
    <t>Piazzogna</t>
  </si>
  <si>
    <t>San Nazzaro</t>
  </si>
  <si>
    <t>Sant'Abbondio</t>
  </si>
  <si>
    <t>Vira (Gambarogno)</t>
  </si>
  <si>
    <t xml:space="preserve">Popolazione </t>
  </si>
  <si>
    <t>Kg/ab.</t>
  </si>
  <si>
    <t>Costo in fr. per</t>
  </si>
  <si>
    <t>COMUNI ESR</t>
  </si>
  <si>
    <t>Comuni ESR con la raccolta in proprio</t>
  </si>
  <si>
    <t>COMUNI CIR</t>
  </si>
  <si>
    <t>Comuni CIR con la raccolta in proprio</t>
  </si>
  <si>
    <t>COMUNI CNU</t>
  </si>
  <si>
    <t>…</t>
  </si>
  <si>
    <t>Tabella 1 - Quantitativi e costi di raccolta e di smaltimento dei rifiuti urbani (RSU) e ingombranti non riciclabili, nel 2003</t>
  </si>
  <si>
    <r>
      <t>considerata</t>
    </r>
    <r>
      <rPr>
        <b/>
        <vertAlign val="superscript"/>
        <sz val="9"/>
        <rFont val="Arial"/>
        <family val="2"/>
      </rPr>
      <t>1</t>
    </r>
  </si>
  <si>
    <t>tonn.</t>
  </si>
  <si>
    <t>Costi fr./tonn.</t>
  </si>
  <si>
    <t>Costi fr./ab.</t>
  </si>
  <si>
    <t>raccolta</t>
  </si>
  <si>
    <t>smaltimento</t>
  </si>
  <si>
    <t>totale</t>
  </si>
  <si>
    <r>
      <t xml:space="preserve">Bidogno </t>
    </r>
    <r>
      <rPr>
        <vertAlign val="superscript"/>
        <sz val="8"/>
        <rFont val="Arial"/>
        <family val="2"/>
      </rPr>
      <t>2</t>
    </r>
  </si>
  <si>
    <r>
      <t xml:space="preserve">Capriasca </t>
    </r>
    <r>
      <rPr>
        <vertAlign val="superscript"/>
        <sz val="8"/>
        <color indexed="8"/>
        <rFont val="Arial"/>
        <family val="2"/>
      </rPr>
      <t>2</t>
    </r>
  </si>
  <si>
    <r>
      <t xml:space="preserve">Corticiasca </t>
    </r>
    <r>
      <rPr>
        <vertAlign val="superscript"/>
        <sz val="8"/>
        <rFont val="Arial"/>
        <family val="2"/>
      </rPr>
      <t>2</t>
    </r>
  </si>
  <si>
    <r>
      <t xml:space="preserve">Lugaggia </t>
    </r>
    <r>
      <rPr>
        <vertAlign val="superscript"/>
        <sz val="8"/>
        <color indexed="8"/>
        <rFont val="Arial"/>
        <family val="2"/>
      </rPr>
      <t>2</t>
    </r>
  </si>
  <si>
    <t>Ticino</t>
  </si>
  <si>
    <t>Quantità</t>
  </si>
  <si>
    <r>
      <t>1</t>
    </r>
    <r>
      <rPr>
        <sz val="6"/>
        <color indexed="8"/>
        <rFont val="MS Sans Serif"/>
        <family val="2"/>
      </rPr>
      <t>E' stata utilizzata la opolazione residente media 2003.</t>
    </r>
  </si>
  <si>
    <r>
      <t>2</t>
    </r>
    <r>
      <rPr>
        <sz val="6"/>
        <color indexed="8"/>
        <rFont val="MS Sans Serif"/>
        <family val="2"/>
      </rPr>
      <t>I Comuni di Lugaggia, Bidogno e Corticiasca fanno capo al Comune di Capriasca per i vari servizi di raccolta e gestione dei rifiuti urbani (convenzione intercomunale).</t>
    </r>
  </si>
  <si>
    <t>Fonte: Censimento dei rifiuti 2003, Dipartimento del territorio, Sezione della protezione dell'aria, dell'acqua e del suolo, Bellinzona</t>
  </si>
</sst>
</file>

<file path=xl/styles.xml><?xml version="1.0" encoding="utf-8"?>
<styleSheet xmlns="http://schemas.openxmlformats.org/spreadsheetml/2006/main">
  <numFmts count="2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"/>
    <numFmt numFmtId="182" formatCode="#,##0.0"/>
  </numFmts>
  <fonts count="22">
    <font>
      <sz val="10"/>
      <color indexed="8"/>
      <name val="MS Sans Serif"/>
      <family val="0"/>
    </font>
    <font>
      <sz val="10"/>
      <color indexed="8"/>
      <name val="Arial"/>
      <family val="0"/>
    </font>
    <font>
      <sz val="10"/>
      <name val="Tahoma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MS Sans Serif"/>
      <family val="0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6"/>
      <color indexed="8"/>
      <name val="MS Sans Serif"/>
      <family val="2"/>
    </font>
    <font>
      <sz val="6"/>
      <color indexed="8"/>
      <name val="MS Sans Serif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0" xfId="20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4" fillId="0" borderId="1" xfId="20" applyFont="1" applyFill="1" applyBorder="1" applyAlignment="1">
      <alignment horizontal="left"/>
      <protection/>
    </xf>
    <xf numFmtId="181" fontId="3" fillId="0" borderId="2" xfId="20" applyNumberFormat="1" applyFont="1" applyFill="1" applyBorder="1" applyAlignment="1">
      <alignment horizontal="right"/>
      <protection/>
    </xf>
    <xf numFmtId="182" fontId="3" fillId="0" borderId="2" xfId="20" applyNumberFormat="1" applyFont="1" applyFill="1" applyBorder="1" applyAlignment="1">
      <alignment horizontal="right"/>
      <protection/>
    </xf>
    <xf numFmtId="182" fontId="3" fillId="0" borderId="2" xfId="20" applyNumberFormat="1" applyFont="1" applyFill="1" applyBorder="1" applyAlignment="1">
      <alignment horizontal="right" wrapText="1"/>
      <protection/>
    </xf>
    <xf numFmtId="3" fontId="4" fillId="0" borderId="3" xfId="20" applyNumberFormat="1" applyFont="1" applyFill="1" applyBorder="1" applyAlignment="1">
      <alignment horizontal="left"/>
      <protection/>
    </xf>
    <xf numFmtId="3" fontId="4" fillId="0" borderId="4" xfId="20" applyNumberFormat="1" applyFont="1" applyFill="1" applyBorder="1" applyAlignment="1">
      <alignment horizontal="left"/>
      <protection/>
    </xf>
    <xf numFmtId="3" fontId="10" fillId="0" borderId="2" xfId="0" applyNumberFormat="1" applyFont="1" applyFill="1" applyBorder="1" applyAlignment="1">
      <alignment horizontal="right" wrapText="1"/>
    </xf>
    <xf numFmtId="4" fontId="10" fillId="0" borderId="2" xfId="0" applyNumberFormat="1" applyFont="1" applyFill="1" applyBorder="1" applyAlignment="1">
      <alignment horizontal="right" wrapText="1"/>
    </xf>
    <xf numFmtId="3" fontId="12" fillId="0" borderId="5" xfId="0" applyNumberFormat="1" applyFont="1" applyFill="1" applyBorder="1" applyAlignment="1">
      <alignment horizontal="right" wrapText="1"/>
    </xf>
    <xf numFmtId="4" fontId="12" fillId="0" borderId="5" xfId="0" applyNumberFormat="1" applyFont="1" applyFill="1" applyBorder="1" applyAlignment="1">
      <alignment horizontal="right" wrapText="1"/>
    </xf>
    <xf numFmtId="3" fontId="11" fillId="0" borderId="5" xfId="0" applyNumberFormat="1" applyFont="1" applyFill="1" applyBorder="1" applyAlignment="1">
      <alignment horizontal="right" wrapText="1"/>
    </xf>
    <xf numFmtId="4" fontId="11" fillId="0" borderId="5" xfId="0" applyNumberFormat="1" applyFont="1" applyFill="1" applyBorder="1" applyAlignment="1">
      <alignment horizontal="right" wrapText="1"/>
    </xf>
    <xf numFmtId="0" fontId="9" fillId="0" borderId="2" xfId="0" applyFont="1" applyFill="1" applyBorder="1" applyAlignment="1">
      <alignment/>
    </xf>
    <xf numFmtId="3" fontId="9" fillId="0" borderId="2" xfId="0" applyNumberFormat="1" applyFont="1" applyFill="1" applyBorder="1" applyAlignment="1">
      <alignment/>
    </xf>
    <xf numFmtId="181" fontId="11" fillId="0" borderId="2" xfId="0" applyNumberFormat="1" applyFont="1" applyFill="1" applyBorder="1" applyAlignment="1">
      <alignment horizontal="right"/>
    </xf>
    <xf numFmtId="182" fontId="11" fillId="0" borderId="2" xfId="0" applyNumberFormat="1" applyFont="1" applyFill="1" applyBorder="1" applyAlignment="1">
      <alignment horizontal="right"/>
    </xf>
    <xf numFmtId="182" fontId="11" fillId="0" borderId="2" xfId="0" applyNumberFormat="1" applyFont="1" applyFill="1" applyBorder="1" applyAlignment="1">
      <alignment horizontal="right" wrapText="1"/>
    </xf>
    <xf numFmtId="3" fontId="10" fillId="0" borderId="5" xfId="0" applyNumberFormat="1" applyFont="1" applyFill="1" applyBorder="1" applyAlignment="1">
      <alignment horizontal="right" wrapText="1"/>
    </xf>
    <xf numFmtId="4" fontId="10" fillId="0" borderId="5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/>
    </xf>
    <xf numFmtId="0" fontId="4" fillId="0" borderId="2" xfId="20" applyFont="1" applyFill="1" applyBorder="1" applyAlignment="1">
      <alignment horizontal="right"/>
      <protection/>
    </xf>
    <xf numFmtId="3" fontId="4" fillId="0" borderId="2" xfId="20" applyNumberFormat="1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1" fillId="0" borderId="0" xfId="0" applyFont="1" applyAlignment="1">
      <alignment horizontal="left" vertical="top" wrapText="1"/>
    </xf>
    <xf numFmtId="182" fontId="4" fillId="0" borderId="3" xfId="20" applyNumberFormat="1" applyFont="1" applyFill="1" applyBorder="1" applyAlignment="1">
      <alignment horizontal="left"/>
      <protection/>
    </xf>
    <xf numFmtId="182" fontId="4" fillId="0" borderId="1" xfId="20" applyNumberFormat="1" applyFont="1" applyFill="1" applyBorder="1" applyAlignment="1">
      <alignment horizontal="left"/>
      <protection/>
    </xf>
    <xf numFmtId="0" fontId="4" fillId="0" borderId="3" xfId="20" applyFont="1" applyFill="1" applyBorder="1" applyAlignment="1">
      <alignment horizontal="left"/>
      <protection/>
    </xf>
    <xf numFmtId="0" fontId="4" fillId="0" borderId="1" xfId="20" applyFont="1" applyFill="1" applyBorder="1" applyAlignment="1">
      <alignment horizontal="left"/>
      <protection/>
    </xf>
    <xf numFmtId="181" fontId="4" fillId="0" borderId="3" xfId="20" applyNumberFormat="1" applyFont="1" applyFill="1" applyBorder="1" applyAlignment="1">
      <alignment horizontal="left"/>
      <protection/>
    </xf>
    <xf numFmtId="181" fontId="4" fillId="0" borderId="6" xfId="20" applyNumberFormat="1" applyFont="1" applyFill="1" applyBorder="1" applyAlignment="1">
      <alignment horizontal="left"/>
      <protection/>
    </xf>
    <xf numFmtId="0" fontId="19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4" fontId="12" fillId="0" borderId="2" xfId="0" applyNumberFormat="1" applyFont="1" applyFill="1" applyBorder="1" applyAlignment="1">
      <alignment horizontal="left" wrapText="1"/>
    </xf>
    <xf numFmtId="0" fontId="13" fillId="0" borderId="0" xfId="20" applyNumberFormat="1" applyFont="1" applyFill="1" applyBorder="1" applyAlignment="1" applyProtection="1">
      <alignment horizontal="left"/>
      <protection/>
    </xf>
    <xf numFmtId="0" fontId="14" fillId="0" borderId="0" xfId="20" applyFont="1" applyFill="1" applyBorder="1" applyAlignment="1">
      <alignment horizontal="left"/>
      <protection/>
    </xf>
    <xf numFmtId="0" fontId="4" fillId="0" borderId="2" xfId="20" applyFont="1" applyFill="1" applyBorder="1" applyAlignment="1">
      <alignment horizontal="left"/>
      <protection/>
    </xf>
    <xf numFmtId="0" fontId="0" fillId="0" borderId="2" xfId="0" applyBorder="1" applyAlignment="1">
      <alignment horizontal="left"/>
    </xf>
    <xf numFmtId="181" fontId="4" fillId="0" borderId="4" xfId="20" applyNumberFormat="1" applyFont="1" applyFill="1" applyBorder="1" applyAlignment="1">
      <alignment horizontal="left"/>
      <protection/>
    </xf>
    <xf numFmtId="181" fontId="4" fillId="0" borderId="7" xfId="20" applyNumberFormat="1" applyFont="1" applyFill="1" applyBorder="1" applyAlignment="1">
      <alignment horizontal="left"/>
      <protection/>
    </xf>
    <xf numFmtId="0" fontId="4" fillId="0" borderId="4" xfId="20" applyFont="1" applyFill="1" applyBorder="1" applyAlignment="1">
      <alignment horizontal="left"/>
      <protection/>
    </xf>
    <xf numFmtId="0" fontId="4" fillId="0" borderId="0" xfId="20" applyFont="1" applyFill="1" applyBorder="1" applyAlignment="1">
      <alignment horizontal="left"/>
      <protection/>
    </xf>
    <xf numFmtId="0" fontId="4" fillId="0" borderId="7" xfId="20" applyFont="1" applyFill="1" applyBorder="1" applyAlignment="1">
      <alignment horizontal="left"/>
      <protection/>
    </xf>
    <xf numFmtId="0" fontId="9" fillId="0" borderId="0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</cellXfs>
  <cellStyles count="11">
    <cellStyle name="Normal" xfId="0"/>
    <cellStyle name="Hyperlink" xfId="15"/>
    <cellStyle name="Followed Hyperlink" xfId="16"/>
    <cellStyle name="Comma" xfId="17"/>
    <cellStyle name="Migliaia (0)_Rias_RSU_5" xfId="18"/>
    <cellStyle name="Comma [0]" xfId="19"/>
    <cellStyle name="Normale_Rias_RSU_5" xfId="20"/>
    <cellStyle name="Percent" xfId="21"/>
    <cellStyle name="Currency" xfId="22"/>
    <cellStyle name="Valuta (0)_Rias_RSU_5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D5E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5"/>
  <sheetViews>
    <sheetView tabSelected="1" workbookViewId="0" topLeftCell="A1">
      <pane ySplit="7" topLeftCell="BM262" activePane="bottomLeft" state="frozen"/>
      <selection pane="topLeft" activeCell="A1" sqref="A1"/>
      <selection pane="bottomLeft" activeCell="D268" sqref="D268"/>
    </sheetView>
  </sheetViews>
  <sheetFormatPr defaultColWidth="9.140625" defaultRowHeight="10.5" customHeight="1"/>
  <cols>
    <col min="1" max="1" width="40.8515625" style="1" customWidth="1"/>
    <col min="2" max="2" width="14.28125" style="2" customWidth="1"/>
    <col min="3" max="4" width="11.421875" style="1" customWidth="1"/>
    <col min="5" max="5" width="13.28125" style="1" customWidth="1"/>
    <col min="6" max="6" width="15.421875" style="1" customWidth="1"/>
    <col min="7" max="7" width="15.00390625" style="1" customWidth="1"/>
    <col min="8" max="13" width="12.421875" style="1" customWidth="1"/>
    <col min="14" max="16384" width="9.140625" style="1" customWidth="1"/>
  </cols>
  <sheetData>
    <row r="1" spans="1:13" s="15" customFormat="1" ht="10.5" customHeight="1">
      <c r="A1" s="59" t="s">
        <v>256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s="16" customFormat="1" ht="10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13" customFormat="1" ht="10.5" customHeight="1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s="13" customFormat="1" ht="10.5" customHeight="1">
      <c r="A4" s="17"/>
      <c r="B4" s="21" t="s">
        <v>247</v>
      </c>
      <c r="C4" s="49" t="s">
        <v>269</v>
      </c>
      <c r="D4" s="50"/>
      <c r="E4" s="45" t="s">
        <v>249</v>
      </c>
      <c r="F4" s="46"/>
      <c r="G4" s="46"/>
      <c r="H4" s="47" t="s">
        <v>259</v>
      </c>
      <c r="I4" s="48"/>
      <c r="J4" s="48"/>
      <c r="K4" s="47" t="s">
        <v>260</v>
      </c>
      <c r="L4" s="48"/>
      <c r="M4" s="48"/>
    </row>
    <row r="5" spans="1:13" s="13" customFormat="1" ht="10.5" customHeight="1">
      <c r="A5" s="14"/>
      <c r="B5" s="22" t="s">
        <v>257</v>
      </c>
      <c r="C5" s="63"/>
      <c r="D5" s="64"/>
      <c r="E5" s="65"/>
      <c r="F5" s="66"/>
      <c r="G5" s="67"/>
      <c r="H5" s="65"/>
      <c r="I5" s="66"/>
      <c r="J5" s="67"/>
      <c r="K5" s="65"/>
      <c r="L5" s="66"/>
      <c r="M5" s="66"/>
    </row>
    <row r="6" spans="1:13" s="13" customFormat="1" ht="10.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s="13" customFormat="1" ht="10.5" customHeight="1">
      <c r="A7" s="40"/>
      <c r="B7" s="41"/>
      <c r="C7" s="18" t="s">
        <v>258</v>
      </c>
      <c r="D7" s="18" t="s">
        <v>248</v>
      </c>
      <c r="E7" s="19" t="s">
        <v>261</v>
      </c>
      <c r="F7" s="20" t="s">
        <v>262</v>
      </c>
      <c r="G7" s="19" t="s">
        <v>263</v>
      </c>
      <c r="H7" s="19" t="s">
        <v>261</v>
      </c>
      <c r="I7" s="20" t="s">
        <v>262</v>
      </c>
      <c r="J7" s="19" t="s">
        <v>263</v>
      </c>
      <c r="K7" s="19" t="s">
        <v>261</v>
      </c>
      <c r="L7" s="20" t="s">
        <v>262</v>
      </c>
      <c r="M7" s="19" t="s">
        <v>263</v>
      </c>
    </row>
    <row r="8" spans="1:13" s="5" customFormat="1" ht="10.5" customHeight="1">
      <c r="A8" s="68" t="s">
        <v>250</v>
      </c>
      <c r="B8" s="3">
        <v>180144</v>
      </c>
      <c r="C8" s="3">
        <v>64327.8</v>
      </c>
      <c r="D8" s="4">
        <f>C8*1000/B8</f>
        <v>357.0909938715694</v>
      </c>
      <c r="E8" s="3">
        <v>8372080.7502</v>
      </c>
      <c r="F8" s="3">
        <v>15562349.9999</v>
      </c>
      <c r="G8" s="3">
        <v>23934430.7501</v>
      </c>
      <c r="H8" s="4">
        <f>E8/C8</f>
        <v>130.14716421516047</v>
      </c>
      <c r="I8" s="4">
        <f>F8/C8</f>
        <v>241.92262132235206</v>
      </c>
      <c r="J8" s="4">
        <f>SUM(H8:I8)</f>
        <v>372.06978553751253</v>
      </c>
      <c r="K8" s="4">
        <f>E8/B8</f>
        <v>46.47438021915801</v>
      </c>
      <c r="L8" s="4">
        <f>F8/B8</f>
        <v>86.38838928801404</v>
      </c>
      <c r="M8" s="4">
        <f>SUM(K8:L8)</f>
        <v>132.86276950717206</v>
      </c>
    </row>
    <row r="9" spans="1:13" s="6" customFormat="1" ht="10.5" customHeight="1">
      <c r="A9" s="29"/>
      <c r="B9" s="30"/>
      <c r="C9" s="31"/>
      <c r="D9" s="31"/>
      <c r="E9" s="32"/>
      <c r="F9" s="33"/>
      <c r="G9" s="32"/>
      <c r="H9" s="32"/>
      <c r="I9" s="33"/>
      <c r="J9" s="32"/>
      <c r="K9" s="32"/>
      <c r="L9" s="33"/>
      <c r="M9" s="32"/>
    </row>
    <row r="10" spans="1:13" s="6" customFormat="1" ht="10.5" customHeight="1">
      <c r="A10" s="69" t="s">
        <v>0</v>
      </c>
      <c r="B10" s="23">
        <v>722</v>
      </c>
      <c r="C10" s="24">
        <v>254.3</v>
      </c>
      <c r="D10" s="24">
        <f aca="true" t="shared" si="0" ref="D10:D15">C10*1000/B10</f>
        <v>352.21606648199446</v>
      </c>
      <c r="E10" s="24">
        <v>66000.0001</v>
      </c>
      <c r="F10" s="24">
        <v>63565</v>
      </c>
      <c r="G10" s="24">
        <v>129565.0001</v>
      </c>
      <c r="H10" s="24">
        <f aca="true" t="shared" si="1" ref="H10:H15">E10/C10</f>
        <v>259.53598151789225</v>
      </c>
      <c r="I10" s="24">
        <f aca="true" t="shared" si="2" ref="I10:I15">F10/C10</f>
        <v>249.96067636649624</v>
      </c>
      <c r="J10" s="24">
        <f aca="true" t="shared" si="3" ref="J10:J15">SUM(H10:I10)</f>
        <v>509.49665788438847</v>
      </c>
      <c r="K10" s="24">
        <f aca="true" t="shared" si="4" ref="K10:K15">E10/B10</f>
        <v>91.41274252077562</v>
      </c>
      <c r="L10" s="24">
        <f aca="true" t="shared" si="5" ref="L10:L15">F10/B10</f>
        <v>88.04016620498615</v>
      </c>
      <c r="M10" s="24">
        <f aca="true" t="shared" si="6" ref="M10:M15">SUM(K10:L10)</f>
        <v>179.45290872576177</v>
      </c>
    </row>
    <row r="11" spans="1:13" s="6" customFormat="1" ht="10.5" customHeight="1">
      <c r="A11" s="70" t="s">
        <v>11</v>
      </c>
      <c r="B11" s="25">
        <v>189</v>
      </c>
      <c r="C11" s="26">
        <v>66.56883656509696</v>
      </c>
      <c r="D11" s="26">
        <f t="shared" si="0"/>
        <v>352.2160664819945</v>
      </c>
      <c r="E11" s="26">
        <v>17277.0083</v>
      </c>
      <c r="F11" s="26">
        <v>16639.5914</v>
      </c>
      <c r="G11" s="26">
        <v>33916.599700000006</v>
      </c>
      <c r="H11" s="26">
        <f t="shared" si="1"/>
        <v>259.5359809706904</v>
      </c>
      <c r="I11" s="26">
        <f t="shared" si="2"/>
        <v>249.96067617507964</v>
      </c>
      <c r="J11" s="26">
        <f t="shared" si="3"/>
        <v>509.49665714577003</v>
      </c>
      <c r="K11" s="26">
        <f t="shared" si="4"/>
        <v>91.41274232804234</v>
      </c>
      <c r="L11" s="26">
        <f t="shared" si="5"/>
        <v>88.04016613756615</v>
      </c>
      <c r="M11" s="26">
        <f t="shared" si="6"/>
        <v>179.4529084656085</v>
      </c>
    </row>
    <row r="12" spans="1:13" s="6" customFormat="1" ht="10.5" customHeight="1">
      <c r="A12" s="70" t="s">
        <v>12</v>
      </c>
      <c r="B12" s="25">
        <v>185</v>
      </c>
      <c r="C12" s="26">
        <v>65.15997229916897</v>
      </c>
      <c r="D12" s="26">
        <f t="shared" si="0"/>
        <v>352.21606648199446</v>
      </c>
      <c r="E12" s="26">
        <v>16911.3574</v>
      </c>
      <c r="F12" s="26">
        <v>16287.430699999999</v>
      </c>
      <c r="G12" s="26">
        <v>33198.7881</v>
      </c>
      <c r="H12" s="26">
        <f t="shared" si="1"/>
        <v>259.5359820344135</v>
      </c>
      <c r="I12" s="26">
        <f t="shared" si="2"/>
        <v>249.96067563103804</v>
      </c>
      <c r="J12" s="26">
        <f t="shared" si="3"/>
        <v>509.49665766545155</v>
      </c>
      <c r="K12" s="26">
        <f t="shared" si="4"/>
        <v>91.4127427027027</v>
      </c>
      <c r="L12" s="26">
        <f t="shared" si="5"/>
        <v>88.04016594594594</v>
      </c>
      <c r="M12" s="26">
        <f t="shared" si="6"/>
        <v>179.45290864864864</v>
      </c>
    </row>
    <row r="13" spans="1:13" s="6" customFormat="1" ht="10.5" customHeight="1">
      <c r="A13" s="70" t="s">
        <v>13</v>
      </c>
      <c r="B13" s="25">
        <v>60</v>
      </c>
      <c r="C13" s="26">
        <v>21.13296398891967</v>
      </c>
      <c r="D13" s="26">
        <f t="shared" si="0"/>
        <v>352.2160664819945</v>
      </c>
      <c r="E13" s="26">
        <v>5484.7645</v>
      </c>
      <c r="F13" s="26">
        <v>5282.41</v>
      </c>
      <c r="G13" s="26">
        <v>10767.174500000001</v>
      </c>
      <c r="H13" s="26">
        <f t="shared" si="1"/>
        <v>259.53597909293484</v>
      </c>
      <c r="I13" s="26">
        <f t="shared" si="2"/>
        <v>249.96067767728402</v>
      </c>
      <c r="J13" s="26">
        <f t="shared" si="3"/>
        <v>509.49665677021886</v>
      </c>
      <c r="K13" s="26">
        <f t="shared" si="4"/>
        <v>91.41274166666668</v>
      </c>
      <c r="L13" s="26">
        <f t="shared" si="5"/>
        <v>88.04016666666666</v>
      </c>
      <c r="M13" s="26">
        <f t="shared" si="6"/>
        <v>179.45290833333334</v>
      </c>
    </row>
    <row r="14" spans="1:13" s="6" customFormat="1" ht="10.5" customHeight="1">
      <c r="A14" s="70" t="s">
        <v>14</v>
      </c>
      <c r="B14" s="25">
        <v>85</v>
      </c>
      <c r="C14" s="26">
        <v>29.93836565096953</v>
      </c>
      <c r="D14" s="26">
        <f t="shared" si="0"/>
        <v>352.21606648199446</v>
      </c>
      <c r="E14" s="26">
        <v>7770.0832</v>
      </c>
      <c r="F14" s="26">
        <v>7483.4141</v>
      </c>
      <c r="G14" s="26">
        <v>15253.497299999999</v>
      </c>
      <c r="H14" s="26">
        <f t="shared" si="1"/>
        <v>259.53598438157803</v>
      </c>
      <c r="I14" s="26">
        <f t="shared" si="2"/>
        <v>249.96067545048692</v>
      </c>
      <c r="J14" s="26">
        <f t="shared" si="3"/>
        <v>509.49665983206495</v>
      </c>
      <c r="K14" s="26">
        <f t="shared" si="4"/>
        <v>91.41274352941177</v>
      </c>
      <c r="L14" s="26">
        <f t="shared" si="5"/>
        <v>88.04016588235294</v>
      </c>
      <c r="M14" s="26">
        <f t="shared" si="6"/>
        <v>179.45290941176472</v>
      </c>
    </row>
    <row r="15" spans="1:13" s="5" customFormat="1" ht="10.5" customHeight="1">
      <c r="A15" s="42" t="s">
        <v>15</v>
      </c>
      <c r="B15" s="7">
        <v>203</v>
      </c>
      <c r="C15" s="8">
        <v>71.49986149584487</v>
      </c>
      <c r="D15" s="8">
        <f t="shared" si="0"/>
        <v>352.21606648199446</v>
      </c>
      <c r="E15" s="8">
        <v>18556.7867</v>
      </c>
      <c r="F15" s="8">
        <v>17872.1538</v>
      </c>
      <c r="G15" s="8">
        <v>36428.9405</v>
      </c>
      <c r="H15" s="8">
        <f t="shared" si="1"/>
        <v>259.5359810742907</v>
      </c>
      <c r="I15" s="8">
        <f t="shared" si="2"/>
        <v>249.9606772110827</v>
      </c>
      <c r="J15" s="8">
        <f t="shared" si="3"/>
        <v>509.4966582853734</v>
      </c>
      <c r="K15" s="8">
        <f t="shared" si="4"/>
        <v>91.41274236453202</v>
      </c>
      <c r="L15" s="8">
        <f t="shared" si="5"/>
        <v>88.04016650246305</v>
      </c>
      <c r="M15" s="8">
        <f t="shared" si="6"/>
        <v>179.45290886699507</v>
      </c>
    </row>
    <row r="16" spans="1:13" s="6" customFormat="1" ht="10.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</row>
    <row r="17" spans="1:13" s="6" customFormat="1" ht="10.5" customHeight="1">
      <c r="A17" s="69" t="s">
        <v>4</v>
      </c>
      <c r="B17" s="23">
        <v>3092</v>
      </c>
      <c r="C17" s="24">
        <v>1000.68</v>
      </c>
      <c r="D17" s="24">
        <f>C17*1000/B17</f>
        <v>323.6351875808538</v>
      </c>
      <c r="E17" s="24">
        <v>177811.00010000003</v>
      </c>
      <c r="F17" s="24">
        <v>236354</v>
      </c>
      <c r="G17" s="24">
        <v>414165.00010000006</v>
      </c>
      <c r="H17" s="24">
        <f>E17/C17</f>
        <v>177.69017078386702</v>
      </c>
      <c r="I17" s="24">
        <f aca="true" t="shared" si="7" ref="I17:I26">F17/C17</f>
        <v>236.19338849582286</v>
      </c>
      <c r="J17" s="24">
        <f aca="true" t="shared" si="8" ref="J17:J26">SUM(H17:I17)</f>
        <v>413.88355927968985</v>
      </c>
      <c r="K17" s="24">
        <f aca="true" t="shared" si="9" ref="K17:K26">E17/B17</f>
        <v>57.50679175291075</v>
      </c>
      <c r="L17" s="24">
        <f aca="true" t="shared" si="10" ref="L17:L26">F17/B17</f>
        <v>76.4404915912031</v>
      </c>
      <c r="M17" s="24">
        <f aca="true" t="shared" si="11" ref="M17:M26">SUM(K17:L17)</f>
        <v>133.94728334411386</v>
      </c>
    </row>
    <row r="18" spans="1:13" s="6" customFormat="1" ht="10.5" customHeight="1">
      <c r="A18" s="70" t="s">
        <v>180</v>
      </c>
      <c r="B18" s="25">
        <v>276</v>
      </c>
      <c r="C18" s="26">
        <v>93.74758085381629</v>
      </c>
      <c r="D18" s="26">
        <f aca="true" t="shared" si="12" ref="D18:D26">C18*1000/B18</f>
        <v>339.6651480210735</v>
      </c>
      <c r="E18" s="26">
        <v>19690.467</v>
      </c>
      <c r="F18" s="26">
        <v>23436.8952</v>
      </c>
      <c r="G18" s="26">
        <v>43127.3622</v>
      </c>
      <c r="H18" s="26">
        <f aca="true" t="shared" si="13" ref="H18:H26">E18/C18</f>
        <v>210.03706784395854</v>
      </c>
      <c r="I18" s="26">
        <f t="shared" si="7"/>
        <v>249.9999998564862</v>
      </c>
      <c r="J18" s="26">
        <f t="shared" si="8"/>
        <v>460.0370677004447</v>
      </c>
      <c r="K18" s="26">
        <f t="shared" si="9"/>
        <v>71.34227173913044</v>
      </c>
      <c r="L18" s="26">
        <f t="shared" si="10"/>
        <v>84.91628695652173</v>
      </c>
      <c r="M18" s="26">
        <f t="shared" si="11"/>
        <v>156.25855869565217</v>
      </c>
    </row>
    <row r="19" spans="1:13" s="6" customFormat="1" ht="10.5" customHeight="1">
      <c r="A19" s="70" t="s">
        <v>181</v>
      </c>
      <c r="B19" s="25">
        <v>548</v>
      </c>
      <c r="C19" s="26">
        <v>157.9396895213454</v>
      </c>
      <c r="D19" s="26">
        <f t="shared" si="12"/>
        <v>288.21111226522885</v>
      </c>
      <c r="E19" s="26">
        <v>27988.0867</v>
      </c>
      <c r="F19" s="26">
        <v>39034.9224</v>
      </c>
      <c r="G19" s="26">
        <v>67023.0091</v>
      </c>
      <c r="H19" s="26">
        <f t="shared" si="13"/>
        <v>177.20743142411607</v>
      </c>
      <c r="I19" s="26">
        <f t="shared" si="7"/>
        <v>247.15081128942242</v>
      </c>
      <c r="J19" s="26">
        <f t="shared" si="8"/>
        <v>424.3582427135385</v>
      </c>
      <c r="K19" s="26">
        <f t="shared" si="9"/>
        <v>51.07315091240876</v>
      </c>
      <c r="L19" s="26">
        <f t="shared" si="10"/>
        <v>71.2316102189781</v>
      </c>
      <c r="M19" s="26">
        <f t="shared" si="11"/>
        <v>122.30476113138687</v>
      </c>
    </row>
    <row r="20" spans="1:13" s="6" customFormat="1" ht="10.5" customHeight="1">
      <c r="A20" s="70" t="s">
        <v>182</v>
      </c>
      <c r="B20" s="25">
        <v>279</v>
      </c>
      <c r="C20" s="26">
        <v>86.3141849935317</v>
      </c>
      <c r="D20" s="26">
        <f t="shared" si="12"/>
        <v>309.36983868649355</v>
      </c>
      <c r="E20" s="26">
        <v>15680.3525</v>
      </c>
      <c r="F20" s="26">
        <v>20398.5462</v>
      </c>
      <c r="G20" s="26">
        <v>36078.898700000005</v>
      </c>
      <c r="H20" s="26">
        <f t="shared" si="13"/>
        <v>181.66599732332608</v>
      </c>
      <c r="I20" s="26">
        <f t="shared" si="7"/>
        <v>236.32901360916108</v>
      </c>
      <c r="J20" s="26">
        <f t="shared" si="8"/>
        <v>417.99501093248716</v>
      </c>
      <c r="K20" s="26">
        <f t="shared" si="9"/>
        <v>56.201980286738355</v>
      </c>
      <c r="L20" s="26">
        <f t="shared" si="10"/>
        <v>73.11306881720431</v>
      </c>
      <c r="M20" s="26">
        <f t="shared" si="11"/>
        <v>129.31504910394267</v>
      </c>
    </row>
    <row r="21" spans="1:13" s="6" customFormat="1" ht="10.5" customHeight="1">
      <c r="A21" s="70" t="s">
        <v>183</v>
      </c>
      <c r="B21" s="25">
        <v>545</v>
      </c>
      <c r="C21" s="26">
        <v>172.93308538163</v>
      </c>
      <c r="D21" s="26">
        <f t="shared" si="12"/>
        <v>317.3084135442752</v>
      </c>
      <c r="E21" s="26">
        <v>31682.2012</v>
      </c>
      <c r="F21" s="26">
        <v>43233.2713</v>
      </c>
      <c r="G21" s="26">
        <v>74915.4725</v>
      </c>
      <c r="H21" s="26">
        <f t="shared" si="13"/>
        <v>183.20497277940473</v>
      </c>
      <c r="I21" s="26">
        <f t="shared" si="7"/>
        <v>249.99999973742734</v>
      </c>
      <c r="J21" s="26">
        <f t="shared" si="8"/>
        <v>433.2049725168321</v>
      </c>
      <c r="K21" s="26">
        <f t="shared" si="9"/>
        <v>58.13247926605504</v>
      </c>
      <c r="L21" s="26">
        <f t="shared" si="10"/>
        <v>79.32710330275229</v>
      </c>
      <c r="M21" s="26">
        <f t="shared" si="11"/>
        <v>137.45958256880732</v>
      </c>
    </row>
    <row r="22" spans="1:13" s="6" customFormat="1" ht="10.5" customHeight="1">
      <c r="A22" s="70" t="s">
        <v>184</v>
      </c>
      <c r="B22" s="25">
        <v>89</v>
      </c>
      <c r="C22" s="26">
        <v>30.12925614489004</v>
      </c>
      <c r="D22" s="26">
        <f t="shared" si="12"/>
        <v>338.5309679201128</v>
      </c>
      <c r="E22" s="26">
        <v>6857.6035</v>
      </c>
      <c r="F22" s="26">
        <v>8982.314</v>
      </c>
      <c r="G22" s="26">
        <v>15839.9175</v>
      </c>
      <c r="H22" s="26">
        <f t="shared" si="13"/>
        <v>227.60613362049625</v>
      </c>
      <c r="I22" s="26">
        <f t="shared" si="7"/>
        <v>298.12597950658045</v>
      </c>
      <c r="J22" s="26">
        <f t="shared" si="8"/>
        <v>525.7321131270767</v>
      </c>
      <c r="K22" s="26">
        <f t="shared" si="9"/>
        <v>77.05172471910113</v>
      </c>
      <c r="L22" s="26">
        <f t="shared" si="10"/>
        <v>100.92487640449438</v>
      </c>
      <c r="M22" s="26">
        <f t="shared" si="11"/>
        <v>177.97660112359551</v>
      </c>
    </row>
    <row r="23" spans="1:13" s="6" customFormat="1" ht="10.5" customHeight="1">
      <c r="A23" s="70" t="s">
        <v>185</v>
      </c>
      <c r="B23" s="25">
        <v>237</v>
      </c>
      <c r="C23" s="26">
        <v>87.62172703751617</v>
      </c>
      <c r="D23" s="26">
        <f t="shared" si="12"/>
        <v>369.71192842833824</v>
      </c>
      <c r="E23" s="26">
        <v>17997.9554</v>
      </c>
      <c r="F23" s="26">
        <v>22129.4318</v>
      </c>
      <c r="G23" s="26">
        <v>40127.3872</v>
      </c>
      <c r="H23" s="26">
        <f t="shared" si="13"/>
        <v>205.40516614439687</v>
      </c>
      <c r="I23" s="26">
        <f t="shared" si="7"/>
        <v>252.55644402586415</v>
      </c>
      <c r="J23" s="26">
        <f t="shared" si="8"/>
        <v>457.961610170261</v>
      </c>
      <c r="K23" s="26">
        <f t="shared" si="9"/>
        <v>75.94074008438818</v>
      </c>
      <c r="L23" s="26">
        <f t="shared" si="10"/>
        <v>93.3731299578059</v>
      </c>
      <c r="M23" s="26">
        <f t="shared" si="11"/>
        <v>169.31387004219408</v>
      </c>
    </row>
    <row r="24" spans="1:13" s="6" customFormat="1" ht="10.5" customHeight="1">
      <c r="A24" s="70" t="s">
        <v>186</v>
      </c>
      <c r="B24" s="25">
        <v>143</v>
      </c>
      <c r="C24" s="26">
        <v>52.14813065976715</v>
      </c>
      <c r="D24" s="26">
        <f t="shared" si="12"/>
        <v>364.6722423759941</v>
      </c>
      <c r="E24" s="26">
        <v>7001.5427</v>
      </c>
      <c r="F24" s="26">
        <v>9612.0327</v>
      </c>
      <c r="G24" s="26">
        <v>16613.5754</v>
      </c>
      <c r="H24" s="26">
        <f t="shared" si="13"/>
        <v>134.2625825972659</v>
      </c>
      <c r="I24" s="26">
        <f t="shared" si="7"/>
        <v>184.32171160098338</v>
      </c>
      <c r="J24" s="26">
        <f t="shared" si="8"/>
        <v>318.58429419824927</v>
      </c>
      <c r="K24" s="26">
        <f t="shared" si="9"/>
        <v>48.961837062937065</v>
      </c>
      <c r="L24" s="26">
        <f t="shared" si="10"/>
        <v>67.21701188811188</v>
      </c>
      <c r="M24" s="26">
        <f t="shared" si="11"/>
        <v>116.17884895104895</v>
      </c>
    </row>
    <row r="25" spans="1:13" s="6" customFormat="1" ht="10.5" customHeight="1">
      <c r="A25" s="70" t="s">
        <v>187</v>
      </c>
      <c r="B25" s="25">
        <v>770</v>
      </c>
      <c r="C25" s="26">
        <v>252.0283958602846</v>
      </c>
      <c r="D25" s="26">
        <f t="shared" si="12"/>
        <v>327.30960501335665</v>
      </c>
      <c r="E25" s="26">
        <v>37700.6145</v>
      </c>
      <c r="F25" s="26">
        <v>51757.099</v>
      </c>
      <c r="G25" s="26">
        <v>89457.71350000001</v>
      </c>
      <c r="H25" s="26">
        <f t="shared" si="13"/>
        <v>149.58875713711186</v>
      </c>
      <c r="I25" s="26">
        <f t="shared" si="7"/>
        <v>205.3621728747274</v>
      </c>
      <c r="J25" s="26">
        <f t="shared" si="8"/>
        <v>354.95093001183926</v>
      </c>
      <c r="K25" s="26">
        <f t="shared" si="9"/>
        <v>48.96183701298702</v>
      </c>
      <c r="L25" s="26">
        <f t="shared" si="10"/>
        <v>67.21701168831169</v>
      </c>
      <c r="M25" s="26">
        <f t="shared" si="11"/>
        <v>116.1788487012987</v>
      </c>
    </row>
    <row r="26" spans="1:13" s="6" customFormat="1" ht="10.5" customHeight="1">
      <c r="A26" s="42" t="s">
        <v>188</v>
      </c>
      <c r="B26" s="7">
        <v>205</v>
      </c>
      <c r="C26" s="8">
        <v>67.81794954721863</v>
      </c>
      <c r="D26" s="8">
        <f t="shared" si="12"/>
        <v>330.8192660839933</v>
      </c>
      <c r="E26" s="8">
        <v>13212.1766</v>
      </c>
      <c r="F26" s="8">
        <v>17769.487399999998</v>
      </c>
      <c r="G26" s="8">
        <v>30981.663999999997</v>
      </c>
      <c r="H26" s="8">
        <f t="shared" si="13"/>
        <v>194.8182846607733</v>
      </c>
      <c r="I26" s="8">
        <f t="shared" si="7"/>
        <v>262.0174676267364</v>
      </c>
      <c r="J26" s="8">
        <f t="shared" si="8"/>
        <v>456.83575228750965</v>
      </c>
      <c r="K26" s="8">
        <f t="shared" si="9"/>
        <v>64.44964195121952</v>
      </c>
      <c r="L26" s="8">
        <f t="shared" si="10"/>
        <v>86.6804263414634</v>
      </c>
      <c r="M26" s="8">
        <f t="shared" si="11"/>
        <v>151.13006829268292</v>
      </c>
    </row>
    <row r="27" spans="1:13" s="6" customFormat="1" ht="10.5" customHeight="1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</row>
    <row r="28" spans="1:13" s="6" customFormat="1" ht="10.5" customHeight="1">
      <c r="A28" s="69" t="s">
        <v>5</v>
      </c>
      <c r="B28" s="23">
        <v>838</v>
      </c>
      <c r="C28" s="24">
        <v>349.3</v>
      </c>
      <c r="D28" s="24">
        <f>C28*1000/B28</f>
        <v>416.8257756563246</v>
      </c>
      <c r="E28" s="24">
        <v>82385</v>
      </c>
      <c r="F28" s="24">
        <v>87329.9999</v>
      </c>
      <c r="G28" s="24">
        <v>169714.9999</v>
      </c>
      <c r="H28" s="24">
        <f>E28/C28</f>
        <v>235.85742914400228</v>
      </c>
      <c r="I28" s="24">
        <f>F28/C28</f>
        <v>250.01431405668478</v>
      </c>
      <c r="J28" s="24">
        <f>SUM(H28:I28)</f>
        <v>485.8717432006871</v>
      </c>
      <c r="K28" s="24">
        <f>E28/B28</f>
        <v>98.31145584725537</v>
      </c>
      <c r="L28" s="24">
        <f>F28/B28</f>
        <v>104.21241038186157</v>
      </c>
      <c r="M28" s="24">
        <f>SUM(K28:L28)</f>
        <v>202.52386622911695</v>
      </c>
    </row>
    <row r="29" spans="1:13" s="6" customFormat="1" ht="10.5" customHeight="1">
      <c r="A29" s="70" t="s">
        <v>189</v>
      </c>
      <c r="B29" s="25">
        <v>119</v>
      </c>
      <c r="C29" s="26">
        <v>49.602267303102636</v>
      </c>
      <c r="D29" s="26">
        <f>C29*1000/B29</f>
        <v>416.82577565632465</v>
      </c>
      <c r="E29" s="26">
        <v>11699.0633</v>
      </c>
      <c r="F29" s="26">
        <v>12401.2768</v>
      </c>
      <c r="G29" s="26">
        <v>24100.3401</v>
      </c>
      <c r="H29" s="26">
        <f>E29/C29</f>
        <v>235.85743023622268</v>
      </c>
      <c r="I29" s="26">
        <f>F29/C29</f>
        <v>250.01431334217048</v>
      </c>
      <c r="J29" s="26">
        <f>SUM(H29:I29)</f>
        <v>485.8717435783932</v>
      </c>
      <c r="K29" s="26">
        <f>E29/B29</f>
        <v>98.31145630252101</v>
      </c>
      <c r="L29" s="26">
        <f>F29/B29</f>
        <v>104.2124100840336</v>
      </c>
      <c r="M29" s="26">
        <f>SUM(K29:L29)</f>
        <v>202.52386638655463</v>
      </c>
    </row>
    <row r="30" spans="1:13" s="6" customFormat="1" ht="10.5" customHeight="1">
      <c r="A30" s="70" t="s">
        <v>190</v>
      </c>
      <c r="B30" s="25">
        <v>61</v>
      </c>
      <c r="C30" s="26">
        <v>25.4263723150358</v>
      </c>
      <c r="D30" s="26">
        <f>C30*1000/B30</f>
        <v>416.82577565632454</v>
      </c>
      <c r="E30" s="26">
        <v>5996.9988</v>
      </c>
      <c r="F30" s="26">
        <v>6356.9571000000005</v>
      </c>
      <c r="G30" s="26">
        <v>12353.9559</v>
      </c>
      <c r="H30" s="26">
        <f>E30/C30</f>
        <v>235.8574288811816</v>
      </c>
      <c r="I30" s="26">
        <f>F30/C30</f>
        <v>250.01431668019885</v>
      </c>
      <c r="J30" s="26">
        <f>SUM(H30:I30)</f>
        <v>485.8717455613804</v>
      </c>
      <c r="K30" s="26">
        <f>E30/B30</f>
        <v>98.31145573770492</v>
      </c>
      <c r="L30" s="26">
        <f>F30/B30</f>
        <v>104.21241147540985</v>
      </c>
      <c r="M30" s="26">
        <f>SUM(K30:L30)</f>
        <v>202.52386721311478</v>
      </c>
    </row>
    <row r="31" spans="1:13" s="6" customFormat="1" ht="10.5" customHeight="1">
      <c r="A31" s="70" t="s">
        <v>191</v>
      </c>
      <c r="B31" s="25">
        <v>97</v>
      </c>
      <c r="C31" s="26">
        <v>40.43210023866349</v>
      </c>
      <c r="D31" s="26">
        <f>C31*1000/B31</f>
        <v>416.8257756563246</v>
      </c>
      <c r="E31" s="26">
        <v>9536.2112</v>
      </c>
      <c r="F31" s="26">
        <v>10108.6038</v>
      </c>
      <c r="G31" s="26">
        <v>19644.815000000002</v>
      </c>
      <c r="H31" s="26">
        <f>E31/C31</f>
        <v>235.8574287189991</v>
      </c>
      <c r="I31" s="26">
        <f>F31/C31</f>
        <v>250.01431388255156</v>
      </c>
      <c r="J31" s="26">
        <f>SUM(H31:I31)</f>
        <v>485.87174260155064</v>
      </c>
      <c r="K31" s="26">
        <f>E31/B31</f>
        <v>98.31145567010309</v>
      </c>
      <c r="L31" s="26">
        <f>F31/B31</f>
        <v>104.21241030927835</v>
      </c>
      <c r="M31" s="26">
        <f>SUM(K31:L31)</f>
        <v>202.52386597938144</v>
      </c>
    </row>
    <row r="32" spans="1:13" s="6" customFormat="1" ht="10.5" customHeight="1">
      <c r="A32" s="42" t="s">
        <v>192</v>
      </c>
      <c r="B32" s="7">
        <v>561</v>
      </c>
      <c r="C32" s="8">
        <v>233.8392601431981</v>
      </c>
      <c r="D32" s="8">
        <f>C32*1000/B32</f>
        <v>416.8257756563246</v>
      </c>
      <c r="E32" s="8">
        <v>55152.7267</v>
      </c>
      <c r="F32" s="8">
        <v>58463.162200000006</v>
      </c>
      <c r="G32" s="8">
        <v>113615.8889</v>
      </c>
      <c r="H32" s="8">
        <f>E32/C32</f>
        <v>235.8574290143822</v>
      </c>
      <c r="I32" s="8">
        <f>F32/C32</f>
        <v>250.01431395309083</v>
      </c>
      <c r="J32" s="8">
        <f>SUM(H32:I32)</f>
        <v>485.87174296747304</v>
      </c>
      <c r="K32" s="8">
        <f>E32/B32</f>
        <v>98.31145579322639</v>
      </c>
      <c r="L32" s="8">
        <f>F32/B32</f>
        <v>104.21241033868094</v>
      </c>
      <c r="M32" s="8">
        <f>SUM(K32:L32)</f>
        <v>202.5238661319073</v>
      </c>
    </row>
    <row r="33" spans="1:13" s="6" customFormat="1" ht="10.5" customHeigh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spans="1:13" s="6" customFormat="1" ht="10.5" customHeight="1">
      <c r="A34" s="69" t="s">
        <v>6</v>
      </c>
      <c r="B34" s="23">
        <v>4715</v>
      </c>
      <c r="C34" s="24">
        <v>1799.2</v>
      </c>
      <c r="D34" s="24">
        <f>C34*1000/B34</f>
        <v>381.59066808059384</v>
      </c>
      <c r="E34" s="24">
        <v>203789</v>
      </c>
      <c r="F34" s="24">
        <v>435402</v>
      </c>
      <c r="G34" s="24">
        <v>639191</v>
      </c>
      <c r="H34" s="24">
        <f>E34/C34</f>
        <v>113.26645175633615</v>
      </c>
      <c r="I34" s="24">
        <f aca="true" t="shared" si="14" ref="I34:I41">F34/C34</f>
        <v>241.99755446865274</v>
      </c>
      <c r="J34" s="24">
        <f aca="true" t="shared" si="15" ref="J34:J41">SUM(H34:I34)</f>
        <v>355.26400622498886</v>
      </c>
      <c r="K34" s="24">
        <f aca="true" t="shared" si="16" ref="K34:K41">E34/B34</f>
        <v>43.221420996818665</v>
      </c>
      <c r="L34" s="24">
        <f aca="true" t="shared" si="17" ref="L34:L41">F34/B34</f>
        <v>92.3440084835631</v>
      </c>
      <c r="M34" s="24">
        <f aca="true" t="shared" si="18" ref="M34:M41">SUM(K34:L34)</f>
        <v>135.56542948038177</v>
      </c>
    </row>
    <row r="35" spans="1:13" s="6" customFormat="1" ht="10.5" customHeight="1">
      <c r="A35" s="70" t="s">
        <v>193</v>
      </c>
      <c r="B35" s="25">
        <v>561</v>
      </c>
      <c r="C35" s="26">
        <v>204.05312831389182</v>
      </c>
      <c r="D35" s="26">
        <f aca="true" t="shared" si="19" ref="D35:D41">C35*1000/B35</f>
        <v>363.73106651317613</v>
      </c>
      <c r="E35" s="26">
        <v>22802.3001</v>
      </c>
      <c r="F35" s="26">
        <v>49292.3275</v>
      </c>
      <c r="G35" s="26">
        <v>72094.6276</v>
      </c>
      <c r="H35" s="26">
        <f aca="true" t="shared" si="20" ref="H35:H41">E35/C35</f>
        <v>111.74687831751136</v>
      </c>
      <c r="I35" s="26">
        <f t="shared" si="14"/>
        <v>241.56614459825562</v>
      </c>
      <c r="J35" s="26">
        <f t="shared" si="15"/>
        <v>353.31302291576696</v>
      </c>
      <c r="K35" s="26">
        <f t="shared" si="16"/>
        <v>40.645811229946524</v>
      </c>
      <c r="L35" s="26">
        <f t="shared" si="17"/>
        <v>87.86511140819964</v>
      </c>
      <c r="M35" s="26">
        <f t="shared" si="18"/>
        <v>128.51092263814616</v>
      </c>
    </row>
    <row r="36" spans="1:13" s="6" customFormat="1" ht="10.5" customHeight="1">
      <c r="A36" s="70" t="s">
        <v>194</v>
      </c>
      <c r="B36" s="25">
        <v>628</v>
      </c>
      <c r="C36" s="26">
        <v>240.99904559915166</v>
      </c>
      <c r="D36" s="26">
        <f t="shared" si="19"/>
        <v>383.75644203686574</v>
      </c>
      <c r="E36" s="26">
        <v>25525.5695</v>
      </c>
      <c r="F36" s="26">
        <v>55179.2899</v>
      </c>
      <c r="G36" s="26">
        <v>80704.8594</v>
      </c>
      <c r="H36" s="26">
        <f t="shared" si="20"/>
        <v>105.91564558498756</v>
      </c>
      <c r="I36" s="26">
        <f t="shared" si="14"/>
        <v>228.96061585147723</v>
      </c>
      <c r="J36" s="26">
        <f t="shared" si="15"/>
        <v>334.8762614364648</v>
      </c>
      <c r="K36" s="26">
        <f t="shared" si="16"/>
        <v>40.64581130573249</v>
      </c>
      <c r="L36" s="26">
        <f t="shared" si="17"/>
        <v>87.86511130573248</v>
      </c>
      <c r="M36" s="26">
        <f t="shared" si="18"/>
        <v>128.51092261146496</v>
      </c>
    </row>
    <row r="37" spans="1:13" s="6" customFormat="1" ht="10.5" customHeight="1">
      <c r="A37" s="70" t="s">
        <v>195</v>
      </c>
      <c r="B37" s="25">
        <v>356</v>
      </c>
      <c r="C37" s="26">
        <v>144.70965005302227</v>
      </c>
      <c r="D37" s="26">
        <f t="shared" si="19"/>
        <v>406.4877810478154</v>
      </c>
      <c r="E37" s="26">
        <v>16293.9088</v>
      </c>
      <c r="F37" s="26">
        <v>36174.9796</v>
      </c>
      <c r="G37" s="26">
        <v>52468.888399999996</v>
      </c>
      <c r="H37" s="26">
        <f t="shared" si="20"/>
        <v>112.59725107503084</v>
      </c>
      <c r="I37" s="26">
        <f t="shared" si="14"/>
        <v>249.9831876225623</v>
      </c>
      <c r="J37" s="26">
        <f t="shared" si="15"/>
        <v>362.58043869759314</v>
      </c>
      <c r="K37" s="26">
        <f t="shared" si="16"/>
        <v>45.76940674157303</v>
      </c>
      <c r="L37" s="26">
        <f t="shared" si="17"/>
        <v>101.61511123595506</v>
      </c>
      <c r="M37" s="26">
        <f t="shared" si="18"/>
        <v>147.38451797752808</v>
      </c>
    </row>
    <row r="38" spans="1:13" s="6" customFormat="1" ht="10.5" customHeight="1">
      <c r="A38" s="70" t="s">
        <v>196</v>
      </c>
      <c r="B38" s="25">
        <v>320</v>
      </c>
      <c r="C38" s="26">
        <v>130.55811240721104</v>
      </c>
      <c r="D38" s="26">
        <f t="shared" si="19"/>
        <v>407.9941012725345</v>
      </c>
      <c r="E38" s="26">
        <v>15826.6596</v>
      </c>
      <c r="F38" s="26">
        <v>32839.8356</v>
      </c>
      <c r="G38" s="26">
        <v>48666.4952</v>
      </c>
      <c r="H38" s="26">
        <f t="shared" si="20"/>
        <v>121.22310370600806</v>
      </c>
      <c r="I38" s="26">
        <f t="shared" si="14"/>
        <v>251.5342401517914</v>
      </c>
      <c r="J38" s="26">
        <f t="shared" si="15"/>
        <v>372.75734385779947</v>
      </c>
      <c r="K38" s="26">
        <f t="shared" si="16"/>
        <v>49.45831125</v>
      </c>
      <c r="L38" s="26">
        <f t="shared" si="17"/>
        <v>102.62448624999999</v>
      </c>
      <c r="M38" s="26">
        <f t="shared" si="18"/>
        <v>152.0827975</v>
      </c>
    </row>
    <row r="39" spans="1:13" s="6" customFormat="1" ht="10.5" customHeight="1">
      <c r="A39" s="70" t="s">
        <v>197</v>
      </c>
      <c r="B39" s="25">
        <v>983</v>
      </c>
      <c r="C39" s="26">
        <v>385.7572640509014</v>
      </c>
      <c r="D39" s="26">
        <f t="shared" si="19"/>
        <v>392.4285493905406</v>
      </c>
      <c r="E39" s="26">
        <v>42454.8324</v>
      </c>
      <c r="F39" s="26">
        <v>95671.4045</v>
      </c>
      <c r="G39" s="26">
        <v>138126.23690000002</v>
      </c>
      <c r="H39" s="26">
        <f t="shared" si="20"/>
        <v>110.05582099524119</v>
      </c>
      <c r="I39" s="26">
        <f t="shared" si="14"/>
        <v>248.00934011025123</v>
      </c>
      <c r="J39" s="26">
        <f t="shared" si="15"/>
        <v>358.0651611054924</v>
      </c>
      <c r="K39" s="26">
        <f t="shared" si="16"/>
        <v>43.189046185147504</v>
      </c>
      <c r="L39" s="26">
        <f t="shared" si="17"/>
        <v>97.32594557477111</v>
      </c>
      <c r="M39" s="26">
        <f t="shared" si="18"/>
        <v>140.51499175991862</v>
      </c>
    </row>
    <row r="40" spans="1:13" s="6" customFormat="1" ht="10.5" customHeight="1">
      <c r="A40" s="70" t="s">
        <v>198</v>
      </c>
      <c r="B40" s="25">
        <v>1433</v>
      </c>
      <c r="C40" s="26">
        <v>528.8014846235419</v>
      </c>
      <c r="D40" s="26">
        <f t="shared" si="19"/>
        <v>369.0170862690453</v>
      </c>
      <c r="E40" s="26">
        <v>58245.4475</v>
      </c>
      <c r="F40" s="26">
        <v>125910.7046</v>
      </c>
      <c r="G40" s="26">
        <v>184156.1521</v>
      </c>
      <c r="H40" s="26">
        <f t="shared" si="20"/>
        <v>110.14614972472215</v>
      </c>
      <c r="I40" s="26">
        <f t="shared" si="14"/>
        <v>238.1058076825122</v>
      </c>
      <c r="J40" s="26">
        <f t="shared" si="15"/>
        <v>348.25195740723433</v>
      </c>
      <c r="K40" s="26">
        <f t="shared" si="16"/>
        <v>40.645811235170974</v>
      </c>
      <c r="L40" s="26">
        <f t="shared" si="17"/>
        <v>87.8651113747383</v>
      </c>
      <c r="M40" s="26">
        <f t="shared" si="18"/>
        <v>128.51092260990927</v>
      </c>
    </row>
    <row r="41" spans="1:13" s="6" customFormat="1" ht="10.5" customHeight="1">
      <c r="A41" s="42" t="s">
        <v>199</v>
      </c>
      <c r="B41" s="7">
        <v>434</v>
      </c>
      <c r="C41" s="8">
        <v>164.32131495227995</v>
      </c>
      <c r="D41" s="8">
        <f t="shared" si="19"/>
        <v>378.62054136470033</v>
      </c>
      <c r="E41" s="8">
        <v>22640.2821</v>
      </c>
      <c r="F41" s="8">
        <v>40333.4583</v>
      </c>
      <c r="G41" s="8">
        <v>62973.740399999995</v>
      </c>
      <c r="H41" s="8">
        <f t="shared" si="20"/>
        <v>137.7805557761931</v>
      </c>
      <c r="I41" s="8">
        <f t="shared" si="14"/>
        <v>245.45481705591948</v>
      </c>
      <c r="J41" s="8">
        <f t="shared" si="15"/>
        <v>383.2353728321126</v>
      </c>
      <c r="K41" s="8">
        <f t="shared" si="16"/>
        <v>52.16654861751152</v>
      </c>
      <c r="L41" s="8">
        <f t="shared" si="17"/>
        <v>92.9342357142857</v>
      </c>
      <c r="M41" s="8">
        <f t="shared" si="18"/>
        <v>145.10078433179723</v>
      </c>
    </row>
    <row r="42" spans="1:13" s="6" customFormat="1" ht="10.5" customHeight="1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</row>
    <row r="43" spans="1:13" s="6" customFormat="1" ht="10.5" customHeight="1">
      <c r="A43" s="69" t="s">
        <v>251</v>
      </c>
      <c r="B43" s="23">
        <v>170777</v>
      </c>
      <c r="C43" s="24">
        <v>60924.32</v>
      </c>
      <c r="D43" s="24">
        <f>C43*1000/B43</f>
        <v>356.7478056178525</v>
      </c>
      <c r="E43" s="24">
        <v>7842095.75</v>
      </c>
      <c r="F43" s="24">
        <v>14739699</v>
      </c>
      <c r="G43" s="24">
        <v>22581794.75</v>
      </c>
      <c r="H43" s="24">
        <f>E43/C43</f>
        <v>128.71864224336028</v>
      </c>
      <c r="I43" s="24">
        <f aca="true" t="shared" si="21" ref="I43:I108">F43/C43</f>
        <v>241.93456734519154</v>
      </c>
      <c r="J43" s="24">
        <f aca="true" t="shared" si="22" ref="J43:J108">SUM(H43:I43)</f>
        <v>370.6532095885518</v>
      </c>
      <c r="K43" s="24">
        <f aca="true" t="shared" si="23" ref="K43:K108">E43/B43</f>
        <v>45.920093162428195</v>
      </c>
      <c r="L43" s="24">
        <f aca="true" t="shared" si="24" ref="L43:L108">F43/B43</f>
        <v>86.30962600350165</v>
      </c>
      <c r="M43" s="24">
        <f aca="true" t="shared" si="25" ref="M43:M108">SUM(K43:L43)</f>
        <v>132.22971916592985</v>
      </c>
    </row>
    <row r="44" spans="1:13" s="6" customFormat="1" ht="10.5" customHeight="1">
      <c r="A44" s="70" t="s">
        <v>28</v>
      </c>
      <c r="B44" s="25">
        <v>3769</v>
      </c>
      <c r="C44" s="26">
        <v>1437.7</v>
      </c>
      <c r="D44" s="26">
        <f aca="true" t="shared" si="26" ref="D44:D109">C44*1000/B44</f>
        <v>381.4539665693818</v>
      </c>
      <c r="E44" s="26">
        <v>216000</v>
      </c>
      <c r="F44" s="26">
        <v>355000</v>
      </c>
      <c r="G44" s="26">
        <v>571000</v>
      </c>
      <c r="H44" s="26">
        <f aca="true" t="shared" si="27" ref="H44:H109">E44/C44</f>
        <v>150.23996661334075</v>
      </c>
      <c r="I44" s="26">
        <f t="shared" si="21"/>
        <v>246.92216735062948</v>
      </c>
      <c r="J44" s="26">
        <f t="shared" si="22"/>
        <v>397.16213396397023</v>
      </c>
      <c r="K44" s="26">
        <f t="shared" si="23"/>
        <v>57.30963120191032</v>
      </c>
      <c r="L44" s="26">
        <f t="shared" si="24"/>
        <v>94.18944016980632</v>
      </c>
      <c r="M44" s="26">
        <f t="shared" si="25"/>
        <v>151.49907137171664</v>
      </c>
    </row>
    <row r="45" spans="1:13" s="6" customFormat="1" ht="10.5" customHeight="1">
      <c r="A45" s="70" t="s">
        <v>29</v>
      </c>
      <c r="B45" s="25">
        <v>424</v>
      </c>
      <c r="C45" s="26">
        <v>123.2</v>
      </c>
      <c r="D45" s="26">
        <f t="shared" si="26"/>
        <v>290.5660377358491</v>
      </c>
      <c r="E45" s="26">
        <v>42397</v>
      </c>
      <c r="F45" s="26">
        <v>31643</v>
      </c>
      <c r="G45" s="26">
        <v>74040</v>
      </c>
      <c r="H45" s="26">
        <f t="shared" si="27"/>
        <v>344.1314935064935</v>
      </c>
      <c r="I45" s="26">
        <f t="shared" si="21"/>
        <v>256.84253246753246</v>
      </c>
      <c r="J45" s="26">
        <f t="shared" si="22"/>
        <v>600.974025974026</v>
      </c>
      <c r="K45" s="26">
        <f t="shared" si="23"/>
        <v>99.99292452830188</v>
      </c>
      <c r="L45" s="26">
        <f t="shared" si="24"/>
        <v>74.62971698113208</v>
      </c>
      <c r="M45" s="26">
        <f t="shared" si="25"/>
        <v>174.62264150943395</v>
      </c>
    </row>
    <row r="46" spans="1:13" s="6" customFormat="1" ht="10.5" customHeight="1">
      <c r="A46" s="70" t="s">
        <v>30</v>
      </c>
      <c r="B46" s="25">
        <v>273</v>
      </c>
      <c r="C46" s="26">
        <v>72.8</v>
      </c>
      <c r="D46" s="26">
        <f t="shared" si="26"/>
        <v>266.6666666666667</v>
      </c>
      <c r="E46" s="26">
        <v>32031</v>
      </c>
      <c r="F46" s="26">
        <v>17802</v>
      </c>
      <c r="G46" s="26">
        <v>49833</v>
      </c>
      <c r="H46" s="26">
        <f t="shared" si="27"/>
        <v>439.98626373626377</v>
      </c>
      <c r="I46" s="26">
        <f t="shared" si="21"/>
        <v>244.53296703296704</v>
      </c>
      <c r="J46" s="26">
        <f t="shared" si="22"/>
        <v>684.5192307692308</v>
      </c>
      <c r="K46" s="26">
        <f t="shared" si="23"/>
        <v>117.32967032967034</v>
      </c>
      <c r="L46" s="26">
        <f t="shared" si="24"/>
        <v>65.20879120879121</v>
      </c>
      <c r="M46" s="26">
        <f t="shared" si="25"/>
        <v>182.53846153846155</v>
      </c>
    </row>
    <row r="47" spans="1:13" s="6" customFormat="1" ht="10.5" customHeight="1">
      <c r="A47" s="70" t="s">
        <v>31</v>
      </c>
      <c r="B47" s="25">
        <v>977</v>
      </c>
      <c r="C47" s="26">
        <v>335.6</v>
      </c>
      <c r="D47" s="26">
        <f t="shared" si="26"/>
        <v>343.5005117707267</v>
      </c>
      <c r="E47" s="26">
        <v>58642</v>
      </c>
      <c r="F47" s="26">
        <v>83924</v>
      </c>
      <c r="G47" s="26">
        <v>142566</v>
      </c>
      <c r="H47" s="26">
        <f t="shared" si="27"/>
        <v>174.73778307508937</v>
      </c>
      <c r="I47" s="26">
        <f t="shared" si="21"/>
        <v>250.07151370679378</v>
      </c>
      <c r="J47" s="26">
        <f t="shared" si="22"/>
        <v>424.8092967818832</v>
      </c>
      <c r="K47" s="26">
        <f t="shared" si="23"/>
        <v>60.022517911975434</v>
      </c>
      <c r="L47" s="26">
        <f t="shared" si="24"/>
        <v>85.89969293756397</v>
      </c>
      <c r="M47" s="26">
        <f t="shared" si="25"/>
        <v>145.9222108495394</v>
      </c>
    </row>
    <row r="48" spans="1:13" s="6" customFormat="1" ht="10.5" customHeight="1">
      <c r="A48" s="70" t="s">
        <v>32</v>
      </c>
      <c r="B48" s="25">
        <v>446</v>
      </c>
      <c r="C48" s="26">
        <v>292</v>
      </c>
      <c r="D48" s="26">
        <f t="shared" si="26"/>
        <v>654.7085201793722</v>
      </c>
      <c r="E48" s="26">
        <v>0</v>
      </c>
      <c r="F48" s="26">
        <v>0</v>
      </c>
      <c r="G48" s="26">
        <v>0</v>
      </c>
      <c r="H48" s="26">
        <f t="shared" si="27"/>
        <v>0</v>
      </c>
      <c r="I48" s="26">
        <f t="shared" si="21"/>
        <v>0</v>
      </c>
      <c r="J48" s="26">
        <f t="shared" si="22"/>
        <v>0</v>
      </c>
      <c r="K48" s="26">
        <f t="shared" si="23"/>
        <v>0</v>
      </c>
      <c r="L48" s="26">
        <f t="shared" si="24"/>
        <v>0</v>
      </c>
      <c r="M48" s="26">
        <f t="shared" si="25"/>
        <v>0</v>
      </c>
    </row>
    <row r="49" spans="1:13" s="6" customFormat="1" ht="10.5" customHeight="1">
      <c r="A49" s="70" t="s">
        <v>33</v>
      </c>
      <c r="B49" s="25">
        <v>1021</v>
      </c>
      <c r="C49" s="26">
        <v>335.2</v>
      </c>
      <c r="D49" s="26">
        <f t="shared" si="26"/>
        <v>328.30558276199804</v>
      </c>
      <c r="E49" s="26">
        <v>67616</v>
      </c>
      <c r="F49" s="26">
        <v>113344</v>
      </c>
      <c r="G49" s="26">
        <v>180960</v>
      </c>
      <c r="H49" s="26">
        <f t="shared" si="27"/>
        <v>201.7183770883055</v>
      </c>
      <c r="I49" s="26">
        <f t="shared" si="21"/>
        <v>338.1384248210024</v>
      </c>
      <c r="J49" s="26">
        <f t="shared" si="22"/>
        <v>539.8568019093079</v>
      </c>
      <c r="K49" s="26">
        <f t="shared" si="23"/>
        <v>66.22526934378061</v>
      </c>
      <c r="L49" s="26">
        <f t="shared" si="24"/>
        <v>111.01273261508325</v>
      </c>
      <c r="M49" s="26">
        <f t="shared" si="25"/>
        <v>177.23800195886386</v>
      </c>
    </row>
    <row r="50" spans="1:13" s="6" customFormat="1" ht="10.5" customHeight="1">
      <c r="A50" s="70" t="s">
        <v>35</v>
      </c>
      <c r="B50" s="25">
        <v>3443</v>
      </c>
      <c r="C50" s="26">
        <v>1467.2</v>
      </c>
      <c r="D50" s="26">
        <f t="shared" si="26"/>
        <v>426.1399941911124</v>
      </c>
      <c r="E50" s="26">
        <v>156015</v>
      </c>
      <c r="F50" s="26">
        <v>352328</v>
      </c>
      <c r="G50" s="26">
        <v>508343</v>
      </c>
      <c r="H50" s="26">
        <f t="shared" si="27"/>
        <v>106.33519629225735</v>
      </c>
      <c r="I50" s="26">
        <f t="shared" si="21"/>
        <v>240.13631406761178</v>
      </c>
      <c r="J50" s="26">
        <f t="shared" si="22"/>
        <v>346.4715103598691</v>
      </c>
      <c r="K50" s="26">
        <f t="shared" si="23"/>
        <v>45.31367993029335</v>
      </c>
      <c r="L50" s="26">
        <f t="shared" si="24"/>
        <v>102.33168748184723</v>
      </c>
      <c r="M50" s="26">
        <f t="shared" si="25"/>
        <v>147.64536741214056</v>
      </c>
    </row>
    <row r="51" spans="1:13" s="6" customFormat="1" ht="10.5" customHeight="1">
      <c r="A51" s="70" t="s">
        <v>36</v>
      </c>
      <c r="B51" s="25">
        <v>1654</v>
      </c>
      <c r="C51" s="26">
        <v>754.14</v>
      </c>
      <c r="D51" s="26">
        <f t="shared" si="26"/>
        <v>455.9492140266022</v>
      </c>
      <c r="E51" s="26">
        <v>106055</v>
      </c>
      <c r="F51" s="26">
        <v>187712</v>
      </c>
      <c r="G51" s="26">
        <v>293767</v>
      </c>
      <c r="H51" s="26">
        <f t="shared" si="27"/>
        <v>140.6303869308086</v>
      </c>
      <c r="I51" s="26">
        <f t="shared" si="21"/>
        <v>248.90869069403558</v>
      </c>
      <c r="J51" s="26">
        <f t="shared" si="22"/>
        <v>389.5390776248442</v>
      </c>
      <c r="K51" s="26">
        <f t="shared" si="23"/>
        <v>64.12031438935912</v>
      </c>
      <c r="L51" s="26">
        <f t="shared" si="24"/>
        <v>113.48972188633616</v>
      </c>
      <c r="M51" s="26">
        <f t="shared" si="25"/>
        <v>177.61003627569528</v>
      </c>
    </row>
    <row r="52" spans="1:13" s="6" customFormat="1" ht="10.5" customHeight="1">
      <c r="A52" s="70" t="s">
        <v>37</v>
      </c>
      <c r="B52" s="25">
        <v>1286</v>
      </c>
      <c r="C52" s="26">
        <v>502.3</v>
      </c>
      <c r="D52" s="26">
        <f t="shared" si="26"/>
        <v>390.5909797822706</v>
      </c>
      <c r="E52" s="26">
        <v>67683</v>
      </c>
      <c r="F52" s="26">
        <v>115984</v>
      </c>
      <c r="G52" s="26">
        <v>183667</v>
      </c>
      <c r="H52" s="26">
        <f t="shared" si="27"/>
        <v>134.74616762890702</v>
      </c>
      <c r="I52" s="26">
        <f t="shared" si="21"/>
        <v>230.90583316742982</v>
      </c>
      <c r="J52" s="26">
        <f t="shared" si="22"/>
        <v>365.65200079633684</v>
      </c>
      <c r="K52" s="26">
        <f t="shared" si="23"/>
        <v>52.63063763608087</v>
      </c>
      <c r="L52" s="26">
        <f t="shared" si="24"/>
        <v>90.18973561430793</v>
      </c>
      <c r="M52" s="26">
        <f t="shared" si="25"/>
        <v>142.8203732503888</v>
      </c>
    </row>
    <row r="53" spans="1:13" s="6" customFormat="1" ht="10.5" customHeight="1">
      <c r="A53" s="70" t="s">
        <v>39</v>
      </c>
      <c r="B53" s="25">
        <v>556</v>
      </c>
      <c r="C53" s="26">
        <v>176</v>
      </c>
      <c r="D53" s="26">
        <f t="shared" si="26"/>
        <v>316.54676258992805</v>
      </c>
      <c r="E53" s="26">
        <v>25315</v>
      </c>
      <c r="F53" s="26">
        <v>46698</v>
      </c>
      <c r="G53" s="26">
        <v>72013</v>
      </c>
      <c r="H53" s="26">
        <f t="shared" si="27"/>
        <v>143.83522727272728</v>
      </c>
      <c r="I53" s="26">
        <f t="shared" si="21"/>
        <v>265.32954545454544</v>
      </c>
      <c r="J53" s="26">
        <f t="shared" si="22"/>
        <v>409.16477272727275</v>
      </c>
      <c r="K53" s="26">
        <f t="shared" si="23"/>
        <v>45.530575539568346</v>
      </c>
      <c r="L53" s="26">
        <f t="shared" si="24"/>
        <v>83.98920863309353</v>
      </c>
      <c r="M53" s="26">
        <f t="shared" si="25"/>
        <v>129.51978417266187</v>
      </c>
    </row>
    <row r="54" spans="1:13" s="9" customFormat="1" ht="10.5" customHeight="1">
      <c r="A54" s="71" t="s">
        <v>264</v>
      </c>
      <c r="B54" s="27">
        <v>297</v>
      </c>
      <c r="C54" s="28">
        <v>0</v>
      </c>
      <c r="D54" s="28">
        <f>C54*1000/B54</f>
        <v>0</v>
      </c>
      <c r="E54" s="28">
        <v>0</v>
      </c>
      <c r="F54" s="28">
        <v>0</v>
      </c>
      <c r="G54" s="28">
        <v>0</v>
      </c>
      <c r="H54" s="28" t="s">
        <v>255</v>
      </c>
      <c r="I54" s="28" t="s">
        <v>255</v>
      </c>
      <c r="J54" s="28" t="s">
        <v>255</v>
      </c>
      <c r="K54" s="28">
        <f>E54/B54</f>
        <v>0</v>
      </c>
      <c r="L54" s="28">
        <f>F54/B54</f>
        <v>0</v>
      </c>
      <c r="M54" s="28">
        <f>SUM(K54:L54)</f>
        <v>0</v>
      </c>
    </row>
    <row r="55" spans="1:13" s="6" customFormat="1" ht="10.5" customHeight="1">
      <c r="A55" s="70" t="s">
        <v>40</v>
      </c>
      <c r="B55" s="25">
        <v>1604</v>
      </c>
      <c r="C55" s="26">
        <v>897.8</v>
      </c>
      <c r="D55" s="26">
        <f t="shared" si="26"/>
        <v>559.7256857855361</v>
      </c>
      <c r="E55" s="26">
        <v>85041</v>
      </c>
      <c r="F55" s="26">
        <v>212766</v>
      </c>
      <c r="G55" s="26">
        <v>297807</v>
      </c>
      <c r="H55" s="26">
        <f t="shared" si="27"/>
        <v>94.72154154600135</v>
      </c>
      <c r="I55" s="26">
        <f t="shared" si="21"/>
        <v>236.98596569391847</v>
      </c>
      <c r="J55" s="26">
        <f t="shared" si="22"/>
        <v>331.70750723991983</v>
      </c>
      <c r="K55" s="26">
        <f t="shared" si="23"/>
        <v>53.018079800498754</v>
      </c>
      <c r="L55" s="26">
        <f t="shared" si="24"/>
        <v>132.64713216957605</v>
      </c>
      <c r="M55" s="26">
        <f t="shared" si="25"/>
        <v>185.6652119700748</v>
      </c>
    </row>
    <row r="56" spans="1:13" s="6" customFormat="1" ht="10.5" customHeight="1">
      <c r="A56" s="70" t="s">
        <v>41</v>
      </c>
      <c r="B56" s="25">
        <v>753</v>
      </c>
      <c r="C56" s="26">
        <v>376.6</v>
      </c>
      <c r="D56" s="26">
        <f t="shared" si="26"/>
        <v>500.132802124834</v>
      </c>
      <c r="E56" s="26">
        <v>64932</v>
      </c>
      <c r="F56" s="26">
        <v>94155</v>
      </c>
      <c r="G56" s="26">
        <v>159087</v>
      </c>
      <c r="H56" s="26">
        <f t="shared" si="27"/>
        <v>172.4163568773234</v>
      </c>
      <c r="I56" s="26">
        <f t="shared" si="21"/>
        <v>250.01327668613914</v>
      </c>
      <c r="J56" s="26">
        <f t="shared" si="22"/>
        <v>422.4296335634625</v>
      </c>
      <c r="K56" s="26">
        <f t="shared" si="23"/>
        <v>86.23107569721115</v>
      </c>
      <c r="L56" s="26">
        <f t="shared" si="24"/>
        <v>125.0398406374502</v>
      </c>
      <c r="M56" s="26">
        <f t="shared" si="25"/>
        <v>211.27091633466136</v>
      </c>
    </row>
    <row r="57" spans="1:13" s="6" customFormat="1" ht="10.5" customHeight="1">
      <c r="A57" s="70" t="s">
        <v>42</v>
      </c>
      <c r="B57" s="25">
        <v>361</v>
      </c>
      <c r="C57" s="26">
        <v>98.9</v>
      </c>
      <c r="D57" s="26">
        <f t="shared" si="26"/>
        <v>273.9612188365651</v>
      </c>
      <c r="E57" s="26">
        <v>28050</v>
      </c>
      <c r="F57" s="26">
        <v>21604</v>
      </c>
      <c r="G57" s="26">
        <v>49654</v>
      </c>
      <c r="H57" s="26">
        <f t="shared" si="27"/>
        <v>283.61981799797775</v>
      </c>
      <c r="I57" s="26">
        <f t="shared" si="21"/>
        <v>218.44287158746207</v>
      </c>
      <c r="J57" s="26">
        <f t="shared" si="22"/>
        <v>502.0626895854398</v>
      </c>
      <c r="K57" s="26">
        <f t="shared" si="23"/>
        <v>77.70083102493075</v>
      </c>
      <c r="L57" s="26">
        <f t="shared" si="24"/>
        <v>59.84487534626039</v>
      </c>
      <c r="M57" s="26">
        <f t="shared" si="25"/>
        <v>137.54570637119113</v>
      </c>
    </row>
    <row r="58" spans="1:13" s="6" customFormat="1" ht="10.5" customHeight="1">
      <c r="A58" s="70" t="s">
        <v>43</v>
      </c>
      <c r="B58" s="25">
        <v>4906</v>
      </c>
      <c r="C58" s="26">
        <v>1396.4</v>
      </c>
      <c r="D58" s="26">
        <f t="shared" si="26"/>
        <v>284.6310640032613</v>
      </c>
      <c r="E58" s="26">
        <v>191821</v>
      </c>
      <c r="F58" s="26">
        <v>349125</v>
      </c>
      <c r="G58" s="26">
        <v>540946</v>
      </c>
      <c r="H58" s="26">
        <f t="shared" si="27"/>
        <v>137.36823259810942</v>
      </c>
      <c r="I58" s="26">
        <f t="shared" si="21"/>
        <v>250.01790317960467</v>
      </c>
      <c r="J58" s="26">
        <f t="shared" si="22"/>
        <v>387.3861357777141</v>
      </c>
      <c r="K58" s="26">
        <f t="shared" si="23"/>
        <v>39.09926620464737</v>
      </c>
      <c r="L58" s="26">
        <f t="shared" si="24"/>
        <v>71.16286180187525</v>
      </c>
      <c r="M58" s="26">
        <f t="shared" si="25"/>
        <v>110.26212800652263</v>
      </c>
    </row>
    <row r="59" spans="1:13" s="6" customFormat="1" ht="10.5" customHeight="1">
      <c r="A59" s="70" t="s">
        <v>46</v>
      </c>
      <c r="B59" s="25">
        <v>450</v>
      </c>
      <c r="C59" s="26">
        <v>205.9</v>
      </c>
      <c r="D59" s="26">
        <f t="shared" si="26"/>
        <v>457.55555555555554</v>
      </c>
      <c r="E59" s="26">
        <v>35817</v>
      </c>
      <c r="F59" s="26">
        <v>51470</v>
      </c>
      <c r="G59" s="26">
        <v>87287</v>
      </c>
      <c r="H59" s="26">
        <f t="shared" si="27"/>
        <v>173.95337542496358</v>
      </c>
      <c r="I59" s="26">
        <f t="shared" si="21"/>
        <v>249.97571636716853</v>
      </c>
      <c r="J59" s="26">
        <f t="shared" si="22"/>
        <v>423.9290917921321</v>
      </c>
      <c r="K59" s="26">
        <f t="shared" si="23"/>
        <v>79.59333333333333</v>
      </c>
      <c r="L59" s="26">
        <f t="shared" si="24"/>
        <v>114.37777777777778</v>
      </c>
      <c r="M59" s="26">
        <f t="shared" si="25"/>
        <v>193.9711111111111</v>
      </c>
    </row>
    <row r="60" spans="1:13" s="6" customFormat="1" ht="10.5" customHeight="1">
      <c r="A60" s="70" t="s">
        <v>47</v>
      </c>
      <c r="B60" s="25">
        <v>623</v>
      </c>
      <c r="C60" s="26">
        <v>349.8</v>
      </c>
      <c r="D60" s="26">
        <f t="shared" si="26"/>
        <v>561.4767255216693</v>
      </c>
      <c r="E60" s="26">
        <v>52313</v>
      </c>
      <c r="F60" s="26">
        <v>87455</v>
      </c>
      <c r="G60" s="26">
        <v>139768</v>
      </c>
      <c r="H60" s="26">
        <f t="shared" si="27"/>
        <v>149.5511720983419</v>
      </c>
      <c r="I60" s="26">
        <f t="shared" si="21"/>
        <v>250.0142938822184</v>
      </c>
      <c r="J60" s="26">
        <f t="shared" si="22"/>
        <v>399.5654659805603</v>
      </c>
      <c r="K60" s="26">
        <f t="shared" si="23"/>
        <v>83.96950240770465</v>
      </c>
      <c r="L60" s="26">
        <f t="shared" si="24"/>
        <v>140.37720706260032</v>
      </c>
      <c r="M60" s="26">
        <f t="shared" si="25"/>
        <v>224.34670947030497</v>
      </c>
    </row>
    <row r="61" spans="1:13" s="6" customFormat="1" ht="10.5" customHeight="1">
      <c r="A61" s="70" t="s">
        <v>48</v>
      </c>
      <c r="B61" s="25">
        <v>1362</v>
      </c>
      <c r="C61" s="26">
        <v>455.2</v>
      </c>
      <c r="D61" s="26">
        <f t="shared" si="26"/>
        <v>334.2143906020558</v>
      </c>
      <c r="E61" s="26">
        <v>69425</v>
      </c>
      <c r="F61" s="26">
        <v>113811</v>
      </c>
      <c r="G61" s="26">
        <v>183236</v>
      </c>
      <c r="H61" s="26">
        <f t="shared" si="27"/>
        <v>152.51537785588752</v>
      </c>
      <c r="I61" s="26">
        <f t="shared" si="21"/>
        <v>250.02416520210897</v>
      </c>
      <c r="J61" s="26">
        <f t="shared" si="22"/>
        <v>402.5395430579965</v>
      </c>
      <c r="K61" s="26">
        <f t="shared" si="23"/>
        <v>50.97283406754772</v>
      </c>
      <c r="L61" s="26">
        <f t="shared" si="24"/>
        <v>83.56167400881057</v>
      </c>
      <c r="M61" s="26">
        <f t="shared" si="25"/>
        <v>134.5345080763583</v>
      </c>
    </row>
    <row r="62" spans="1:13" s="6" customFormat="1" ht="10.5" customHeight="1">
      <c r="A62" s="70" t="s">
        <v>49</v>
      </c>
      <c r="B62" s="25">
        <v>1710</v>
      </c>
      <c r="C62" s="26">
        <v>690.4</v>
      </c>
      <c r="D62" s="26">
        <f t="shared" si="26"/>
        <v>403.7426900584795</v>
      </c>
      <c r="E62" s="26">
        <v>75138</v>
      </c>
      <c r="F62" s="26">
        <v>171860</v>
      </c>
      <c r="G62" s="26">
        <v>246998</v>
      </c>
      <c r="H62" s="26">
        <f t="shared" si="27"/>
        <v>108.83256083429896</v>
      </c>
      <c r="I62" s="26">
        <f t="shared" si="21"/>
        <v>248.92815758980302</v>
      </c>
      <c r="J62" s="26">
        <f t="shared" si="22"/>
        <v>357.760718424102</v>
      </c>
      <c r="K62" s="26">
        <f t="shared" si="23"/>
        <v>43.940350877192984</v>
      </c>
      <c r="L62" s="26">
        <f t="shared" si="24"/>
        <v>100.50292397660819</v>
      </c>
      <c r="M62" s="26">
        <f t="shared" si="25"/>
        <v>144.44327485380117</v>
      </c>
    </row>
    <row r="63" spans="1:13" s="6" customFormat="1" ht="10.5" customHeight="1">
      <c r="A63" s="70" t="s">
        <v>50</v>
      </c>
      <c r="B63" s="25">
        <v>358</v>
      </c>
      <c r="C63" s="26">
        <v>60.5</v>
      </c>
      <c r="D63" s="26">
        <f t="shared" si="26"/>
        <v>168.99441340782124</v>
      </c>
      <c r="E63" s="26">
        <v>13084</v>
      </c>
      <c r="F63" s="26">
        <v>17400</v>
      </c>
      <c r="G63" s="26">
        <v>30484</v>
      </c>
      <c r="H63" s="26">
        <f t="shared" si="27"/>
        <v>216.26446280991735</v>
      </c>
      <c r="I63" s="26">
        <f t="shared" si="21"/>
        <v>287.60330578512395</v>
      </c>
      <c r="J63" s="26">
        <f t="shared" si="22"/>
        <v>503.8677685950413</v>
      </c>
      <c r="K63" s="26">
        <f t="shared" si="23"/>
        <v>36.547486033519554</v>
      </c>
      <c r="L63" s="26">
        <f t="shared" si="24"/>
        <v>48.60335195530726</v>
      </c>
      <c r="M63" s="26">
        <f t="shared" si="25"/>
        <v>85.15083798882682</v>
      </c>
    </row>
    <row r="64" spans="1:13" s="6" customFormat="1" ht="10.5" customHeight="1">
      <c r="A64" s="70" t="s">
        <v>51</v>
      </c>
      <c r="B64" s="25">
        <v>1798</v>
      </c>
      <c r="C64" s="26">
        <v>635.3</v>
      </c>
      <c r="D64" s="26">
        <f t="shared" si="26"/>
        <v>353.33704115684094</v>
      </c>
      <c r="E64" s="26">
        <v>75145</v>
      </c>
      <c r="F64" s="26">
        <v>157452</v>
      </c>
      <c r="G64" s="26">
        <v>232597</v>
      </c>
      <c r="H64" s="26">
        <f t="shared" si="27"/>
        <v>118.28270108610106</v>
      </c>
      <c r="I64" s="26">
        <f t="shared" si="21"/>
        <v>247.83881630725642</v>
      </c>
      <c r="J64" s="26">
        <f t="shared" si="22"/>
        <v>366.12151739335746</v>
      </c>
      <c r="K64" s="26">
        <f t="shared" si="23"/>
        <v>41.793659621802</v>
      </c>
      <c r="L64" s="26">
        <f t="shared" si="24"/>
        <v>87.5706340378198</v>
      </c>
      <c r="M64" s="26">
        <f t="shared" si="25"/>
        <v>129.3642936596218</v>
      </c>
    </row>
    <row r="65" spans="1:13" s="6" customFormat="1" ht="10.5" customHeight="1">
      <c r="A65" s="70" t="s">
        <v>52</v>
      </c>
      <c r="B65" s="25">
        <v>737</v>
      </c>
      <c r="C65" s="26">
        <v>307.9</v>
      </c>
      <c r="D65" s="26">
        <f t="shared" si="26"/>
        <v>417.774762550882</v>
      </c>
      <c r="E65" s="26">
        <v>38800</v>
      </c>
      <c r="F65" s="26">
        <v>72885</v>
      </c>
      <c r="G65" s="26">
        <v>111685</v>
      </c>
      <c r="H65" s="26">
        <f t="shared" si="27"/>
        <v>126.01493991555701</v>
      </c>
      <c r="I65" s="26">
        <f t="shared" si="21"/>
        <v>236.71646638519002</v>
      </c>
      <c r="J65" s="26">
        <f t="shared" si="22"/>
        <v>362.73140630074704</v>
      </c>
      <c r="K65" s="26">
        <f t="shared" si="23"/>
        <v>52.64586160108548</v>
      </c>
      <c r="L65" s="26">
        <f t="shared" si="24"/>
        <v>98.89416553595657</v>
      </c>
      <c r="M65" s="26">
        <f t="shared" si="25"/>
        <v>151.54002713704205</v>
      </c>
    </row>
    <row r="66" spans="1:13" s="6" customFormat="1" ht="10.5" customHeight="1">
      <c r="A66" s="70" t="s">
        <v>265</v>
      </c>
      <c r="B66" s="25">
        <v>4467</v>
      </c>
      <c r="C66" s="26">
        <v>1668</v>
      </c>
      <c r="D66" s="26">
        <f t="shared" si="26"/>
        <v>373.4049697783747</v>
      </c>
      <c r="E66" s="26">
        <v>211757</v>
      </c>
      <c r="F66" s="26">
        <v>415874</v>
      </c>
      <c r="G66" s="26">
        <v>627631</v>
      </c>
      <c r="H66" s="26">
        <f t="shared" si="27"/>
        <v>126.95263788968825</v>
      </c>
      <c r="I66" s="26">
        <f t="shared" si="21"/>
        <v>249.32494004796163</v>
      </c>
      <c r="J66" s="26">
        <f t="shared" si="22"/>
        <v>376.2775779376499</v>
      </c>
      <c r="K66" s="26">
        <f t="shared" si="23"/>
        <v>47.404745914483996</v>
      </c>
      <c r="L66" s="26">
        <f t="shared" si="24"/>
        <v>93.09917170360421</v>
      </c>
      <c r="M66" s="26">
        <f t="shared" si="25"/>
        <v>140.50391761808822</v>
      </c>
    </row>
    <row r="67" spans="1:13" s="6" customFormat="1" ht="10.5" customHeight="1">
      <c r="A67" s="70" t="s">
        <v>53</v>
      </c>
      <c r="B67" s="25">
        <v>513</v>
      </c>
      <c r="C67" s="26">
        <v>214.92</v>
      </c>
      <c r="D67" s="26">
        <f t="shared" si="26"/>
        <v>418.94736842105266</v>
      </c>
      <c r="E67" s="26">
        <v>23613</v>
      </c>
      <c r="F67" s="26">
        <v>25521</v>
      </c>
      <c r="G67" s="26">
        <v>49134</v>
      </c>
      <c r="H67" s="26">
        <f t="shared" si="27"/>
        <v>109.86878838637634</v>
      </c>
      <c r="I67" s="26">
        <f t="shared" si="21"/>
        <v>118.74651032942491</v>
      </c>
      <c r="J67" s="26">
        <f t="shared" si="22"/>
        <v>228.61529871580126</v>
      </c>
      <c r="K67" s="26">
        <f t="shared" si="23"/>
        <v>46.02923976608187</v>
      </c>
      <c r="L67" s="26">
        <f t="shared" si="24"/>
        <v>49.748538011695906</v>
      </c>
      <c r="M67" s="26">
        <f t="shared" si="25"/>
        <v>95.77777777777777</v>
      </c>
    </row>
    <row r="68" spans="1:13" s="6" customFormat="1" ht="10.5" customHeight="1">
      <c r="A68" s="70" t="s">
        <v>54</v>
      </c>
      <c r="B68" s="25">
        <v>105</v>
      </c>
      <c r="C68" s="26">
        <v>39</v>
      </c>
      <c r="D68" s="26">
        <f t="shared" si="26"/>
        <v>371.42857142857144</v>
      </c>
      <c r="E68" s="26">
        <v>21712</v>
      </c>
      <c r="F68" s="26">
        <v>9760</v>
      </c>
      <c r="G68" s="26">
        <v>31472</v>
      </c>
      <c r="H68" s="26">
        <f t="shared" si="27"/>
        <v>556.7179487179487</v>
      </c>
      <c r="I68" s="26">
        <f t="shared" si="21"/>
        <v>250.25641025641025</v>
      </c>
      <c r="J68" s="26">
        <f t="shared" si="22"/>
        <v>806.974358974359</v>
      </c>
      <c r="K68" s="26">
        <f t="shared" si="23"/>
        <v>206.78095238095239</v>
      </c>
      <c r="L68" s="26">
        <f t="shared" si="24"/>
        <v>92.95238095238095</v>
      </c>
      <c r="M68" s="26">
        <f t="shared" si="25"/>
        <v>299.73333333333335</v>
      </c>
    </row>
    <row r="69" spans="1:13" s="6" customFormat="1" ht="10.5" customHeight="1">
      <c r="A69" s="70" t="s">
        <v>55</v>
      </c>
      <c r="B69" s="25">
        <v>676</v>
      </c>
      <c r="C69" s="26">
        <v>229.2</v>
      </c>
      <c r="D69" s="26">
        <f t="shared" si="26"/>
        <v>339.05325443786984</v>
      </c>
      <c r="E69" s="26">
        <v>37200</v>
      </c>
      <c r="F69" s="26">
        <v>57286</v>
      </c>
      <c r="G69" s="26">
        <v>94486</v>
      </c>
      <c r="H69" s="26">
        <f t="shared" si="27"/>
        <v>162.30366492146598</v>
      </c>
      <c r="I69" s="26">
        <f t="shared" si="21"/>
        <v>249.9389179755672</v>
      </c>
      <c r="J69" s="26">
        <f t="shared" si="22"/>
        <v>412.2425828970332</v>
      </c>
      <c r="K69" s="26">
        <f t="shared" si="23"/>
        <v>55.02958579881657</v>
      </c>
      <c r="L69" s="26">
        <f t="shared" si="24"/>
        <v>84.74260355029585</v>
      </c>
      <c r="M69" s="26">
        <f t="shared" si="25"/>
        <v>139.7721893491124</v>
      </c>
    </row>
    <row r="70" spans="1:13" s="6" customFormat="1" ht="10.5" customHeight="1">
      <c r="A70" s="70" t="s">
        <v>56</v>
      </c>
      <c r="B70" s="25">
        <v>3696</v>
      </c>
      <c r="C70" s="26">
        <v>1327.5</v>
      </c>
      <c r="D70" s="26">
        <f t="shared" si="26"/>
        <v>359.1720779220779</v>
      </c>
      <c r="E70" s="26">
        <v>171010</v>
      </c>
      <c r="F70" s="26">
        <v>330311</v>
      </c>
      <c r="G70" s="26">
        <v>501321</v>
      </c>
      <c r="H70" s="26">
        <f t="shared" si="27"/>
        <v>128.8210922787194</v>
      </c>
      <c r="I70" s="26">
        <f t="shared" si="21"/>
        <v>248.82184557438794</v>
      </c>
      <c r="J70" s="26">
        <f t="shared" si="22"/>
        <v>377.64293785310736</v>
      </c>
      <c r="K70" s="26">
        <f t="shared" si="23"/>
        <v>46.26893939393939</v>
      </c>
      <c r="L70" s="26">
        <f t="shared" si="24"/>
        <v>89.3698593073593</v>
      </c>
      <c r="M70" s="26">
        <f t="shared" si="25"/>
        <v>135.6387987012987</v>
      </c>
    </row>
    <row r="71" spans="1:13" s="6" customFormat="1" ht="10.5" customHeight="1">
      <c r="A71" s="70" t="s">
        <v>57</v>
      </c>
      <c r="B71" s="25">
        <v>1834</v>
      </c>
      <c r="C71" s="26">
        <v>499.2</v>
      </c>
      <c r="D71" s="26">
        <f t="shared" si="26"/>
        <v>272.1919302071974</v>
      </c>
      <c r="E71" s="26">
        <v>51510</v>
      </c>
      <c r="F71" s="26">
        <v>122295</v>
      </c>
      <c r="G71" s="26">
        <v>173805</v>
      </c>
      <c r="H71" s="26">
        <f t="shared" si="27"/>
        <v>103.18509615384616</v>
      </c>
      <c r="I71" s="26">
        <f t="shared" si="21"/>
        <v>244.98197115384616</v>
      </c>
      <c r="J71" s="26">
        <f t="shared" si="22"/>
        <v>348.1670673076923</v>
      </c>
      <c r="K71" s="26">
        <f t="shared" si="23"/>
        <v>28.086150490730642</v>
      </c>
      <c r="L71" s="26">
        <f t="shared" si="24"/>
        <v>66.68211559432933</v>
      </c>
      <c r="M71" s="26">
        <f t="shared" si="25"/>
        <v>94.76826608505998</v>
      </c>
    </row>
    <row r="72" spans="1:13" s="6" customFormat="1" ht="10.5" customHeight="1">
      <c r="A72" s="70" t="s">
        <v>58</v>
      </c>
      <c r="B72" s="25">
        <v>7826</v>
      </c>
      <c r="C72" s="26">
        <v>1316.8</v>
      </c>
      <c r="D72" s="26">
        <f t="shared" si="26"/>
        <v>168.25964732941478</v>
      </c>
      <c r="E72" s="26">
        <v>110958</v>
      </c>
      <c r="F72" s="26">
        <v>329195</v>
      </c>
      <c r="G72" s="26">
        <v>440153</v>
      </c>
      <c r="H72" s="26">
        <f t="shared" si="27"/>
        <v>84.26336573511543</v>
      </c>
      <c r="I72" s="26">
        <f t="shared" si="21"/>
        <v>249.9962029161604</v>
      </c>
      <c r="J72" s="26">
        <f t="shared" si="22"/>
        <v>334.2595686512758</v>
      </c>
      <c r="K72" s="26">
        <f t="shared" si="23"/>
        <v>14.178124201380015</v>
      </c>
      <c r="L72" s="26">
        <f t="shared" si="24"/>
        <v>42.06427293636596</v>
      </c>
      <c r="M72" s="26">
        <f t="shared" si="25"/>
        <v>56.242397137745975</v>
      </c>
    </row>
    <row r="73" spans="1:13" s="6" customFormat="1" ht="10.5" customHeight="1">
      <c r="A73" s="70" t="s">
        <v>59</v>
      </c>
      <c r="B73" s="25">
        <v>234</v>
      </c>
      <c r="C73" s="26">
        <v>52.2</v>
      </c>
      <c r="D73" s="26">
        <f t="shared" si="26"/>
        <v>223.07692307692307</v>
      </c>
      <c r="E73" s="26">
        <v>25500</v>
      </c>
      <c r="F73" s="26">
        <v>14330</v>
      </c>
      <c r="G73" s="26">
        <v>39830</v>
      </c>
      <c r="H73" s="26">
        <f t="shared" si="27"/>
        <v>488.50574712643675</v>
      </c>
      <c r="I73" s="26">
        <f t="shared" si="21"/>
        <v>274.52107279693485</v>
      </c>
      <c r="J73" s="26">
        <f t="shared" si="22"/>
        <v>763.0268199233716</v>
      </c>
      <c r="K73" s="26">
        <f t="shared" si="23"/>
        <v>108.97435897435898</v>
      </c>
      <c r="L73" s="26">
        <f t="shared" si="24"/>
        <v>61.23931623931624</v>
      </c>
      <c r="M73" s="26">
        <f t="shared" si="25"/>
        <v>170.21367521367523</v>
      </c>
    </row>
    <row r="74" spans="1:13" s="6" customFormat="1" ht="10.5" customHeight="1">
      <c r="A74" s="70" t="s">
        <v>60</v>
      </c>
      <c r="B74" s="25">
        <v>2527</v>
      </c>
      <c r="C74" s="26">
        <v>941.6</v>
      </c>
      <c r="D74" s="26">
        <f t="shared" si="26"/>
        <v>372.61574990106845</v>
      </c>
      <c r="E74" s="26">
        <v>54735</v>
      </c>
      <c r="F74" s="26">
        <v>237814</v>
      </c>
      <c r="G74" s="26">
        <v>292549</v>
      </c>
      <c r="H74" s="26">
        <f t="shared" si="27"/>
        <v>58.12977909940527</v>
      </c>
      <c r="I74" s="26">
        <f t="shared" si="21"/>
        <v>252.56372132540355</v>
      </c>
      <c r="J74" s="26">
        <f t="shared" si="22"/>
        <v>310.6935004248088</v>
      </c>
      <c r="K74" s="26">
        <f t="shared" si="23"/>
        <v>21.66007123070835</v>
      </c>
      <c r="L74" s="26">
        <f t="shared" si="24"/>
        <v>94.10922041946972</v>
      </c>
      <c r="M74" s="26">
        <f t="shared" si="25"/>
        <v>115.76929165017808</v>
      </c>
    </row>
    <row r="75" spans="1:13" s="6" customFormat="1" ht="10.5" customHeight="1">
      <c r="A75" s="70" t="s">
        <v>61</v>
      </c>
      <c r="B75" s="25">
        <v>1665</v>
      </c>
      <c r="C75" s="26">
        <v>387.9</v>
      </c>
      <c r="D75" s="26">
        <f t="shared" si="26"/>
        <v>232.97297297297297</v>
      </c>
      <c r="E75" s="26">
        <v>99594</v>
      </c>
      <c r="F75" s="26">
        <v>97036</v>
      </c>
      <c r="G75" s="26">
        <v>196630</v>
      </c>
      <c r="H75" s="26">
        <f t="shared" si="27"/>
        <v>256.75174013921117</v>
      </c>
      <c r="I75" s="26">
        <f t="shared" si="21"/>
        <v>250.15725702500646</v>
      </c>
      <c r="J75" s="26">
        <f t="shared" si="22"/>
        <v>506.9089971642176</v>
      </c>
      <c r="K75" s="26">
        <f t="shared" si="23"/>
        <v>59.81621621621622</v>
      </c>
      <c r="L75" s="26">
        <f t="shared" si="24"/>
        <v>58.27987987987988</v>
      </c>
      <c r="M75" s="26">
        <f t="shared" si="25"/>
        <v>118.09609609609609</v>
      </c>
    </row>
    <row r="76" spans="1:13" s="10" customFormat="1" ht="10.5" customHeight="1">
      <c r="A76" s="71" t="s">
        <v>266</v>
      </c>
      <c r="B76" s="27">
        <v>136</v>
      </c>
      <c r="C76" s="28">
        <v>0</v>
      </c>
      <c r="D76" s="28">
        <f>C76*1000/B76</f>
        <v>0</v>
      </c>
      <c r="E76" s="28">
        <v>0</v>
      </c>
      <c r="F76" s="28">
        <v>0</v>
      </c>
      <c r="G76" s="28">
        <v>0</v>
      </c>
      <c r="H76" s="28" t="s">
        <v>255</v>
      </c>
      <c r="I76" s="28" t="s">
        <v>255</v>
      </c>
      <c r="J76" s="28">
        <f>SUM(H76:I76)</f>
        <v>0</v>
      </c>
      <c r="K76" s="28">
        <f>E76/B76</f>
        <v>0</v>
      </c>
      <c r="L76" s="28">
        <f>F76/B76</f>
        <v>0</v>
      </c>
      <c r="M76" s="28">
        <f>SUM(K76:L76)</f>
        <v>0</v>
      </c>
    </row>
    <row r="77" spans="1:13" s="6" customFormat="1" ht="10.5" customHeight="1">
      <c r="A77" s="70" t="s">
        <v>62</v>
      </c>
      <c r="B77" s="25">
        <v>825</v>
      </c>
      <c r="C77" s="26">
        <v>372.8</v>
      </c>
      <c r="D77" s="26">
        <f t="shared" si="26"/>
        <v>451.8787878787879</v>
      </c>
      <c r="E77" s="26">
        <v>88237</v>
      </c>
      <c r="F77" s="26">
        <v>93222</v>
      </c>
      <c r="G77" s="26">
        <v>181459</v>
      </c>
      <c r="H77" s="26">
        <f t="shared" si="27"/>
        <v>236.68723175965664</v>
      </c>
      <c r="I77" s="26">
        <f t="shared" si="21"/>
        <v>250.05901287553647</v>
      </c>
      <c r="J77" s="26">
        <f t="shared" si="22"/>
        <v>486.7462446351931</v>
      </c>
      <c r="K77" s="26">
        <f t="shared" si="23"/>
        <v>106.9539393939394</v>
      </c>
      <c r="L77" s="26">
        <f t="shared" si="24"/>
        <v>112.99636363636364</v>
      </c>
      <c r="M77" s="26">
        <f t="shared" si="25"/>
        <v>219.95030303030302</v>
      </c>
    </row>
    <row r="78" spans="1:13" s="6" customFormat="1" ht="10.5" customHeight="1">
      <c r="A78" s="70" t="s">
        <v>63</v>
      </c>
      <c r="B78" s="25">
        <v>113</v>
      </c>
      <c r="C78" s="26">
        <v>45.44</v>
      </c>
      <c r="D78" s="26">
        <f t="shared" si="26"/>
        <v>402.12389380530976</v>
      </c>
      <c r="E78" s="26">
        <v>21651</v>
      </c>
      <c r="F78" s="26">
        <v>12010</v>
      </c>
      <c r="G78" s="26">
        <v>33661</v>
      </c>
      <c r="H78" s="26">
        <f t="shared" si="27"/>
        <v>476.4744718309859</v>
      </c>
      <c r="I78" s="26">
        <f t="shared" si="21"/>
        <v>264.30457746478874</v>
      </c>
      <c r="J78" s="26">
        <f t="shared" si="22"/>
        <v>740.7790492957747</v>
      </c>
      <c r="K78" s="26">
        <f t="shared" si="23"/>
        <v>191.60176991150442</v>
      </c>
      <c r="L78" s="26">
        <f t="shared" si="24"/>
        <v>106.28318584070796</v>
      </c>
      <c r="M78" s="26">
        <f t="shared" si="25"/>
        <v>297.88495575221236</v>
      </c>
    </row>
    <row r="79" spans="1:13" s="6" customFormat="1" ht="10.5" customHeight="1">
      <c r="A79" s="70" t="s">
        <v>64</v>
      </c>
      <c r="B79" s="25">
        <v>1242</v>
      </c>
      <c r="C79" s="26">
        <v>318.3</v>
      </c>
      <c r="D79" s="26">
        <f t="shared" si="26"/>
        <v>256.280193236715</v>
      </c>
      <c r="E79" s="26">
        <v>67228</v>
      </c>
      <c r="F79" s="26">
        <v>76474</v>
      </c>
      <c r="G79" s="26">
        <v>143702</v>
      </c>
      <c r="H79" s="26">
        <f t="shared" si="27"/>
        <v>211.2095507382972</v>
      </c>
      <c r="I79" s="26">
        <f t="shared" si="21"/>
        <v>240.25761859880615</v>
      </c>
      <c r="J79" s="26">
        <f t="shared" si="22"/>
        <v>451.4671693371033</v>
      </c>
      <c r="K79" s="26">
        <f t="shared" si="23"/>
        <v>54.128824476650564</v>
      </c>
      <c r="L79" s="26">
        <f t="shared" si="24"/>
        <v>61.57326892109501</v>
      </c>
      <c r="M79" s="26">
        <f t="shared" si="25"/>
        <v>115.70209339774557</v>
      </c>
    </row>
    <row r="80" spans="1:13" s="6" customFormat="1" ht="10.5" customHeight="1">
      <c r="A80" s="70" t="s">
        <v>65</v>
      </c>
      <c r="B80" s="25">
        <v>1319</v>
      </c>
      <c r="C80" s="26">
        <v>412.1</v>
      </c>
      <c r="D80" s="26">
        <f t="shared" si="26"/>
        <v>312.43366186504926</v>
      </c>
      <c r="E80" s="26">
        <v>72855</v>
      </c>
      <c r="F80" s="26">
        <v>107846</v>
      </c>
      <c r="G80" s="26">
        <v>180701</v>
      </c>
      <c r="H80" s="26">
        <f t="shared" si="27"/>
        <v>176.78961417131762</v>
      </c>
      <c r="I80" s="26">
        <f t="shared" si="21"/>
        <v>261.69861684057264</v>
      </c>
      <c r="J80" s="26">
        <f t="shared" si="22"/>
        <v>438.48823101189026</v>
      </c>
      <c r="K80" s="26">
        <f t="shared" si="23"/>
        <v>55.23502653525398</v>
      </c>
      <c r="L80" s="26">
        <f t="shared" si="24"/>
        <v>81.76345716451857</v>
      </c>
      <c r="M80" s="26">
        <f t="shared" si="25"/>
        <v>136.99848369977255</v>
      </c>
    </row>
    <row r="81" spans="1:13" s="6" customFormat="1" ht="10.5" customHeight="1">
      <c r="A81" s="70" t="s">
        <v>66</v>
      </c>
      <c r="B81" s="25">
        <v>204</v>
      </c>
      <c r="C81" s="26">
        <v>117.6</v>
      </c>
      <c r="D81" s="26">
        <f t="shared" si="26"/>
        <v>576.4705882352941</v>
      </c>
      <c r="E81" s="26">
        <v>25559</v>
      </c>
      <c r="F81" s="26">
        <v>29410</v>
      </c>
      <c r="G81" s="26">
        <v>54969</v>
      </c>
      <c r="H81" s="26">
        <f t="shared" si="27"/>
        <v>217.33843537414967</v>
      </c>
      <c r="I81" s="26">
        <f t="shared" si="21"/>
        <v>250.08503401360545</v>
      </c>
      <c r="J81" s="26">
        <f t="shared" si="22"/>
        <v>467.4234693877551</v>
      </c>
      <c r="K81" s="26">
        <f t="shared" si="23"/>
        <v>125.28921568627452</v>
      </c>
      <c r="L81" s="26">
        <f t="shared" si="24"/>
        <v>144.16666666666666</v>
      </c>
      <c r="M81" s="26">
        <f t="shared" si="25"/>
        <v>269.45588235294116</v>
      </c>
    </row>
    <row r="82" spans="1:13" s="6" customFormat="1" ht="10.5" customHeight="1">
      <c r="A82" s="70" t="s">
        <v>67</v>
      </c>
      <c r="B82" s="25">
        <v>857</v>
      </c>
      <c r="C82" s="26">
        <v>357.1</v>
      </c>
      <c r="D82" s="26">
        <f t="shared" si="26"/>
        <v>416.68611435239205</v>
      </c>
      <c r="E82" s="26">
        <v>22494</v>
      </c>
      <c r="F82" s="26">
        <v>0</v>
      </c>
      <c r="G82" s="26">
        <v>22494</v>
      </c>
      <c r="H82" s="26">
        <f t="shared" si="27"/>
        <v>62.990758891066925</v>
      </c>
      <c r="I82" s="26">
        <f t="shared" si="21"/>
        <v>0</v>
      </c>
      <c r="J82" s="26">
        <f t="shared" si="22"/>
        <v>62.990758891066925</v>
      </c>
      <c r="K82" s="26">
        <f t="shared" si="23"/>
        <v>26.247374562427073</v>
      </c>
      <c r="L82" s="26">
        <f t="shared" si="24"/>
        <v>0</v>
      </c>
      <c r="M82" s="26">
        <f t="shared" si="25"/>
        <v>26.247374562427073</v>
      </c>
    </row>
    <row r="83" spans="1:13" s="6" customFormat="1" ht="10.5" customHeight="1">
      <c r="A83" s="70" t="s">
        <v>68</v>
      </c>
      <c r="B83" s="25">
        <v>1373</v>
      </c>
      <c r="C83" s="26">
        <v>450.2</v>
      </c>
      <c r="D83" s="26">
        <f t="shared" si="26"/>
        <v>327.89512017479973</v>
      </c>
      <c r="E83" s="26">
        <v>90006</v>
      </c>
      <c r="F83" s="26">
        <v>104681</v>
      </c>
      <c r="G83" s="26">
        <v>194687</v>
      </c>
      <c r="H83" s="26">
        <f t="shared" si="27"/>
        <v>199.92447800977345</v>
      </c>
      <c r="I83" s="26">
        <f t="shared" si="21"/>
        <v>232.52110173256332</v>
      </c>
      <c r="J83" s="26">
        <f t="shared" si="22"/>
        <v>432.4455797423368</v>
      </c>
      <c r="K83" s="26">
        <f t="shared" si="23"/>
        <v>65.55426074289876</v>
      </c>
      <c r="L83" s="26">
        <f t="shared" si="24"/>
        <v>76.24253459577568</v>
      </c>
      <c r="M83" s="26">
        <f t="shared" si="25"/>
        <v>141.79679533867443</v>
      </c>
    </row>
    <row r="84" spans="1:13" s="6" customFormat="1" ht="10.5" customHeight="1">
      <c r="A84" s="70" t="s">
        <v>71</v>
      </c>
      <c r="B84" s="25">
        <v>382</v>
      </c>
      <c r="C84" s="26">
        <v>362.6</v>
      </c>
      <c r="D84" s="26">
        <f t="shared" si="26"/>
        <v>949.2146596858639</v>
      </c>
      <c r="E84" s="26">
        <v>48001</v>
      </c>
      <c r="F84" s="26">
        <v>90843</v>
      </c>
      <c r="G84" s="26">
        <v>138844</v>
      </c>
      <c r="H84" s="26">
        <f t="shared" si="27"/>
        <v>132.3800330943188</v>
      </c>
      <c r="I84" s="26">
        <f t="shared" si="21"/>
        <v>250.53226696083837</v>
      </c>
      <c r="J84" s="26">
        <f t="shared" si="22"/>
        <v>382.9123000551572</v>
      </c>
      <c r="K84" s="26">
        <f t="shared" si="23"/>
        <v>125.65706806282722</v>
      </c>
      <c r="L84" s="26">
        <f t="shared" si="24"/>
        <v>237.8089005235602</v>
      </c>
      <c r="M84" s="26">
        <f t="shared" si="25"/>
        <v>363.4659685863874</v>
      </c>
    </row>
    <row r="85" spans="1:13" s="6" customFormat="1" ht="10.5" customHeight="1">
      <c r="A85" s="70" t="s">
        <v>72</v>
      </c>
      <c r="B85" s="25">
        <v>1020</v>
      </c>
      <c r="C85" s="26">
        <v>365.4</v>
      </c>
      <c r="D85" s="26">
        <f t="shared" si="26"/>
        <v>358.2352941176471</v>
      </c>
      <c r="E85" s="26">
        <v>49072</v>
      </c>
      <c r="F85" s="26">
        <v>101853</v>
      </c>
      <c r="G85" s="26">
        <v>150925</v>
      </c>
      <c r="H85" s="26">
        <f t="shared" si="27"/>
        <v>134.2966611932129</v>
      </c>
      <c r="I85" s="26">
        <f t="shared" si="21"/>
        <v>278.74384236453204</v>
      </c>
      <c r="J85" s="26">
        <f t="shared" si="22"/>
        <v>413.04050355774496</v>
      </c>
      <c r="K85" s="26">
        <f t="shared" si="23"/>
        <v>48.10980392156863</v>
      </c>
      <c r="L85" s="26">
        <f t="shared" si="24"/>
        <v>99.85588235294118</v>
      </c>
      <c r="M85" s="26">
        <f t="shared" si="25"/>
        <v>147.9656862745098</v>
      </c>
    </row>
    <row r="86" spans="1:13" s="6" customFormat="1" ht="10.5" customHeight="1">
      <c r="A86" s="70" t="s">
        <v>74</v>
      </c>
      <c r="B86" s="25">
        <v>68</v>
      </c>
      <c r="C86" s="26">
        <v>41.33</v>
      </c>
      <c r="D86" s="26">
        <f t="shared" si="26"/>
        <v>607.7941176470588</v>
      </c>
      <c r="E86" s="26">
        <v>14094</v>
      </c>
      <c r="F86" s="26">
        <v>8511</v>
      </c>
      <c r="G86" s="26">
        <v>22605</v>
      </c>
      <c r="H86" s="26">
        <f t="shared" si="27"/>
        <v>341.01137188482943</v>
      </c>
      <c r="I86" s="26">
        <f t="shared" si="21"/>
        <v>205.92789741108155</v>
      </c>
      <c r="J86" s="26">
        <f t="shared" si="22"/>
        <v>546.939269295911</v>
      </c>
      <c r="K86" s="26">
        <f t="shared" si="23"/>
        <v>207.26470588235293</v>
      </c>
      <c r="L86" s="26">
        <f t="shared" si="24"/>
        <v>125.16176470588235</v>
      </c>
      <c r="M86" s="26">
        <f t="shared" si="25"/>
        <v>332.42647058823525</v>
      </c>
    </row>
    <row r="87" spans="1:13" s="6" customFormat="1" ht="10.5" customHeight="1">
      <c r="A87" s="70" t="s">
        <v>75</v>
      </c>
      <c r="B87" s="25">
        <v>1644</v>
      </c>
      <c r="C87" s="26">
        <v>746.4</v>
      </c>
      <c r="D87" s="26">
        <f t="shared" si="26"/>
        <v>454.014598540146</v>
      </c>
      <c r="E87" s="26">
        <v>109482</v>
      </c>
      <c r="F87" s="26">
        <v>179526</v>
      </c>
      <c r="G87" s="26">
        <v>289008</v>
      </c>
      <c r="H87" s="26">
        <f t="shared" si="27"/>
        <v>146.68006430868166</v>
      </c>
      <c r="I87" s="26">
        <f t="shared" si="21"/>
        <v>240.52250803858522</v>
      </c>
      <c r="J87" s="26">
        <f t="shared" si="22"/>
        <v>387.2025723472669</v>
      </c>
      <c r="K87" s="26">
        <f t="shared" si="23"/>
        <v>66.5948905109489</v>
      </c>
      <c r="L87" s="26">
        <f t="shared" si="24"/>
        <v>109.2007299270073</v>
      </c>
      <c r="M87" s="26">
        <f t="shared" si="25"/>
        <v>175.7956204379562</v>
      </c>
    </row>
    <row r="88" spans="1:13" s="6" customFormat="1" ht="10.5" customHeight="1">
      <c r="A88" s="70" t="s">
        <v>76</v>
      </c>
      <c r="B88" s="25">
        <v>1511</v>
      </c>
      <c r="C88" s="26">
        <v>480.5</v>
      </c>
      <c r="D88" s="26">
        <f t="shared" si="26"/>
        <v>318.00132362673725</v>
      </c>
      <c r="E88" s="26">
        <v>51774</v>
      </c>
      <c r="F88" s="26">
        <v>121920</v>
      </c>
      <c r="G88" s="26">
        <v>173694</v>
      </c>
      <c r="H88" s="26">
        <f t="shared" si="27"/>
        <v>107.75026014568158</v>
      </c>
      <c r="I88" s="26">
        <f t="shared" si="21"/>
        <v>253.735691987513</v>
      </c>
      <c r="J88" s="26">
        <f t="shared" si="22"/>
        <v>361.4859521331946</v>
      </c>
      <c r="K88" s="26">
        <f t="shared" si="23"/>
        <v>34.26472534745202</v>
      </c>
      <c r="L88" s="26">
        <f t="shared" si="24"/>
        <v>80.68828590337525</v>
      </c>
      <c r="M88" s="26">
        <f t="shared" si="25"/>
        <v>114.95301125082727</v>
      </c>
    </row>
    <row r="89" spans="1:13" s="6" customFormat="1" ht="10.5" customHeight="1">
      <c r="A89" s="70" t="s">
        <v>267</v>
      </c>
      <c r="B89" s="25">
        <v>764</v>
      </c>
      <c r="C89" s="26">
        <v>0</v>
      </c>
      <c r="D89" s="26">
        <f t="shared" si="26"/>
        <v>0</v>
      </c>
      <c r="E89" s="26">
        <v>0</v>
      </c>
      <c r="F89" s="26">
        <v>0</v>
      </c>
      <c r="G89" s="26">
        <v>0</v>
      </c>
      <c r="H89" s="26" t="s">
        <v>255</v>
      </c>
      <c r="I89" s="26" t="s">
        <v>255</v>
      </c>
      <c r="J89" s="26" t="s">
        <v>255</v>
      </c>
      <c r="K89" s="26">
        <f t="shared" si="23"/>
        <v>0</v>
      </c>
      <c r="L89" s="26">
        <f t="shared" si="24"/>
        <v>0</v>
      </c>
      <c r="M89" s="26">
        <f t="shared" si="25"/>
        <v>0</v>
      </c>
    </row>
    <row r="90" spans="1:13" s="6" customFormat="1" ht="10.5" customHeight="1">
      <c r="A90" s="70" t="s">
        <v>79</v>
      </c>
      <c r="B90" s="25">
        <v>27187</v>
      </c>
      <c r="C90" s="26">
        <v>11797.7</v>
      </c>
      <c r="D90" s="26">
        <f t="shared" si="26"/>
        <v>433.9463714275205</v>
      </c>
      <c r="E90" s="26">
        <v>1013260</v>
      </c>
      <c r="F90" s="26">
        <v>2949000</v>
      </c>
      <c r="G90" s="26">
        <v>3962260</v>
      </c>
      <c r="H90" s="26">
        <f t="shared" si="27"/>
        <v>85.8862320621816</v>
      </c>
      <c r="I90" s="26">
        <f t="shared" si="21"/>
        <v>249.96397602922602</v>
      </c>
      <c r="J90" s="26">
        <f t="shared" si="22"/>
        <v>335.85020809140764</v>
      </c>
      <c r="K90" s="26">
        <f t="shared" si="23"/>
        <v>37.27001875896568</v>
      </c>
      <c r="L90" s="26">
        <f t="shared" si="24"/>
        <v>108.47096038547835</v>
      </c>
      <c r="M90" s="26">
        <f t="shared" si="25"/>
        <v>145.74097914444403</v>
      </c>
    </row>
    <row r="91" spans="1:13" s="6" customFormat="1" ht="10.5" customHeight="1">
      <c r="A91" s="70" t="s">
        <v>80</v>
      </c>
      <c r="B91" s="25">
        <v>1370</v>
      </c>
      <c r="C91" s="26">
        <v>516</v>
      </c>
      <c r="D91" s="26">
        <f t="shared" si="26"/>
        <v>376.64233576642334</v>
      </c>
      <c r="E91" s="26">
        <v>85674</v>
      </c>
      <c r="F91" s="26">
        <v>129007</v>
      </c>
      <c r="G91" s="26">
        <v>214681</v>
      </c>
      <c r="H91" s="26">
        <f t="shared" si="27"/>
        <v>166.03488372093022</v>
      </c>
      <c r="I91" s="26">
        <f t="shared" si="21"/>
        <v>250.01356589147287</v>
      </c>
      <c r="J91" s="26">
        <f t="shared" si="22"/>
        <v>416.0484496124031</v>
      </c>
      <c r="K91" s="26">
        <f t="shared" si="23"/>
        <v>62.535766423357664</v>
      </c>
      <c r="L91" s="26">
        <f t="shared" si="24"/>
        <v>94.16569343065693</v>
      </c>
      <c r="M91" s="26">
        <f t="shared" si="25"/>
        <v>156.7014598540146</v>
      </c>
    </row>
    <row r="92" spans="1:13" s="6" customFormat="1" ht="10.5" customHeight="1">
      <c r="A92" s="70" t="s">
        <v>81</v>
      </c>
      <c r="B92" s="25">
        <v>1108</v>
      </c>
      <c r="C92" s="26">
        <v>492.3</v>
      </c>
      <c r="D92" s="26">
        <f t="shared" si="26"/>
        <v>444.3140794223827</v>
      </c>
      <c r="E92" s="26">
        <v>55969</v>
      </c>
      <c r="F92" s="26">
        <v>134924</v>
      </c>
      <c r="G92" s="26">
        <v>190893</v>
      </c>
      <c r="H92" s="26">
        <f t="shared" si="27"/>
        <v>113.68880763761933</v>
      </c>
      <c r="I92" s="26">
        <f t="shared" si="21"/>
        <v>274.06865732277066</v>
      </c>
      <c r="J92" s="26">
        <f t="shared" si="22"/>
        <v>387.75746496039</v>
      </c>
      <c r="K92" s="26">
        <f t="shared" si="23"/>
        <v>50.51353790613718</v>
      </c>
      <c r="L92" s="26">
        <f t="shared" si="24"/>
        <v>121.7725631768953</v>
      </c>
      <c r="M92" s="26">
        <f t="shared" si="25"/>
        <v>172.2861010830325</v>
      </c>
    </row>
    <row r="93" spans="1:13" s="6" customFormat="1" ht="10.5" customHeight="1">
      <c r="A93" s="70" t="s">
        <v>82</v>
      </c>
      <c r="B93" s="25">
        <v>555</v>
      </c>
      <c r="C93" s="26">
        <v>218.2</v>
      </c>
      <c r="D93" s="26">
        <f t="shared" si="26"/>
        <v>393.15315315315314</v>
      </c>
      <c r="E93" s="26">
        <v>42316</v>
      </c>
      <c r="F93" s="26">
        <v>54564</v>
      </c>
      <c r="G93" s="26">
        <v>96880</v>
      </c>
      <c r="H93" s="26">
        <f t="shared" si="27"/>
        <v>193.93217231897344</v>
      </c>
      <c r="I93" s="26">
        <f t="shared" si="21"/>
        <v>250.06416131989002</v>
      </c>
      <c r="J93" s="26">
        <f t="shared" si="22"/>
        <v>443.99633363886346</v>
      </c>
      <c r="K93" s="26">
        <f t="shared" si="23"/>
        <v>76.24504504504505</v>
      </c>
      <c r="L93" s="26">
        <f t="shared" si="24"/>
        <v>98.31351351351351</v>
      </c>
      <c r="M93" s="26">
        <f t="shared" si="25"/>
        <v>174.55855855855856</v>
      </c>
    </row>
    <row r="94" spans="1:13" s="6" customFormat="1" ht="10.5" customHeight="1">
      <c r="A94" s="70" t="s">
        <v>83</v>
      </c>
      <c r="B94" s="25">
        <v>5747</v>
      </c>
      <c r="C94" s="26">
        <v>1694.98</v>
      </c>
      <c r="D94" s="26">
        <f t="shared" si="26"/>
        <v>294.93300852618756</v>
      </c>
      <c r="E94" s="26">
        <v>304100</v>
      </c>
      <c r="F94" s="26">
        <v>416400</v>
      </c>
      <c r="G94" s="26">
        <v>720500</v>
      </c>
      <c r="H94" s="26">
        <f t="shared" si="27"/>
        <v>179.4121464560054</v>
      </c>
      <c r="I94" s="26">
        <f t="shared" si="21"/>
        <v>245.66661553528655</v>
      </c>
      <c r="J94" s="26">
        <f t="shared" si="22"/>
        <v>425.0787619912919</v>
      </c>
      <c r="K94" s="26">
        <f t="shared" si="23"/>
        <v>52.91456412041065</v>
      </c>
      <c r="L94" s="26">
        <f t="shared" si="24"/>
        <v>72.45519401426832</v>
      </c>
      <c r="M94" s="26">
        <f t="shared" si="25"/>
        <v>125.36975813467896</v>
      </c>
    </row>
    <row r="95" spans="1:13" s="6" customFormat="1" ht="10.5" customHeight="1">
      <c r="A95" s="70" t="s">
        <v>84</v>
      </c>
      <c r="B95" s="25">
        <v>1133</v>
      </c>
      <c r="C95" s="26">
        <v>426.1</v>
      </c>
      <c r="D95" s="26">
        <f t="shared" si="26"/>
        <v>376.081200353045</v>
      </c>
      <c r="E95" s="26">
        <v>54800</v>
      </c>
      <c r="F95" s="26">
        <v>106535</v>
      </c>
      <c r="G95" s="26">
        <v>161335</v>
      </c>
      <c r="H95" s="26">
        <f t="shared" si="27"/>
        <v>128.60830790894155</v>
      </c>
      <c r="I95" s="26">
        <f t="shared" si="21"/>
        <v>250.02346866932643</v>
      </c>
      <c r="J95" s="26">
        <f t="shared" si="22"/>
        <v>378.631776578268</v>
      </c>
      <c r="K95" s="26">
        <f t="shared" si="23"/>
        <v>48.367166813768755</v>
      </c>
      <c r="L95" s="26">
        <f t="shared" si="24"/>
        <v>94.02912621359224</v>
      </c>
      <c r="M95" s="26">
        <f t="shared" si="25"/>
        <v>142.396293027361</v>
      </c>
    </row>
    <row r="96" spans="1:13" s="6" customFormat="1" ht="10.5" customHeight="1">
      <c r="A96" s="70" t="s">
        <v>85</v>
      </c>
      <c r="B96" s="25">
        <v>1612</v>
      </c>
      <c r="C96" s="26">
        <v>817.7</v>
      </c>
      <c r="D96" s="26">
        <f t="shared" si="26"/>
        <v>507.258064516129</v>
      </c>
      <c r="E96" s="26">
        <v>69920</v>
      </c>
      <c r="F96" s="26">
        <v>189993</v>
      </c>
      <c r="G96" s="26">
        <v>259913</v>
      </c>
      <c r="H96" s="26">
        <f t="shared" si="27"/>
        <v>85.50813256695609</v>
      </c>
      <c r="I96" s="26">
        <f t="shared" si="21"/>
        <v>232.35049529167176</v>
      </c>
      <c r="J96" s="26">
        <f t="shared" si="22"/>
        <v>317.85862785862787</v>
      </c>
      <c r="K96" s="26">
        <f t="shared" si="23"/>
        <v>43.37468982630273</v>
      </c>
      <c r="L96" s="26">
        <f t="shared" si="24"/>
        <v>117.86166253101737</v>
      </c>
      <c r="M96" s="26">
        <f t="shared" si="25"/>
        <v>161.2363523573201</v>
      </c>
    </row>
    <row r="97" spans="1:13" s="6" customFormat="1" ht="10.5" customHeight="1">
      <c r="A97" s="70" t="s">
        <v>86</v>
      </c>
      <c r="B97" s="25">
        <v>6450</v>
      </c>
      <c r="C97" s="26">
        <v>2514.4</v>
      </c>
      <c r="D97" s="26">
        <f t="shared" si="26"/>
        <v>389.82945736434107</v>
      </c>
      <c r="E97" s="26">
        <v>263005</v>
      </c>
      <c r="F97" s="26">
        <v>596623</v>
      </c>
      <c r="G97" s="26">
        <v>859628</v>
      </c>
      <c r="H97" s="26">
        <f t="shared" si="27"/>
        <v>104.59950684059815</v>
      </c>
      <c r="I97" s="26">
        <f t="shared" si="21"/>
        <v>237.28245307031497</v>
      </c>
      <c r="J97" s="26">
        <f t="shared" si="22"/>
        <v>341.8819599109131</v>
      </c>
      <c r="K97" s="26">
        <f t="shared" si="23"/>
        <v>40.77596899224806</v>
      </c>
      <c r="L97" s="26">
        <f t="shared" si="24"/>
        <v>92.49968992248063</v>
      </c>
      <c r="M97" s="26">
        <f t="shared" si="25"/>
        <v>133.2756589147287</v>
      </c>
    </row>
    <row r="98" spans="1:13" s="6" customFormat="1" ht="10.5" customHeight="1">
      <c r="A98" s="70" t="s">
        <v>88</v>
      </c>
      <c r="B98" s="25">
        <v>299</v>
      </c>
      <c r="C98" s="26">
        <v>103.58</v>
      </c>
      <c r="D98" s="26">
        <f t="shared" si="26"/>
        <v>346.4214046822743</v>
      </c>
      <c r="E98" s="26">
        <v>19876</v>
      </c>
      <c r="F98" s="26">
        <v>25694</v>
      </c>
      <c r="G98" s="26">
        <v>45570</v>
      </c>
      <c r="H98" s="26">
        <f t="shared" si="27"/>
        <v>191.89032631782197</v>
      </c>
      <c r="I98" s="26">
        <f t="shared" si="21"/>
        <v>248.05947094033598</v>
      </c>
      <c r="J98" s="26">
        <f t="shared" si="22"/>
        <v>439.94979725815796</v>
      </c>
      <c r="K98" s="26">
        <f t="shared" si="23"/>
        <v>66.47491638795987</v>
      </c>
      <c r="L98" s="26">
        <f t="shared" si="24"/>
        <v>85.93311036789298</v>
      </c>
      <c r="M98" s="26">
        <f t="shared" si="25"/>
        <v>152.40802675585286</v>
      </c>
    </row>
    <row r="99" spans="1:13" s="6" customFormat="1" ht="10.5" customHeight="1">
      <c r="A99" s="70" t="s">
        <v>90</v>
      </c>
      <c r="B99" s="25">
        <v>2219</v>
      </c>
      <c r="C99" s="26">
        <v>871</v>
      </c>
      <c r="D99" s="26">
        <f t="shared" si="26"/>
        <v>392.5191527715187</v>
      </c>
      <c r="E99" s="26">
        <v>205646</v>
      </c>
      <c r="F99" s="26">
        <v>228021</v>
      </c>
      <c r="G99" s="26">
        <v>433667</v>
      </c>
      <c r="H99" s="26">
        <f t="shared" si="27"/>
        <v>236.1033295063146</v>
      </c>
      <c r="I99" s="26">
        <f t="shared" si="21"/>
        <v>261.7921928817451</v>
      </c>
      <c r="J99" s="26">
        <f t="shared" si="22"/>
        <v>497.8955223880597</v>
      </c>
      <c r="K99" s="26">
        <f t="shared" si="23"/>
        <v>92.67507886435331</v>
      </c>
      <c r="L99" s="26">
        <f t="shared" si="24"/>
        <v>102.7584497521406</v>
      </c>
      <c r="M99" s="26">
        <f t="shared" si="25"/>
        <v>195.4335286164939</v>
      </c>
    </row>
    <row r="100" spans="1:13" s="6" customFormat="1" ht="10.5" customHeight="1">
      <c r="A100" s="70" t="s">
        <v>91</v>
      </c>
      <c r="B100" s="25">
        <v>787</v>
      </c>
      <c r="C100" s="26">
        <v>298.3</v>
      </c>
      <c r="D100" s="26">
        <f t="shared" si="26"/>
        <v>379.0343074968234</v>
      </c>
      <c r="E100" s="26">
        <v>73135</v>
      </c>
      <c r="F100" s="26">
        <v>74570</v>
      </c>
      <c r="G100" s="26">
        <v>147705</v>
      </c>
      <c r="H100" s="26">
        <f t="shared" si="27"/>
        <v>245.17264498826682</v>
      </c>
      <c r="I100" s="26">
        <f t="shared" si="21"/>
        <v>249.9832383506537</v>
      </c>
      <c r="J100" s="26">
        <f t="shared" si="22"/>
        <v>495.1558833389205</v>
      </c>
      <c r="K100" s="26">
        <f t="shared" si="23"/>
        <v>92.92884371029226</v>
      </c>
      <c r="L100" s="26">
        <f t="shared" si="24"/>
        <v>94.75222363405337</v>
      </c>
      <c r="M100" s="26">
        <f t="shared" si="25"/>
        <v>187.68106734434562</v>
      </c>
    </row>
    <row r="101" spans="1:13" s="6" customFormat="1" ht="10.5" customHeight="1">
      <c r="A101" s="70" t="s">
        <v>92</v>
      </c>
      <c r="B101" s="25">
        <v>4277</v>
      </c>
      <c r="C101" s="26">
        <v>1171.5</v>
      </c>
      <c r="D101" s="26">
        <f t="shared" si="26"/>
        <v>273.9069441197101</v>
      </c>
      <c r="E101" s="26">
        <v>112703</v>
      </c>
      <c r="F101" s="26">
        <v>289943</v>
      </c>
      <c r="G101" s="26">
        <v>402646</v>
      </c>
      <c r="H101" s="26">
        <f t="shared" si="27"/>
        <v>96.20401195049082</v>
      </c>
      <c r="I101" s="26">
        <f t="shared" si="21"/>
        <v>247.49722577891592</v>
      </c>
      <c r="J101" s="26">
        <f t="shared" si="22"/>
        <v>343.7012377294067</v>
      </c>
      <c r="K101" s="26">
        <f t="shared" si="23"/>
        <v>26.35094692541501</v>
      </c>
      <c r="L101" s="26">
        <f t="shared" si="24"/>
        <v>67.79120879120879</v>
      </c>
      <c r="M101" s="26">
        <f t="shared" si="25"/>
        <v>94.14215571662379</v>
      </c>
    </row>
    <row r="102" spans="1:13" s="6" customFormat="1" ht="10.5" customHeight="1">
      <c r="A102" s="70" t="s">
        <v>93</v>
      </c>
      <c r="B102" s="25">
        <v>684</v>
      </c>
      <c r="C102" s="26">
        <v>112.3</v>
      </c>
      <c r="D102" s="26">
        <f t="shared" si="26"/>
        <v>164.1812865497076</v>
      </c>
      <c r="E102" s="26">
        <v>25495</v>
      </c>
      <c r="F102" s="26">
        <v>28080</v>
      </c>
      <c r="G102" s="26">
        <v>53575</v>
      </c>
      <c r="H102" s="26">
        <f t="shared" si="27"/>
        <v>227.02582368655388</v>
      </c>
      <c r="I102" s="26">
        <f t="shared" si="21"/>
        <v>250.0445235975067</v>
      </c>
      <c r="J102" s="26">
        <f t="shared" si="22"/>
        <v>477.0703472840606</v>
      </c>
      <c r="K102" s="26">
        <f t="shared" si="23"/>
        <v>37.2733918128655</v>
      </c>
      <c r="L102" s="26">
        <f t="shared" si="24"/>
        <v>41.05263157894737</v>
      </c>
      <c r="M102" s="26">
        <f t="shared" si="25"/>
        <v>78.32602339181287</v>
      </c>
    </row>
    <row r="103" spans="1:13" s="6" customFormat="1" ht="10.5" customHeight="1">
      <c r="A103" s="70" t="s">
        <v>94</v>
      </c>
      <c r="B103" s="25">
        <v>794</v>
      </c>
      <c r="C103" s="26">
        <v>426.11</v>
      </c>
      <c r="D103" s="26">
        <f t="shared" si="26"/>
        <v>536.6624685138539</v>
      </c>
      <c r="E103" s="26">
        <v>64750</v>
      </c>
      <c r="F103" s="26">
        <v>105758</v>
      </c>
      <c r="G103" s="26">
        <v>170508</v>
      </c>
      <c r="H103" s="26">
        <f t="shared" si="27"/>
        <v>151.9560676820539</v>
      </c>
      <c r="I103" s="26">
        <f t="shared" si="21"/>
        <v>248.19412827673605</v>
      </c>
      <c r="J103" s="26">
        <f t="shared" si="22"/>
        <v>400.15019595878994</v>
      </c>
      <c r="K103" s="26">
        <f t="shared" si="23"/>
        <v>81.54911838790932</v>
      </c>
      <c r="L103" s="26">
        <f t="shared" si="24"/>
        <v>133.19647355163727</v>
      </c>
      <c r="M103" s="26">
        <f t="shared" si="25"/>
        <v>214.74559193954659</v>
      </c>
    </row>
    <row r="104" spans="1:13" s="6" customFormat="1" ht="10.5" customHeight="1">
      <c r="A104" s="70" t="s">
        <v>96</v>
      </c>
      <c r="B104" s="25">
        <v>775</v>
      </c>
      <c r="C104" s="26">
        <v>371.6</v>
      </c>
      <c r="D104" s="26">
        <f t="shared" si="26"/>
        <v>479.48387096774195</v>
      </c>
      <c r="E104" s="26">
        <v>54045</v>
      </c>
      <c r="F104" s="26">
        <v>92902</v>
      </c>
      <c r="G104" s="26">
        <v>146947</v>
      </c>
      <c r="H104" s="26">
        <f t="shared" si="27"/>
        <v>145.43864370290635</v>
      </c>
      <c r="I104" s="26">
        <f t="shared" si="21"/>
        <v>250.00538213132398</v>
      </c>
      <c r="J104" s="26">
        <f t="shared" si="22"/>
        <v>395.44402583423033</v>
      </c>
      <c r="K104" s="26">
        <f t="shared" si="23"/>
        <v>69.73548387096774</v>
      </c>
      <c r="L104" s="26">
        <f t="shared" si="24"/>
        <v>119.87354838709678</v>
      </c>
      <c r="M104" s="26">
        <f t="shared" si="25"/>
        <v>189.60903225806453</v>
      </c>
    </row>
    <row r="105" spans="1:13" s="6" customFormat="1" ht="10.5" customHeight="1">
      <c r="A105" s="70" t="s">
        <v>97</v>
      </c>
      <c r="B105" s="25">
        <v>350</v>
      </c>
      <c r="C105" s="26">
        <v>91.22</v>
      </c>
      <c r="D105" s="26">
        <f t="shared" si="26"/>
        <v>260.62857142857143</v>
      </c>
      <c r="E105" s="26">
        <v>3537</v>
      </c>
      <c r="F105" s="26">
        <v>22805</v>
      </c>
      <c r="G105" s="26">
        <v>26342</v>
      </c>
      <c r="H105" s="26">
        <f t="shared" si="27"/>
        <v>38.77439158079368</v>
      </c>
      <c r="I105" s="26">
        <f t="shared" si="21"/>
        <v>250</v>
      </c>
      <c r="J105" s="26">
        <f t="shared" si="22"/>
        <v>288.7743915807937</v>
      </c>
      <c r="K105" s="26">
        <f t="shared" si="23"/>
        <v>10.105714285714285</v>
      </c>
      <c r="L105" s="26">
        <f t="shared" si="24"/>
        <v>65.15714285714286</v>
      </c>
      <c r="M105" s="26">
        <f t="shared" si="25"/>
        <v>75.26285714285714</v>
      </c>
    </row>
    <row r="106" spans="1:13" s="6" customFormat="1" ht="10.5" customHeight="1">
      <c r="A106" s="70" t="s">
        <v>98</v>
      </c>
      <c r="B106" s="25">
        <v>2374</v>
      </c>
      <c r="C106" s="26">
        <v>825</v>
      </c>
      <c r="D106" s="26">
        <f t="shared" si="26"/>
        <v>347.51474304970515</v>
      </c>
      <c r="E106" s="26">
        <v>74332</v>
      </c>
      <c r="F106" s="26">
        <v>0</v>
      </c>
      <c r="G106" s="26">
        <v>74332</v>
      </c>
      <c r="H106" s="26">
        <f t="shared" si="27"/>
        <v>90.09939393939393</v>
      </c>
      <c r="I106" s="26">
        <f t="shared" si="21"/>
        <v>0</v>
      </c>
      <c r="J106" s="26">
        <f t="shared" si="22"/>
        <v>90.09939393939393</v>
      </c>
      <c r="K106" s="26">
        <f t="shared" si="23"/>
        <v>31.310867733782647</v>
      </c>
      <c r="L106" s="26">
        <f t="shared" si="24"/>
        <v>0</v>
      </c>
      <c r="M106" s="26">
        <f t="shared" si="25"/>
        <v>31.310867733782647</v>
      </c>
    </row>
    <row r="107" spans="1:13" s="6" customFormat="1" ht="10.5" customHeight="1">
      <c r="A107" s="70" t="s">
        <v>99</v>
      </c>
      <c r="B107" s="25">
        <v>1193</v>
      </c>
      <c r="C107" s="26">
        <v>377.54</v>
      </c>
      <c r="D107" s="26">
        <f t="shared" si="26"/>
        <v>316.4626990779547</v>
      </c>
      <c r="E107" s="26">
        <v>54598</v>
      </c>
      <c r="F107" s="26">
        <v>94460</v>
      </c>
      <c r="G107" s="26">
        <v>149058</v>
      </c>
      <c r="H107" s="26">
        <f t="shared" si="27"/>
        <v>144.61514011760343</v>
      </c>
      <c r="I107" s="26">
        <f t="shared" si="21"/>
        <v>250.19865444721088</v>
      </c>
      <c r="J107" s="26">
        <f t="shared" si="22"/>
        <v>394.8137945648143</v>
      </c>
      <c r="K107" s="26">
        <f t="shared" si="23"/>
        <v>45.7652975691534</v>
      </c>
      <c r="L107" s="26">
        <f t="shared" si="24"/>
        <v>79.17854149203689</v>
      </c>
      <c r="M107" s="26">
        <f t="shared" si="25"/>
        <v>124.94383906119029</v>
      </c>
    </row>
    <row r="108" spans="1:13" s="6" customFormat="1" ht="10.5" customHeight="1">
      <c r="A108" s="70" t="s">
        <v>101</v>
      </c>
      <c r="B108" s="25">
        <v>566</v>
      </c>
      <c r="C108" s="26">
        <v>320.4</v>
      </c>
      <c r="D108" s="26">
        <f t="shared" si="26"/>
        <v>566.077738515901</v>
      </c>
      <c r="E108" s="26">
        <v>54676</v>
      </c>
      <c r="F108" s="26">
        <v>79715</v>
      </c>
      <c r="G108" s="26">
        <v>134391</v>
      </c>
      <c r="H108" s="26">
        <f t="shared" si="27"/>
        <v>170.64918851435706</v>
      </c>
      <c r="I108" s="26">
        <f t="shared" si="21"/>
        <v>248.79837702871413</v>
      </c>
      <c r="J108" s="26">
        <f t="shared" si="22"/>
        <v>419.44756554307116</v>
      </c>
      <c r="K108" s="26">
        <f t="shared" si="23"/>
        <v>96.60070671378092</v>
      </c>
      <c r="L108" s="26">
        <f t="shared" si="24"/>
        <v>140.839222614841</v>
      </c>
      <c r="M108" s="26">
        <f t="shared" si="25"/>
        <v>237.43992932862193</v>
      </c>
    </row>
    <row r="109" spans="1:13" s="6" customFormat="1" ht="10.5" customHeight="1">
      <c r="A109" s="70" t="s">
        <v>102</v>
      </c>
      <c r="B109" s="25">
        <v>3750</v>
      </c>
      <c r="C109" s="26">
        <v>1667</v>
      </c>
      <c r="D109" s="26">
        <f t="shared" si="26"/>
        <v>444.53333333333336</v>
      </c>
      <c r="E109" s="26">
        <v>146000</v>
      </c>
      <c r="F109" s="26">
        <v>423125</v>
      </c>
      <c r="G109" s="26">
        <v>569125</v>
      </c>
      <c r="H109" s="26">
        <f t="shared" si="27"/>
        <v>87.58248350329934</v>
      </c>
      <c r="I109" s="26">
        <f aca="true" t="shared" si="28" ref="I109:I133">F109/C109</f>
        <v>253.8242351529694</v>
      </c>
      <c r="J109" s="26">
        <f aca="true" t="shared" si="29" ref="J109:J133">SUM(H109:I109)</f>
        <v>341.40671865626877</v>
      </c>
      <c r="K109" s="26">
        <f aca="true" t="shared" si="30" ref="K109:K133">E109/B109</f>
        <v>38.93333333333333</v>
      </c>
      <c r="L109" s="26">
        <f aca="true" t="shared" si="31" ref="L109:L133">F109/B109</f>
        <v>112.83333333333333</v>
      </c>
      <c r="M109" s="26">
        <f aca="true" t="shared" si="32" ref="M109:M133">SUM(K109:L109)</f>
        <v>151.76666666666665</v>
      </c>
    </row>
    <row r="110" spans="1:13" s="6" customFormat="1" ht="10.5" customHeight="1">
      <c r="A110" s="70" t="s">
        <v>103</v>
      </c>
      <c r="B110" s="25">
        <v>1203</v>
      </c>
      <c r="C110" s="26">
        <v>519.85</v>
      </c>
      <c r="D110" s="26">
        <f aca="true" t="shared" si="33" ref="D110:D133">C110*1000/B110</f>
        <v>432.1280133000831</v>
      </c>
      <c r="E110" s="26">
        <v>87744</v>
      </c>
      <c r="F110" s="26">
        <v>129962</v>
      </c>
      <c r="G110" s="26">
        <v>217706</v>
      </c>
      <c r="H110" s="26">
        <f aca="true" t="shared" si="34" ref="H110:H133">E110/C110</f>
        <v>168.7871501394633</v>
      </c>
      <c r="I110" s="26">
        <f t="shared" si="28"/>
        <v>249.99903818409155</v>
      </c>
      <c r="J110" s="26">
        <f t="shared" si="29"/>
        <v>418.7861883235548</v>
      </c>
      <c r="K110" s="26">
        <f t="shared" si="30"/>
        <v>72.93765586034912</v>
      </c>
      <c r="L110" s="26">
        <f t="shared" si="31"/>
        <v>108.0315876974231</v>
      </c>
      <c r="M110" s="26">
        <f t="shared" si="32"/>
        <v>180.96924355777224</v>
      </c>
    </row>
    <row r="111" spans="1:13" s="6" customFormat="1" ht="10.5" customHeight="1">
      <c r="A111" s="70" t="s">
        <v>104</v>
      </c>
      <c r="B111" s="25">
        <v>1505</v>
      </c>
      <c r="C111" s="26">
        <v>417.2</v>
      </c>
      <c r="D111" s="26">
        <f t="shared" si="33"/>
        <v>277.2093023255814</v>
      </c>
      <c r="E111" s="26">
        <v>48273</v>
      </c>
      <c r="F111" s="26">
        <v>104325</v>
      </c>
      <c r="G111" s="26">
        <v>152598</v>
      </c>
      <c r="H111" s="26">
        <f t="shared" si="34"/>
        <v>115.70709491850432</v>
      </c>
      <c r="I111" s="26">
        <f t="shared" si="28"/>
        <v>250.05992329817835</v>
      </c>
      <c r="J111" s="26">
        <f t="shared" si="29"/>
        <v>365.7670182166827</v>
      </c>
      <c r="K111" s="26">
        <f t="shared" si="30"/>
        <v>32.075083056478405</v>
      </c>
      <c r="L111" s="26">
        <f t="shared" si="31"/>
        <v>69.31893687707641</v>
      </c>
      <c r="M111" s="26">
        <f t="shared" si="32"/>
        <v>101.39401993355482</v>
      </c>
    </row>
    <row r="112" spans="1:13" s="6" customFormat="1" ht="10.5" customHeight="1">
      <c r="A112" s="70" t="s">
        <v>105</v>
      </c>
      <c r="B112" s="25">
        <v>787</v>
      </c>
      <c r="C112" s="26">
        <v>326.2</v>
      </c>
      <c r="D112" s="26">
        <f t="shared" si="33"/>
        <v>414.4853875476493</v>
      </c>
      <c r="E112" s="26">
        <v>41535</v>
      </c>
      <c r="F112" s="26">
        <v>82252</v>
      </c>
      <c r="G112" s="26">
        <v>123787</v>
      </c>
      <c r="H112" s="26">
        <f t="shared" si="34"/>
        <v>127.3298589822195</v>
      </c>
      <c r="I112" s="26">
        <f t="shared" si="28"/>
        <v>252.15205395462908</v>
      </c>
      <c r="J112" s="26">
        <f t="shared" si="29"/>
        <v>379.4819129368486</v>
      </c>
      <c r="K112" s="26">
        <f t="shared" si="30"/>
        <v>52.77636594663278</v>
      </c>
      <c r="L112" s="26">
        <f t="shared" si="31"/>
        <v>104.5133418043202</v>
      </c>
      <c r="M112" s="26">
        <f t="shared" si="32"/>
        <v>157.28970775095297</v>
      </c>
    </row>
    <row r="113" spans="1:13" s="6" customFormat="1" ht="10.5" customHeight="1">
      <c r="A113" s="70" t="s">
        <v>106</v>
      </c>
      <c r="B113" s="25">
        <v>1413</v>
      </c>
      <c r="C113" s="26">
        <v>592</v>
      </c>
      <c r="D113" s="26">
        <f t="shared" si="33"/>
        <v>418.96673743807503</v>
      </c>
      <c r="E113" s="26">
        <v>141883</v>
      </c>
      <c r="F113" s="26">
        <v>148048</v>
      </c>
      <c r="G113" s="26">
        <v>289931</v>
      </c>
      <c r="H113" s="26">
        <f t="shared" si="34"/>
        <v>239.66722972972974</v>
      </c>
      <c r="I113" s="26">
        <f t="shared" si="28"/>
        <v>250.0810810810811</v>
      </c>
      <c r="J113" s="26">
        <f t="shared" si="29"/>
        <v>489.74831081081084</v>
      </c>
      <c r="K113" s="26">
        <f t="shared" si="30"/>
        <v>100.41259731068648</v>
      </c>
      <c r="L113" s="26">
        <f t="shared" si="31"/>
        <v>104.77565463552725</v>
      </c>
      <c r="M113" s="26">
        <f t="shared" si="32"/>
        <v>205.1882519462137</v>
      </c>
    </row>
    <row r="114" spans="1:13" s="6" customFormat="1" ht="10.5" customHeight="1">
      <c r="A114" s="70" t="s">
        <v>107</v>
      </c>
      <c r="B114" s="25">
        <v>7509</v>
      </c>
      <c r="C114" s="26">
        <v>2209.2</v>
      </c>
      <c r="D114" s="26">
        <f t="shared" si="33"/>
        <v>294.2069516580104</v>
      </c>
      <c r="E114" s="26">
        <v>336042</v>
      </c>
      <c r="F114" s="26">
        <v>552291</v>
      </c>
      <c r="G114" s="26">
        <v>888333</v>
      </c>
      <c r="H114" s="26">
        <f t="shared" si="34"/>
        <v>152.11026615969584</v>
      </c>
      <c r="I114" s="26">
        <f t="shared" si="28"/>
        <v>249.99592612710487</v>
      </c>
      <c r="J114" s="26">
        <f t="shared" si="29"/>
        <v>402.1061922868007</v>
      </c>
      <c r="K114" s="26">
        <f t="shared" si="30"/>
        <v>44.75189772273272</v>
      </c>
      <c r="L114" s="26">
        <f t="shared" si="31"/>
        <v>73.55053935277667</v>
      </c>
      <c r="M114" s="26">
        <f t="shared" si="32"/>
        <v>118.30243707550939</v>
      </c>
    </row>
    <row r="115" spans="1:13" s="6" customFormat="1" ht="10.5" customHeight="1">
      <c r="A115" s="70" t="s">
        <v>108</v>
      </c>
      <c r="B115" s="25">
        <v>1073</v>
      </c>
      <c r="C115" s="26">
        <v>292</v>
      </c>
      <c r="D115" s="26">
        <f t="shared" si="33"/>
        <v>272.13420316868593</v>
      </c>
      <c r="E115" s="26">
        <v>41536</v>
      </c>
      <c r="F115" s="26">
        <v>73494</v>
      </c>
      <c r="G115" s="26">
        <v>115030</v>
      </c>
      <c r="H115" s="26">
        <f t="shared" si="34"/>
        <v>142.24657534246575</v>
      </c>
      <c r="I115" s="26">
        <f t="shared" si="28"/>
        <v>251.6917808219178</v>
      </c>
      <c r="J115" s="26">
        <f t="shared" si="29"/>
        <v>393.93835616438355</v>
      </c>
      <c r="K115" s="26">
        <f t="shared" si="30"/>
        <v>38.71015843429637</v>
      </c>
      <c r="L115" s="26">
        <f t="shared" si="31"/>
        <v>68.49394221808015</v>
      </c>
      <c r="M115" s="26">
        <f t="shared" si="32"/>
        <v>107.20410065237652</v>
      </c>
    </row>
    <row r="116" spans="1:13" s="6" customFormat="1" ht="10.5" customHeight="1">
      <c r="A116" s="70" t="s">
        <v>109</v>
      </c>
      <c r="B116" s="25">
        <v>1343</v>
      </c>
      <c r="C116" s="26">
        <v>455.97</v>
      </c>
      <c r="D116" s="26">
        <f t="shared" si="33"/>
        <v>339.51600893521965</v>
      </c>
      <c r="E116" s="26">
        <v>63868.75</v>
      </c>
      <c r="F116" s="26">
        <v>113991</v>
      </c>
      <c r="G116" s="26">
        <v>177859.75</v>
      </c>
      <c r="H116" s="26">
        <f t="shared" si="34"/>
        <v>140.07226352610917</v>
      </c>
      <c r="I116" s="26">
        <f t="shared" si="28"/>
        <v>249.99671030988878</v>
      </c>
      <c r="J116" s="26">
        <f t="shared" si="29"/>
        <v>390.06897383599795</v>
      </c>
      <c r="K116" s="26">
        <f t="shared" si="30"/>
        <v>47.556775874906926</v>
      </c>
      <c r="L116" s="26">
        <f t="shared" si="31"/>
        <v>84.87788533134773</v>
      </c>
      <c r="M116" s="26">
        <f t="shared" si="32"/>
        <v>132.43466120625465</v>
      </c>
    </row>
    <row r="117" spans="1:13" s="6" customFormat="1" ht="10.5" customHeight="1">
      <c r="A117" s="70" t="s">
        <v>110</v>
      </c>
      <c r="B117" s="25">
        <v>2359</v>
      </c>
      <c r="C117" s="26">
        <v>893.7</v>
      </c>
      <c r="D117" s="26">
        <f t="shared" si="33"/>
        <v>378.84696905468417</v>
      </c>
      <c r="E117" s="26">
        <v>109431</v>
      </c>
      <c r="F117" s="26">
        <v>230127</v>
      </c>
      <c r="G117" s="26">
        <v>339558</v>
      </c>
      <c r="H117" s="26">
        <f t="shared" si="34"/>
        <v>122.44712990936556</v>
      </c>
      <c r="I117" s="26">
        <f t="shared" si="28"/>
        <v>257.49916079221214</v>
      </c>
      <c r="J117" s="26">
        <f t="shared" si="29"/>
        <v>379.9462907015777</v>
      </c>
      <c r="K117" s="26">
        <f t="shared" si="30"/>
        <v>46.388724035608305</v>
      </c>
      <c r="L117" s="26">
        <f t="shared" si="31"/>
        <v>97.55277660025435</v>
      </c>
      <c r="M117" s="26">
        <f t="shared" si="32"/>
        <v>143.94150063586267</v>
      </c>
    </row>
    <row r="118" spans="1:13" s="6" customFormat="1" ht="10.5" customHeight="1">
      <c r="A118" s="70" t="s">
        <v>113</v>
      </c>
      <c r="B118" s="25">
        <v>694</v>
      </c>
      <c r="C118" s="26">
        <v>222</v>
      </c>
      <c r="D118" s="26">
        <f t="shared" si="33"/>
        <v>319.8847262247839</v>
      </c>
      <c r="E118" s="26">
        <v>33161</v>
      </c>
      <c r="F118" s="26">
        <v>58115</v>
      </c>
      <c r="G118" s="26">
        <v>91276</v>
      </c>
      <c r="H118" s="26">
        <f t="shared" si="34"/>
        <v>149.37387387387386</v>
      </c>
      <c r="I118" s="26">
        <f t="shared" si="28"/>
        <v>261.77927927927925</v>
      </c>
      <c r="J118" s="26">
        <f t="shared" si="29"/>
        <v>411.1531531531531</v>
      </c>
      <c r="K118" s="26">
        <f t="shared" si="30"/>
        <v>47.78242074927954</v>
      </c>
      <c r="L118" s="26">
        <f t="shared" si="31"/>
        <v>83.73919308357348</v>
      </c>
      <c r="M118" s="26">
        <f t="shared" si="32"/>
        <v>131.521613832853</v>
      </c>
    </row>
    <row r="119" spans="1:13" s="6" customFormat="1" ht="10.5" customHeight="1">
      <c r="A119" s="70" t="s">
        <v>114</v>
      </c>
      <c r="B119" s="25">
        <v>258</v>
      </c>
      <c r="C119" s="26">
        <v>80.1</v>
      </c>
      <c r="D119" s="26">
        <f t="shared" si="33"/>
        <v>310.4651162790698</v>
      </c>
      <c r="E119" s="26">
        <v>20111</v>
      </c>
      <c r="F119" s="26">
        <v>20035</v>
      </c>
      <c r="G119" s="26">
        <v>40146</v>
      </c>
      <c r="H119" s="26">
        <f t="shared" si="34"/>
        <v>251.07365792759052</v>
      </c>
      <c r="I119" s="26">
        <f t="shared" si="28"/>
        <v>250.12484394506868</v>
      </c>
      <c r="J119" s="26">
        <f t="shared" si="29"/>
        <v>501.1985018726592</v>
      </c>
      <c r="K119" s="26">
        <f t="shared" si="30"/>
        <v>77.94961240310077</v>
      </c>
      <c r="L119" s="26">
        <f t="shared" si="31"/>
        <v>77.65503875968992</v>
      </c>
      <c r="M119" s="26">
        <f t="shared" si="32"/>
        <v>155.60465116279067</v>
      </c>
    </row>
    <row r="120" spans="1:13" s="6" customFormat="1" ht="10.5" customHeight="1">
      <c r="A120" s="70" t="s">
        <v>115</v>
      </c>
      <c r="B120" s="25">
        <v>506</v>
      </c>
      <c r="C120" s="26">
        <v>99.7</v>
      </c>
      <c r="D120" s="26">
        <f t="shared" si="33"/>
        <v>197.03557312252966</v>
      </c>
      <c r="E120" s="26">
        <v>18207</v>
      </c>
      <c r="F120" s="26">
        <v>24940</v>
      </c>
      <c r="G120" s="26">
        <v>43147</v>
      </c>
      <c r="H120" s="26">
        <f t="shared" si="34"/>
        <v>182.61785356068205</v>
      </c>
      <c r="I120" s="26">
        <f t="shared" si="28"/>
        <v>250.15045135406217</v>
      </c>
      <c r="J120" s="26">
        <f t="shared" si="29"/>
        <v>432.76830491474425</v>
      </c>
      <c r="K120" s="26">
        <f t="shared" si="30"/>
        <v>35.98221343873518</v>
      </c>
      <c r="L120" s="26">
        <f t="shared" si="31"/>
        <v>49.28853754940712</v>
      </c>
      <c r="M120" s="26">
        <f t="shared" si="32"/>
        <v>85.2707509881423</v>
      </c>
    </row>
    <row r="121" spans="1:13" s="6" customFormat="1" ht="10.5" customHeight="1">
      <c r="A121" s="70" t="s">
        <v>116</v>
      </c>
      <c r="B121" s="25">
        <v>2050</v>
      </c>
      <c r="C121" s="26">
        <v>590.2</v>
      </c>
      <c r="D121" s="26">
        <f t="shared" si="33"/>
        <v>287.9024390243902</v>
      </c>
      <c r="E121" s="26">
        <v>89842</v>
      </c>
      <c r="F121" s="26">
        <v>136844</v>
      </c>
      <c r="G121" s="26">
        <v>226686</v>
      </c>
      <c r="H121" s="26">
        <f t="shared" si="34"/>
        <v>152.22297526262284</v>
      </c>
      <c r="I121" s="26">
        <f t="shared" si="28"/>
        <v>231.8603863097255</v>
      </c>
      <c r="J121" s="26">
        <f t="shared" si="29"/>
        <v>384.08336157234834</v>
      </c>
      <c r="K121" s="26">
        <f t="shared" si="30"/>
        <v>43.82536585365854</v>
      </c>
      <c r="L121" s="26">
        <f t="shared" si="31"/>
        <v>66.75317073170731</v>
      </c>
      <c r="M121" s="26">
        <f t="shared" si="32"/>
        <v>110.57853658536585</v>
      </c>
    </row>
    <row r="122" spans="1:13" s="6" customFormat="1" ht="10.5" customHeight="1">
      <c r="A122" s="70" t="s">
        <v>117</v>
      </c>
      <c r="B122" s="25">
        <v>619</v>
      </c>
      <c r="C122" s="26">
        <v>169.8</v>
      </c>
      <c r="D122" s="26">
        <f t="shared" si="33"/>
        <v>274.31340872374795</v>
      </c>
      <c r="E122" s="26">
        <v>34900</v>
      </c>
      <c r="F122" s="26">
        <v>43700</v>
      </c>
      <c r="G122" s="26">
        <v>78600</v>
      </c>
      <c r="H122" s="26">
        <f t="shared" si="34"/>
        <v>205.53592461719668</v>
      </c>
      <c r="I122" s="26">
        <f t="shared" si="28"/>
        <v>257.36160188457006</v>
      </c>
      <c r="J122" s="26">
        <f t="shared" si="29"/>
        <v>462.8975265017667</v>
      </c>
      <c r="K122" s="26">
        <f t="shared" si="30"/>
        <v>56.38126009693053</v>
      </c>
      <c r="L122" s="26">
        <f t="shared" si="31"/>
        <v>70.59773828756059</v>
      </c>
      <c r="M122" s="26">
        <f t="shared" si="32"/>
        <v>126.97899838449112</v>
      </c>
    </row>
    <row r="123" spans="1:13" s="6" customFormat="1" ht="10.5" customHeight="1">
      <c r="A123" s="70" t="s">
        <v>118</v>
      </c>
      <c r="B123" s="25">
        <v>1700</v>
      </c>
      <c r="C123" s="26">
        <v>493.9</v>
      </c>
      <c r="D123" s="26">
        <f t="shared" si="33"/>
        <v>290.52941176470586</v>
      </c>
      <c r="E123" s="26">
        <v>106640</v>
      </c>
      <c r="F123" s="26">
        <v>123475</v>
      </c>
      <c r="G123" s="26">
        <v>230115</v>
      </c>
      <c r="H123" s="26">
        <f t="shared" si="34"/>
        <v>215.91415266248228</v>
      </c>
      <c r="I123" s="26">
        <f t="shared" si="28"/>
        <v>250</v>
      </c>
      <c r="J123" s="26">
        <f t="shared" si="29"/>
        <v>465.91415266248225</v>
      </c>
      <c r="K123" s="26">
        <f t="shared" si="30"/>
        <v>62.72941176470588</v>
      </c>
      <c r="L123" s="26">
        <f t="shared" si="31"/>
        <v>72.63235294117646</v>
      </c>
      <c r="M123" s="26">
        <f t="shared" si="32"/>
        <v>135.36176470588234</v>
      </c>
    </row>
    <row r="124" spans="1:13" s="6" customFormat="1" ht="10.5" customHeight="1">
      <c r="A124" s="70" t="s">
        <v>119</v>
      </c>
      <c r="B124" s="25">
        <v>1605</v>
      </c>
      <c r="C124" s="26">
        <v>656.6</v>
      </c>
      <c r="D124" s="26">
        <f t="shared" si="33"/>
        <v>409.09657320872276</v>
      </c>
      <c r="E124" s="26">
        <v>118808</v>
      </c>
      <c r="F124" s="26">
        <v>164136</v>
      </c>
      <c r="G124" s="26">
        <v>282944</v>
      </c>
      <c r="H124" s="26">
        <f t="shared" si="34"/>
        <v>180.94425830033506</v>
      </c>
      <c r="I124" s="26">
        <f t="shared" si="28"/>
        <v>249.9786780383795</v>
      </c>
      <c r="J124" s="26">
        <f t="shared" si="29"/>
        <v>430.9229363387146</v>
      </c>
      <c r="K124" s="26">
        <f t="shared" si="30"/>
        <v>74.02367601246105</v>
      </c>
      <c r="L124" s="26">
        <f t="shared" si="31"/>
        <v>102.26542056074766</v>
      </c>
      <c r="M124" s="26">
        <f t="shared" si="32"/>
        <v>176.28909657320872</v>
      </c>
    </row>
    <row r="125" spans="1:13" s="6" customFormat="1" ht="10.5" customHeight="1">
      <c r="A125" s="70" t="s">
        <v>120</v>
      </c>
      <c r="B125" s="25">
        <v>3888</v>
      </c>
      <c r="C125" s="26">
        <v>1307</v>
      </c>
      <c r="D125" s="26">
        <f t="shared" si="33"/>
        <v>336.1625514403292</v>
      </c>
      <c r="E125" s="26">
        <v>142997</v>
      </c>
      <c r="F125" s="26">
        <v>326633</v>
      </c>
      <c r="G125" s="26">
        <v>469630</v>
      </c>
      <c r="H125" s="26">
        <f t="shared" si="34"/>
        <v>109.40856924254017</v>
      </c>
      <c r="I125" s="26">
        <f t="shared" si="28"/>
        <v>249.9104820198929</v>
      </c>
      <c r="J125" s="26">
        <f t="shared" si="29"/>
        <v>359.31905126243305</v>
      </c>
      <c r="K125" s="26">
        <f t="shared" si="30"/>
        <v>36.77906378600823</v>
      </c>
      <c r="L125" s="26">
        <f t="shared" si="31"/>
        <v>84.01054526748972</v>
      </c>
      <c r="M125" s="26">
        <f t="shared" si="32"/>
        <v>120.78960905349794</v>
      </c>
    </row>
    <row r="126" spans="1:13" s="6" customFormat="1" ht="10.5" customHeight="1">
      <c r="A126" s="70" t="s">
        <v>122</v>
      </c>
      <c r="B126" s="25">
        <v>2809</v>
      </c>
      <c r="C126" s="26">
        <v>696.5</v>
      </c>
      <c r="D126" s="26">
        <f t="shared" si="33"/>
        <v>247.95300818796724</v>
      </c>
      <c r="E126" s="26">
        <v>102459</v>
      </c>
      <c r="F126" s="26">
        <v>144550</v>
      </c>
      <c r="G126" s="26">
        <v>247009</v>
      </c>
      <c r="H126" s="26">
        <f t="shared" si="34"/>
        <v>147.10552763819095</v>
      </c>
      <c r="I126" s="26">
        <f t="shared" si="28"/>
        <v>207.53768844221105</v>
      </c>
      <c r="J126" s="26">
        <f t="shared" si="29"/>
        <v>354.643216080402</v>
      </c>
      <c r="K126" s="26">
        <f t="shared" si="30"/>
        <v>36.47525809896761</v>
      </c>
      <c r="L126" s="26">
        <f t="shared" si="31"/>
        <v>51.45959416162335</v>
      </c>
      <c r="M126" s="26">
        <f t="shared" si="32"/>
        <v>87.93485226059096</v>
      </c>
    </row>
    <row r="127" spans="1:13" s="6" customFormat="1" ht="10.5" customHeight="1">
      <c r="A127" s="70" t="s">
        <v>123</v>
      </c>
      <c r="B127" s="25">
        <v>378</v>
      </c>
      <c r="C127" s="26">
        <v>158.2</v>
      </c>
      <c r="D127" s="26">
        <f t="shared" si="33"/>
        <v>418.51851851851853</v>
      </c>
      <c r="E127" s="26">
        <v>27842</v>
      </c>
      <c r="F127" s="26">
        <v>61907</v>
      </c>
      <c r="G127" s="26">
        <v>89749</v>
      </c>
      <c r="H127" s="26">
        <f t="shared" si="34"/>
        <v>175.99241466498106</v>
      </c>
      <c r="I127" s="26">
        <f t="shared" si="28"/>
        <v>391.3211125158028</v>
      </c>
      <c r="J127" s="26">
        <f t="shared" si="29"/>
        <v>567.3135271807838</v>
      </c>
      <c r="K127" s="26">
        <f t="shared" si="30"/>
        <v>73.65608465608466</v>
      </c>
      <c r="L127" s="26">
        <f t="shared" si="31"/>
        <v>163.77513227513228</v>
      </c>
      <c r="M127" s="26">
        <f t="shared" si="32"/>
        <v>237.43121693121694</v>
      </c>
    </row>
    <row r="128" spans="1:13" s="6" customFormat="1" ht="10.5" customHeight="1">
      <c r="A128" s="70" t="s">
        <v>124</v>
      </c>
      <c r="B128" s="25">
        <v>2767</v>
      </c>
      <c r="C128" s="26">
        <v>794.7</v>
      </c>
      <c r="D128" s="26">
        <f t="shared" si="33"/>
        <v>287.2063606794362</v>
      </c>
      <c r="E128" s="26">
        <v>103432</v>
      </c>
      <c r="F128" s="26">
        <v>198827</v>
      </c>
      <c r="G128" s="26">
        <v>302259</v>
      </c>
      <c r="H128" s="26">
        <f t="shared" si="34"/>
        <v>130.1522587139801</v>
      </c>
      <c r="I128" s="26">
        <f t="shared" si="28"/>
        <v>250.1912671448345</v>
      </c>
      <c r="J128" s="26">
        <f t="shared" si="29"/>
        <v>380.3435258588146</v>
      </c>
      <c r="K128" s="26">
        <f t="shared" si="30"/>
        <v>37.38055655945067</v>
      </c>
      <c r="L128" s="26">
        <f t="shared" si="31"/>
        <v>71.85652331044453</v>
      </c>
      <c r="M128" s="26">
        <f t="shared" si="32"/>
        <v>109.2370798698952</v>
      </c>
    </row>
    <row r="129" spans="1:13" s="6" customFormat="1" ht="10.5" customHeight="1">
      <c r="A129" s="70" t="s">
        <v>125</v>
      </c>
      <c r="B129" s="25">
        <v>404</v>
      </c>
      <c r="C129" s="26">
        <v>135.3</v>
      </c>
      <c r="D129" s="26">
        <f t="shared" si="33"/>
        <v>334.9009900990099</v>
      </c>
      <c r="E129" s="26">
        <v>27799</v>
      </c>
      <c r="F129" s="26">
        <v>33547</v>
      </c>
      <c r="G129" s="26">
        <v>61346</v>
      </c>
      <c r="H129" s="26">
        <f t="shared" si="34"/>
        <v>205.46193643754617</v>
      </c>
      <c r="I129" s="26">
        <f t="shared" si="28"/>
        <v>247.94530672579452</v>
      </c>
      <c r="J129" s="26">
        <f t="shared" si="29"/>
        <v>453.4072431633407</v>
      </c>
      <c r="K129" s="26">
        <f t="shared" si="30"/>
        <v>68.80940594059406</v>
      </c>
      <c r="L129" s="26">
        <f t="shared" si="31"/>
        <v>83.0371287128713</v>
      </c>
      <c r="M129" s="26">
        <f t="shared" si="32"/>
        <v>151.84653465346537</v>
      </c>
    </row>
    <row r="130" spans="1:13" s="6" customFormat="1" ht="10.5" customHeight="1">
      <c r="A130" s="70" t="s">
        <v>126</v>
      </c>
      <c r="B130" s="25">
        <v>1642</v>
      </c>
      <c r="C130" s="26">
        <v>562.84</v>
      </c>
      <c r="D130" s="26">
        <f t="shared" si="33"/>
        <v>342.7771010962241</v>
      </c>
      <c r="E130" s="26">
        <v>66905</v>
      </c>
      <c r="F130" s="26">
        <v>140716</v>
      </c>
      <c r="G130" s="26">
        <v>207621</v>
      </c>
      <c r="H130" s="26">
        <f t="shared" si="34"/>
        <v>118.8703716864473</v>
      </c>
      <c r="I130" s="26">
        <f t="shared" si="28"/>
        <v>250.010660223154</v>
      </c>
      <c r="J130" s="26">
        <f t="shared" si="29"/>
        <v>368.8810319096013</v>
      </c>
      <c r="K130" s="26">
        <f t="shared" si="30"/>
        <v>40.74604141291108</v>
      </c>
      <c r="L130" s="26">
        <f t="shared" si="31"/>
        <v>85.6979293544458</v>
      </c>
      <c r="M130" s="26">
        <f t="shared" si="32"/>
        <v>126.44397076735689</v>
      </c>
    </row>
    <row r="131" spans="1:13" s="6" customFormat="1" ht="10.5" customHeight="1">
      <c r="A131" s="70" t="s">
        <v>127</v>
      </c>
      <c r="B131" s="25">
        <v>277</v>
      </c>
      <c r="C131" s="26">
        <v>191.7</v>
      </c>
      <c r="D131" s="26">
        <f t="shared" si="33"/>
        <v>692.057761732852</v>
      </c>
      <c r="E131" s="26">
        <v>52663</v>
      </c>
      <c r="F131" s="26">
        <v>40132</v>
      </c>
      <c r="G131" s="26">
        <v>92795</v>
      </c>
      <c r="H131" s="26">
        <f t="shared" si="34"/>
        <v>274.7157016171101</v>
      </c>
      <c r="I131" s="26">
        <f t="shared" si="28"/>
        <v>209.34793948878456</v>
      </c>
      <c r="J131" s="26">
        <f t="shared" si="29"/>
        <v>484.06364110589465</v>
      </c>
      <c r="K131" s="26">
        <f t="shared" si="30"/>
        <v>190.1191335740072</v>
      </c>
      <c r="L131" s="26">
        <f t="shared" si="31"/>
        <v>144.8808664259928</v>
      </c>
      <c r="M131" s="26">
        <f t="shared" si="32"/>
        <v>335</v>
      </c>
    </row>
    <row r="132" spans="1:13" s="6" customFormat="1" ht="10.5" customHeight="1">
      <c r="A132" s="70" t="s">
        <v>128</v>
      </c>
      <c r="B132" s="25">
        <v>6445</v>
      </c>
      <c r="C132" s="26">
        <v>2096.3</v>
      </c>
      <c r="D132" s="26">
        <f t="shared" si="33"/>
        <v>325.25989138867345</v>
      </c>
      <c r="E132" s="26">
        <v>250812</v>
      </c>
      <c r="F132" s="26">
        <v>492037</v>
      </c>
      <c r="G132" s="26">
        <v>742849</v>
      </c>
      <c r="H132" s="26">
        <f t="shared" si="34"/>
        <v>119.6450889662739</v>
      </c>
      <c r="I132" s="26">
        <f t="shared" si="28"/>
        <v>234.71688212564993</v>
      </c>
      <c r="J132" s="26">
        <f t="shared" si="29"/>
        <v>354.3619710919238</v>
      </c>
      <c r="K132" s="26">
        <f t="shared" si="30"/>
        <v>38.915748642358416</v>
      </c>
      <c r="L132" s="26">
        <f t="shared" si="31"/>
        <v>76.34398758727696</v>
      </c>
      <c r="M132" s="26">
        <f t="shared" si="32"/>
        <v>115.25973622963537</v>
      </c>
    </row>
    <row r="133" spans="1:13" s="6" customFormat="1" ht="10.5" customHeight="1">
      <c r="A133" s="42" t="s">
        <v>129</v>
      </c>
      <c r="B133" s="7">
        <v>504</v>
      </c>
      <c r="C133" s="8">
        <v>133.5</v>
      </c>
      <c r="D133" s="8">
        <f t="shared" si="33"/>
        <v>264.8809523809524</v>
      </c>
      <c r="E133" s="8">
        <v>28006</v>
      </c>
      <c r="F133" s="8">
        <v>33360</v>
      </c>
      <c r="G133" s="8">
        <v>61366</v>
      </c>
      <c r="H133" s="8">
        <f t="shared" si="34"/>
        <v>209.78277153558054</v>
      </c>
      <c r="I133" s="8">
        <f t="shared" si="28"/>
        <v>249.8876404494382</v>
      </c>
      <c r="J133" s="8">
        <f t="shared" si="29"/>
        <v>459.67041198501875</v>
      </c>
      <c r="K133" s="8">
        <f t="shared" si="30"/>
        <v>55.567460317460316</v>
      </c>
      <c r="L133" s="8">
        <f t="shared" si="31"/>
        <v>66.19047619047619</v>
      </c>
      <c r="M133" s="8">
        <f t="shared" si="32"/>
        <v>121.7579365079365</v>
      </c>
    </row>
    <row r="134" spans="1:13" s="6" customFormat="1" ht="10.5" customHeight="1">
      <c r="A134" s="55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</row>
    <row r="135" spans="1:13" s="6" customFormat="1" ht="10.5" customHeight="1">
      <c r="A135" s="53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</row>
    <row r="136" spans="1:13" s="5" customFormat="1" ht="10.5" customHeight="1">
      <c r="A136" s="68" t="s">
        <v>252</v>
      </c>
      <c r="B136" s="3">
        <v>109504</v>
      </c>
      <c r="C136" s="11">
        <v>36792.39</v>
      </c>
      <c r="D136" s="4">
        <f>C136*1000/B136</f>
        <v>335.9912879894798</v>
      </c>
      <c r="E136" s="11">
        <v>5586442</v>
      </c>
      <c r="F136" s="11">
        <v>10162149.0001</v>
      </c>
      <c r="G136" s="11">
        <v>15748591.0001</v>
      </c>
      <c r="H136" s="4">
        <f>E136/C136</f>
        <v>151.8368880086344</v>
      </c>
      <c r="I136" s="4">
        <f>F136/C136</f>
        <v>276.20247013309</v>
      </c>
      <c r="J136" s="4">
        <f>SUM(H136:I136)</f>
        <v>428.0393581417244</v>
      </c>
      <c r="K136" s="4">
        <f>E136/B136</f>
        <v>51.01587156633548</v>
      </c>
      <c r="L136" s="4">
        <f>F136/B136</f>
        <v>92.80162368589275</v>
      </c>
      <c r="M136" s="4">
        <f>SUM(K136:L136)</f>
        <v>143.81749525222824</v>
      </c>
    </row>
    <row r="137" spans="1:13" s="6" customFormat="1" ht="10.5" customHeight="1">
      <c r="A137" s="57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</row>
    <row r="138" spans="1:13" s="6" customFormat="1" ht="10.5" customHeight="1">
      <c r="A138" s="69" t="s">
        <v>1</v>
      </c>
      <c r="B138" s="23">
        <v>16846</v>
      </c>
      <c r="C138" s="24">
        <v>5089.8</v>
      </c>
      <c r="D138" s="24">
        <f>C138*1000/B138</f>
        <v>302.1370058174047</v>
      </c>
      <c r="E138" s="24">
        <v>462583.0001</v>
      </c>
      <c r="F138" s="24">
        <v>1336135.0001000003</v>
      </c>
      <c r="G138" s="24">
        <v>1798718.0002000004</v>
      </c>
      <c r="H138" s="24">
        <f>E138/C138</f>
        <v>90.88431767456481</v>
      </c>
      <c r="I138" s="24">
        <f aca="true" t="shared" si="35" ref="I138:I150">F138/C138</f>
        <v>262.51227948052974</v>
      </c>
      <c r="J138" s="24">
        <f aca="true" t="shared" si="36" ref="J138:J150">SUM(H138:I138)</f>
        <v>353.3965971550946</v>
      </c>
      <c r="K138" s="24">
        <f aca="true" t="shared" si="37" ref="K138:K150">E138/B138</f>
        <v>27.45951561795085</v>
      </c>
      <c r="L138" s="24">
        <f aca="true" t="shared" si="38" ref="L138:L150">F138/B138</f>
        <v>79.31467411254899</v>
      </c>
      <c r="M138" s="24">
        <f aca="true" t="shared" si="39" ref="M138:M150">SUM(K138:L138)</f>
        <v>106.77418973049984</v>
      </c>
    </row>
    <row r="139" spans="1:13" s="6" customFormat="1" ht="10.5" customHeight="1">
      <c r="A139" s="70" t="s">
        <v>16</v>
      </c>
      <c r="B139" s="25">
        <v>1875</v>
      </c>
      <c r="C139" s="26">
        <v>566.5068859076339</v>
      </c>
      <c r="D139" s="26">
        <f aca="true" t="shared" si="40" ref="D139:D150">C139*1000/B139</f>
        <v>302.13700581740477</v>
      </c>
      <c r="E139" s="26">
        <v>51486.591799999995</v>
      </c>
      <c r="F139" s="26">
        <v>148715.014</v>
      </c>
      <c r="G139" s="26">
        <v>200201.6058</v>
      </c>
      <c r="H139" s="26">
        <f aca="true" t="shared" si="41" ref="H139:H150">E139/C139</f>
        <v>90.88431770341204</v>
      </c>
      <c r="I139" s="26">
        <f t="shared" si="35"/>
        <v>262.51227954932085</v>
      </c>
      <c r="J139" s="26">
        <f t="shared" si="36"/>
        <v>353.3965972527329</v>
      </c>
      <c r="K139" s="26">
        <f t="shared" si="37"/>
        <v>27.459515626666665</v>
      </c>
      <c r="L139" s="26">
        <f t="shared" si="38"/>
        <v>79.31467413333333</v>
      </c>
      <c r="M139" s="26">
        <f t="shared" si="39"/>
        <v>106.77418975999998</v>
      </c>
    </row>
    <row r="140" spans="1:13" s="6" customFormat="1" ht="10.5" customHeight="1">
      <c r="A140" s="70" t="s">
        <v>17</v>
      </c>
      <c r="B140" s="25">
        <v>2319</v>
      </c>
      <c r="C140" s="26">
        <v>700.6557164905616</v>
      </c>
      <c r="D140" s="26">
        <f t="shared" si="40"/>
        <v>302.13700581740477</v>
      </c>
      <c r="E140" s="26">
        <v>63678.6167</v>
      </c>
      <c r="F140" s="26">
        <v>183930.7292</v>
      </c>
      <c r="G140" s="26">
        <v>247609.34590000001</v>
      </c>
      <c r="H140" s="26">
        <f t="shared" si="41"/>
        <v>90.8843176488346</v>
      </c>
      <c r="I140" s="26">
        <f t="shared" si="35"/>
        <v>262.5122793849034</v>
      </c>
      <c r="J140" s="26">
        <f t="shared" si="36"/>
        <v>353.39659703373803</v>
      </c>
      <c r="K140" s="26">
        <f t="shared" si="37"/>
        <v>27.4595156101768</v>
      </c>
      <c r="L140" s="26">
        <f t="shared" si="38"/>
        <v>79.31467408365675</v>
      </c>
      <c r="M140" s="26">
        <f t="shared" si="39"/>
        <v>106.77418969383356</v>
      </c>
    </row>
    <row r="141" spans="1:13" s="6" customFormat="1" ht="10.5" customHeight="1">
      <c r="A141" s="70" t="s">
        <v>18</v>
      </c>
      <c r="B141" s="25">
        <v>759</v>
      </c>
      <c r="C141" s="26">
        <v>229.32198741541015</v>
      </c>
      <c r="D141" s="26">
        <f t="shared" si="40"/>
        <v>302.13700581740466</v>
      </c>
      <c r="E141" s="26">
        <v>20841.772399999998</v>
      </c>
      <c r="F141" s="26">
        <v>60199.837700000004</v>
      </c>
      <c r="G141" s="26">
        <v>81041.6101</v>
      </c>
      <c r="H141" s="26">
        <f t="shared" si="41"/>
        <v>90.88431787504845</v>
      </c>
      <c r="I141" s="26">
        <f t="shared" si="35"/>
        <v>262.5122796923512</v>
      </c>
      <c r="J141" s="26">
        <f t="shared" si="36"/>
        <v>353.3965975673997</v>
      </c>
      <c r="K141" s="26">
        <f t="shared" si="37"/>
        <v>27.459515678524372</v>
      </c>
      <c r="L141" s="26">
        <f t="shared" si="38"/>
        <v>79.3146741765481</v>
      </c>
      <c r="M141" s="26">
        <f t="shared" si="39"/>
        <v>106.77418985507246</v>
      </c>
    </row>
    <row r="142" spans="1:13" s="6" customFormat="1" ht="10.5" customHeight="1">
      <c r="A142" s="70" t="s">
        <v>19</v>
      </c>
      <c r="B142" s="25">
        <v>1186</v>
      </c>
      <c r="C142" s="26">
        <v>358.334488899442</v>
      </c>
      <c r="D142" s="26">
        <f t="shared" si="40"/>
        <v>302.1370058174047</v>
      </c>
      <c r="E142" s="26">
        <v>32566.9856</v>
      </c>
      <c r="F142" s="26">
        <v>94067.2035</v>
      </c>
      <c r="G142" s="26">
        <v>126634.1891</v>
      </c>
      <c r="H142" s="26">
        <f t="shared" si="41"/>
        <v>90.88431788975564</v>
      </c>
      <c r="I142" s="26">
        <f t="shared" si="35"/>
        <v>262.5122794875536</v>
      </c>
      <c r="J142" s="26">
        <f t="shared" si="36"/>
        <v>353.39659737730926</v>
      </c>
      <c r="K142" s="26">
        <f t="shared" si="37"/>
        <v>27.45951568296796</v>
      </c>
      <c r="L142" s="26">
        <f t="shared" si="38"/>
        <v>79.31467411467116</v>
      </c>
      <c r="M142" s="26">
        <f t="shared" si="39"/>
        <v>106.77418979763912</v>
      </c>
    </row>
    <row r="143" spans="1:13" s="6" customFormat="1" ht="10.5" customHeight="1">
      <c r="A143" s="70" t="s">
        <v>20</v>
      </c>
      <c r="B143" s="25">
        <v>1076</v>
      </c>
      <c r="C143" s="26">
        <v>325.0994182595275</v>
      </c>
      <c r="D143" s="26">
        <f t="shared" si="40"/>
        <v>302.13700581740477</v>
      </c>
      <c r="E143" s="26">
        <v>29546.4388</v>
      </c>
      <c r="F143" s="26">
        <v>85342.5894</v>
      </c>
      <c r="G143" s="26">
        <v>114889.0282</v>
      </c>
      <c r="H143" s="26">
        <f t="shared" si="41"/>
        <v>90.88431765944601</v>
      </c>
      <c r="I143" s="26">
        <f t="shared" si="35"/>
        <v>262.5122796493928</v>
      </c>
      <c r="J143" s="26">
        <f t="shared" si="36"/>
        <v>353.3965973088388</v>
      </c>
      <c r="K143" s="26">
        <f t="shared" si="37"/>
        <v>27.459515613382898</v>
      </c>
      <c r="L143" s="26">
        <f t="shared" si="38"/>
        <v>79.31467416356877</v>
      </c>
      <c r="M143" s="26">
        <f t="shared" si="39"/>
        <v>106.77418977695166</v>
      </c>
    </row>
    <row r="144" spans="1:13" s="5" customFormat="1" ht="10.5" customHeight="1">
      <c r="A144" s="70" t="s">
        <v>21</v>
      </c>
      <c r="B144" s="25">
        <v>717</v>
      </c>
      <c r="C144" s="26">
        <v>216.63223317107918</v>
      </c>
      <c r="D144" s="26">
        <f t="shared" si="40"/>
        <v>302.1370058174047</v>
      </c>
      <c r="E144" s="26">
        <v>19688.472700000002</v>
      </c>
      <c r="F144" s="26">
        <v>56868.6213</v>
      </c>
      <c r="G144" s="26">
        <v>76557.094</v>
      </c>
      <c r="H144" s="26">
        <f t="shared" si="41"/>
        <v>90.88431768347044</v>
      </c>
      <c r="I144" s="26">
        <f t="shared" si="35"/>
        <v>262.5122793018969</v>
      </c>
      <c r="J144" s="26">
        <f t="shared" si="36"/>
        <v>353.39659698536735</v>
      </c>
      <c r="K144" s="26">
        <f t="shared" si="37"/>
        <v>27.459515620641564</v>
      </c>
      <c r="L144" s="26">
        <f t="shared" si="38"/>
        <v>79.31467405857741</v>
      </c>
      <c r="M144" s="26">
        <f t="shared" si="39"/>
        <v>106.77418967921898</v>
      </c>
    </row>
    <row r="145" spans="1:13" s="6" customFormat="1" ht="10.5" customHeight="1">
      <c r="A145" s="70" t="s">
        <v>22</v>
      </c>
      <c r="B145" s="25">
        <v>1005</v>
      </c>
      <c r="C145" s="26">
        <v>303.64769084649174</v>
      </c>
      <c r="D145" s="26">
        <f t="shared" si="40"/>
        <v>302.1370058174047</v>
      </c>
      <c r="E145" s="26">
        <v>27596.813199999997</v>
      </c>
      <c r="F145" s="26">
        <v>79711.2475</v>
      </c>
      <c r="G145" s="26">
        <v>107308.0607</v>
      </c>
      <c r="H145" s="26">
        <f t="shared" si="41"/>
        <v>90.88431768760425</v>
      </c>
      <c r="I145" s="26">
        <f t="shared" si="35"/>
        <v>262.5122795361477</v>
      </c>
      <c r="J145" s="26">
        <f t="shared" si="36"/>
        <v>353.39659722375194</v>
      </c>
      <c r="K145" s="26">
        <f t="shared" si="37"/>
        <v>27.459515621890546</v>
      </c>
      <c r="L145" s="26">
        <f t="shared" si="38"/>
        <v>79.31467412935324</v>
      </c>
      <c r="M145" s="26">
        <f t="shared" si="39"/>
        <v>106.77418975124378</v>
      </c>
    </row>
    <row r="146" spans="1:13" s="6" customFormat="1" ht="10.5" customHeight="1">
      <c r="A146" s="70" t="s">
        <v>23</v>
      </c>
      <c r="B146" s="25">
        <v>2271</v>
      </c>
      <c r="C146" s="26">
        <v>686.1531402113261</v>
      </c>
      <c r="D146" s="26">
        <f t="shared" si="40"/>
        <v>302.1370058174047</v>
      </c>
      <c r="E146" s="26">
        <v>62360.56</v>
      </c>
      <c r="F146" s="26">
        <v>180123.6249</v>
      </c>
      <c r="G146" s="26">
        <v>242484.1849</v>
      </c>
      <c r="H146" s="26">
        <f t="shared" si="41"/>
        <v>90.88431772066768</v>
      </c>
      <c r="I146" s="26">
        <f t="shared" si="35"/>
        <v>262.5122794665405</v>
      </c>
      <c r="J146" s="26">
        <f t="shared" si="36"/>
        <v>353.3965971872082</v>
      </c>
      <c r="K146" s="26">
        <f t="shared" si="37"/>
        <v>27.45951563188023</v>
      </c>
      <c r="L146" s="26">
        <f t="shared" si="38"/>
        <v>79.31467410832232</v>
      </c>
      <c r="M146" s="26">
        <f t="shared" si="39"/>
        <v>106.77418974020256</v>
      </c>
    </row>
    <row r="147" spans="1:13" s="6" customFormat="1" ht="10.5" customHeight="1">
      <c r="A147" s="70" t="s">
        <v>24</v>
      </c>
      <c r="B147" s="25">
        <v>516</v>
      </c>
      <c r="C147" s="26">
        <v>155.90269500178084</v>
      </c>
      <c r="D147" s="26">
        <f t="shared" si="40"/>
        <v>302.1370058174047</v>
      </c>
      <c r="E147" s="26">
        <v>14169.11</v>
      </c>
      <c r="F147" s="26">
        <v>40926.3718</v>
      </c>
      <c r="G147" s="26">
        <v>55095.4818</v>
      </c>
      <c r="H147" s="26">
        <f t="shared" si="41"/>
        <v>90.88431729700471</v>
      </c>
      <c r="I147" s="26">
        <f t="shared" si="35"/>
        <v>262.5122792106481</v>
      </c>
      <c r="J147" s="26">
        <f t="shared" si="36"/>
        <v>353.3965965076528</v>
      </c>
      <c r="K147" s="26">
        <f t="shared" si="37"/>
        <v>27.45951550387597</v>
      </c>
      <c r="L147" s="26">
        <f t="shared" si="38"/>
        <v>79.31467403100775</v>
      </c>
      <c r="M147" s="26">
        <f t="shared" si="39"/>
        <v>106.77418953488373</v>
      </c>
    </row>
    <row r="148" spans="1:13" s="6" customFormat="1" ht="10.5" customHeight="1">
      <c r="A148" s="70" t="s">
        <v>25</v>
      </c>
      <c r="B148" s="25">
        <v>2195</v>
      </c>
      <c r="C148" s="26">
        <v>663.1907277692034</v>
      </c>
      <c r="D148" s="26">
        <f t="shared" si="40"/>
        <v>302.1370058174047</v>
      </c>
      <c r="E148" s="26">
        <v>60273.6367</v>
      </c>
      <c r="F148" s="26">
        <v>174095.7097</v>
      </c>
      <c r="G148" s="26">
        <v>234369.3464</v>
      </c>
      <c r="H148" s="26">
        <f t="shared" si="41"/>
        <v>90.88431755182168</v>
      </c>
      <c r="I148" s="26">
        <f t="shared" si="35"/>
        <v>262.51227951514267</v>
      </c>
      <c r="J148" s="26">
        <f t="shared" si="36"/>
        <v>353.3965970669643</v>
      </c>
      <c r="K148" s="26">
        <f t="shared" si="37"/>
        <v>27.459515580865606</v>
      </c>
      <c r="L148" s="26">
        <f t="shared" si="38"/>
        <v>79.31467412300684</v>
      </c>
      <c r="M148" s="26">
        <f t="shared" si="39"/>
        <v>106.77418970387245</v>
      </c>
    </row>
    <row r="149" spans="1:13" s="6" customFormat="1" ht="10.5" customHeight="1">
      <c r="A149" s="70" t="s">
        <v>26</v>
      </c>
      <c r="B149" s="25">
        <v>173</v>
      </c>
      <c r="C149" s="26">
        <v>52.269702006411016</v>
      </c>
      <c r="D149" s="26">
        <f t="shared" si="40"/>
        <v>302.1370058174047</v>
      </c>
      <c r="E149" s="26">
        <v>4750.4962000000005</v>
      </c>
      <c r="F149" s="26">
        <v>13721.438600000001</v>
      </c>
      <c r="G149" s="26">
        <v>18471.934800000003</v>
      </c>
      <c r="H149" s="26">
        <f t="shared" si="41"/>
        <v>90.88431763810974</v>
      </c>
      <c r="I149" s="26">
        <f t="shared" si="35"/>
        <v>262.5122790697569</v>
      </c>
      <c r="J149" s="26">
        <f t="shared" si="36"/>
        <v>353.39659670786665</v>
      </c>
      <c r="K149" s="26">
        <f t="shared" si="37"/>
        <v>27.45951560693642</v>
      </c>
      <c r="L149" s="26">
        <f t="shared" si="38"/>
        <v>79.31467398843931</v>
      </c>
      <c r="M149" s="26">
        <f t="shared" si="39"/>
        <v>106.77418959537573</v>
      </c>
    </row>
    <row r="150" spans="1:13" s="6" customFormat="1" ht="10.5" customHeight="1">
      <c r="A150" s="42" t="s">
        <v>27</v>
      </c>
      <c r="B150" s="7">
        <v>2754</v>
      </c>
      <c r="C150" s="8">
        <v>832.0853140211325</v>
      </c>
      <c r="D150" s="8">
        <f t="shared" si="40"/>
        <v>302.1370058174047</v>
      </c>
      <c r="E150" s="8">
        <v>75623.50600000001</v>
      </c>
      <c r="F150" s="8">
        <v>218432.61250000002</v>
      </c>
      <c r="G150" s="8">
        <v>294056.11850000004</v>
      </c>
      <c r="H150" s="8">
        <f t="shared" si="41"/>
        <v>90.88431766033958</v>
      </c>
      <c r="I150" s="8">
        <f t="shared" si="35"/>
        <v>262.5122794733672</v>
      </c>
      <c r="J150" s="8">
        <f t="shared" si="36"/>
        <v>353.3965971337068</v>
      </c>
      <c r="K150" s="8">
        <f t="shared" si="37"/>
        <v>27.459515613652872</v>
      </c>
      <c r="L150" s="8">
        <f t="shared" si="38"/>
        <v>79.3146741103849</v>
      </c>
      <c r="M150" s="8">
        <f t="shared" si="39"/>
        <v>106.77418972403777</v>
      </c>
    </row>
    <row r="151" spans="1:13" s="6" customFormat="1" ht="10.5" customHeight="1">
      <c r="A151" s="58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</row>
    <row r="152" spans="1:13" s="6" customFormat="1" ht="10.5" customHeight="1">
      <c r="A152" s="69" t="s">
        <v>2</v>
      </c>
      <c r="B152" s="23">
        <v>6888</v>
      </c>
      <c r="C152" s="24">
        <v>2146.2</v>
      </c>
      <c r="D152" s="24">
        <f>C152*1000/B152</f>
        <v>311.5853658536585</v>
      </c>
      <c r="E152" s="24">
        <v>210483.0001</v>
      </c>
      <c r="F152" s="24">
        <v>567795</v>
      </c>
      <c r="G152" s="24">
        <v>778278.0001000001</v>
      </c>
      <c r="H152" s="24">
        <f>E152/C152</f>
        <v>98.07240709160378</v>
      </c>
      <c r="I152" s="24">
        <f aca="true" t="shared" si="42" ref="I152:I158">F152/C152</f>
        <v>264.5582890690523</v>
      </c>
      <c r="J152" s="24">
        <f aca="true" t="shared" si="43" ref="J152:J158">SUM(H152:I152)</f>
        <v>362.6306961606561</v>
      </c>
      <c r="K152" s="24">
        <f aca="true" t="shared" si="44" ref="K152:K158">E152/B152</f>
        <v>30.557926843786294</v>
      </c>
      <c r="L152" s="24">
        <f aca="true" t="shared" si="45" ref="L152:L158">F152/B152</f>
        <v>82.43249128919861</v>
      </c>
      <c r="M152" s="24">
        <f aca="true" t="shared" si="46" ref="M152:M158">SUM(K152:L152)</f>
        <v>112.9904181329849</v>
      </c>
    </row>
    <row r="153" spans="1:13" s="6" customFormat="1" ht="10.5" customHeight="1">
      <c r="A153" s="70" t="s">
        <v>130</v>
      </c>
      <c r="B153" s="25">
        <v>3895</v>
      </c>
      <c r="C153" s="26">
        <v>1213.625</v>
      </c>
      <c r="D153" s="26">
        <f aca="true" t="shared" si="47" ref="D153:D158">C153*1000/B153</f>
        <v>311.5853658536585</v>
      </c>
      <c r="E153" s="26">
        <v>119023.125</v>
      </c>
      <c r="F153" s="26">
        <v>321074.5536</v>
      </c>
      <c r="G153" s="26">
        <v>440097.6786</v>
      </c>
      <c r="H153" s="26">
        <f aca="true" t="shared" si="48" ref="H153:H158">E153/C153</f>
        <v>98.07240704500978</v>
      </c>
      <c r="I153" s="26">
        <f t="shared" si="42"/>
        <v>264.55828909259446</v>
      </c>
      <c r="J153" s="26">
        <f t="shared" si="43"/>
        <v>362.6306961376042</v>
      </c>
      <c r="K153" s="26">
        <f t="shared" si="44"/>
        <v>30.557926829268293</v>
      </c>
      <c r="L153" s="26">
        <f t="shared" si="45"/>
        <v>82.43249129653401</v>
      </c>
      <c r="M153" s="26">
        <f t="shared" si="46"/>
        <v>112.99041812580231</v>
      </c>
    </row>
    <row r="154" spans="1:13" s="6" customFormat="1" ht="10.5" customHeight="1">
      <c r="A154" s="70" t="s">
        <v>131</v>
      </c>
      <c r="B154" s="25">
        <v>560</v>
      </c>
      <c r="C154" s="26">
        <v>174.48780487804876</v>
      </c>
      <c r="D154" s="26">
        <f t="shared" si="47"/>
        <v>311.5853658536585</v>
      </c>
      <c r="E154" s="26">
        <v>17112.4391</v>
      </c>
      <c r="F154" s="26">
        <v>46162.1952</v>
      </c>
      <c r="G154" s="26">
        <v>63274.634300000005</v>
      </c>
      <c r="H154" s="26">
        <f t="shared" si="48"/>
        <v>98.0724074783338</v>
      </c>
      <c r="I154" s="26">
        <f t="shared" si="42"/>
        <v>264.55828951635453</v>
      </c>
      <c r="J154" s="26">
        <f t="shared" si="43"/>
        <v>362.6306969946883</v>
      </c>
      <c r="K154" s="26">
        <f t="shared" si="44"/>
        <v>30.557926964285713</v>
      </c>
      <c r="L154" s="26">
        <f t="shared" si="45"/>
        <v>82.43249142857144</v>
      </c>
      <c r="M154" s="26">
        <f t="shared" si="46"/>
        <v>112.99041839285715</v>
      </c>
    </row>
    <row r="155" spans="1:13" s="6" customFormat="1" ht="10.5" customHeight="1">
      <c r="A155" s="70" t="s">
        <v>132</v>
      </c>
      <c r="B155" s="25">
        <v>651</v>
      </c>
      <c r="C155" s="26">
        <v>202.8420731707317</v>
      </c>
      <c r="D155" s="26">
        <f t="shared" si="47"/>
        <v>311.5853658536586</v>
      </c>
      <c r="E155" s="26">
        <v>19893.2104</v>
      </c>
      <c r="F155" s="26">
        <v>53663.5518</v>
      </c>
      <c r="G155" s="26">
        <v>73556.7622</v>
      </c>
      <c r="H155" s="26">
        <f t="shared" si="48"/>
        <v>98.07240721334932</v>
      </c>
      <c r="I155" s="26">
        <f t="shared" si="42"/>
        <v>264.55828892476126</v>
      </c>
      <c r="J155" s="26">
        <f t="shared" si="43"/>
        <v>362.6306961381106</v>
      </c>
      <c r="K155" s="26">
        <f t="shared" si="44"/>
        <v>30.55792688172043</v>
      </c>
      <c r="L155" s="26">
        <f t="shared" si="45"/>
        <v>82.43249124423963</v>
      </c>
      <c r="M155" s="26">
        <f t="shared" si="46"/>
        <v>112.99041812596006</v>
      </c>
    </row>
    <row r="156" spans="1:13" s="6" customFormat="1" ht="10.5" customHeight="1">
      <c r="A156" s="70" t="s">
        <v>133</v>
      </c>
      <c r="B156" s="25">
        <v>1164</v>
      </c>
      <c r="C156" s="26">
        <v>362.6853658536585</v>
      </c>
      <c r="D156" s="26">
        <f t="shared" si="47"/>
        <v>311.58536585365846</v>
      </c>
      <c r="E156" s="26">
        <v>35569.4268</v>
      </c>
      <c r="F156" s="26">
        <v>95951.41979999999</v>
      </c>
      <c r="G156" s="26">
        <v>131520.8466</v>
      </c>
      <c r="H156" s="26">
        <f t="shared" si="48"/>
        <v>98.07240696431096</v>
      </c>
      <c r="I156" s="26">
        <f t="shared" si="42"/>
        <v>264.55828890189036</v>
      </c>
      <c r="J156" s="26">
        <f t="shared" si="43"/>
        <v>362.63069586620134</v>
      </c>
      <c r="K156" s="26">
        <f t="shared" si="44"/>
        <v>30.557926804123714</v>
      </c>
      <c r="L156" s="26">
        <f t="shared" si="45"/>
        <v>82.4324912371134</v>
      </c>
      <c r="M156" s="26">
        <f t="shared" si="46"/>
        <v>112.9904180412371</v>
      </c>
    </row>
    <row r="157" spans="1:13" s="6" customFormat="1" ht="10.5" customHeight="1">
      <c r="A157" s="70" t="s">
        <v>134</v>
      </c>
      <c r="B157" s="25">
        <v>107</v>
      </c>
      <c r="C157" s="26">
        <v>33.33963414634147</v>
      </c>
      <c r="D157" s="26">
        <f t="shared" si="47"/>
        <v>311.5853658536586</v>
      </c>
      <c r="E157" s="26">
        <v>3269.6982</v>
      </c>
      <c r="F157" s="26">
        <v>8820.2766</v>
      </c>
      <c r="G157" s="26">
        <v>12089.9748</v>
      </c>
      <c r="H157" s="26">
        <f t="shared" si="48"/>
        <v>98.07240792289261</v>
      </c>
      <c r="I157" s="26">
        <f t="shared" si="42"/>
        <v>264.55829003054293</v>
      </c>
      <c r="J157" s="26">
        <f t="shared" si="43"/>
        <v>362.6306979534355</v>
      </c>
      <c r="K157" s="26">
        <f t="shared" si="44"/>
        <v>30.55792710280374</v>
      </c>
      <c r="L157" s="26">
        <f t="shared" si="45"/>
        <v>82.43249158878504</v>
      </c>
      <c r="M157" s="26">
        <f t="shared" si="46"/>
        <v>112.99041869158879</v>
      </c>
    </row>
    <row r="158" spans="1:13" s="6" customFormat="1" ht="10.5" customHeight="1">
      <c r="A158" s="42" t="s">
        <v>135</v>
      </c>
      <c r="B158" s="7">
        <v>511</v>
      </c>
      <c r="C158" s="8">
        <v>159.2201219512195</v>
      </c>
      <c r="D158" s="8">
        <f t="shared" si="47"/>
        <v>311.5853658536585</v>
      </c>
      <c r="E158" s="8">
        <v>15615.1006</v>
      </c>
      <c r="F158" s="8">
        <v>42123.003</v>
      </c>
      <c r="G158" s="8">
        <v>57738.103599999995</v>
      </c>
      <c r="H158" s="8">
        <f t="shared" si="48"/>
        <v>98.0724069837355</v>
      </c>
      <c r="I158" s="8">
        <f t="shared" si="42"/>
        <v>264.5582887626809</v>
      </c>
      <c r="J158" s="8">
        <f t="shared" si="43"/>
        <v>362.6306957464164</v>
      </c>
      <c r="K158" s="8">
        <f t="shared" si="44"/>
        <v>30.557926810176124</v>
      </c>
      <c r="L158" s="8">
        <f t="shared" si="45"/>
        <v>82.43249119373776</v>
      </c>
      <c r="M158" s="8">
        <f t="shared" si="46"/>
        <v>112.99041800391389</v>
      </c>
    </row>
    <row r="159" spans="1:13" s="6" customFormat="1" ht="10.5" customHeight="1">
      <c r="A159" s="53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</row>
    <row r="160" spans="1:13" s="6" customFormat="1" ht="10.5" customHeight="1">
      <c r="A160" s="69" t="s">
        <v>7</v>
      </c>
      <c r="B160" s="23">
        <v>4283</v>
      </c>
      <c r="C160" s="24">
        <v>1506.9</v>
      </c>
      <c r="D160" s="24">
        <f>C160*1000/B160</f>
        <v>351.83282745738967</v>
      </c>
      <c r="E160" s="24">
        <v>288178.0003</v>
      </c>
      <c r="F160" s="24">
        <v>431235.99980000005</v>
      </c>
      <c r="G160" s="24">
        <v>719414.0001000001</v>
      </c>
      <c r="H160" s="24">
        <f>E160/C160</f>
        <v>191.23896761563475</v>
      </c>
      <c r="I160" s="24">
        <f aca="true" t="shared" si="49" ref="I160:I171">F160/C160</f>
        <v>286.1742649147256</v>
      </c>
      <c r="J160" s="24">
        <f aca="true" t="shared" si="50" ref="J160:J171">SUM(H160:I160)</f>
        <v>477.41323253036035</v>
      </c>
      <c r="K160" s="24">
        <f aca="true" t="shared" si="51" ref="K160:K171">E160/B160</f>
        <v>67.28414669624095</v>
      </c>
      <c r="L160" s="24">
        <f aca="true" t="shared" si="52" ref="L160:L171">F160/B160</f>
        <v>100.68550077048799</v>
      </c>
      <c r="M160" s="24">
        <f aca="true" t="shared" si="53" ref="M160:M171">SUM(K160:L160)</f>
        <v>167.96964746672893</v>
      </c>
    </row>
    <row r="161" spans="1:13" s="6" customFormat="1" ht="10.5" customHeight="1">
      <c r="A161" s="70" t="s">
        <v>200</v>
      </c>
      <c r="B161" s="25">
        <v>118</v>
      </c>
      <c r="C161" s="26">
        <v>41.516273639971985</v>
      </c>
      <c r="D161" s="26">
        <f aca="true" t="shared" si="54" ref="D161:D171">C161*1000/B161</f>
        <v>351.8328274573897</v>
      </c>
      <c r="E161" s="26">
        <v>7939.5293</v>
      </c>
      <c r="F161" s="26">
        <v>11880.889099999999</v>
      </c>
      <c r="G161" s="26">
        <v>19820.4184</v>
      </c>
      <c r="H161" s="26">
        <f aca="true" t="shared" si="55" ref="H161:H171">E161/C161</f>
        <v>191.23896737099736</v>
      </c>
      <c r="I161" s="26">
        <f t="shared" si="49"/>
        <v>286.17426513349324</v>
      </c>
      <c r="J161" s="26">
        <f t="shared" si="50"/>
        <v>477.41323250449057</v>
      </c>
      <c r="K161" s="26">
        <f t="shared" si="51"/>
        <v>67.28414661016949</v>
      </c>
      <c r="L161" s="26">
        <f t="shared" si="52"/>
        <v>100.68550084745762</v>
      </c>
      <c r="M161" s="26">
        <f t="shared" si="53"/>
        <v>167.9696474576271</v>
      </c>
    </row>
    <row r="162" spans="1:13" s="6" customFormat="1" ht="10.5" customHeight="1">
      <c r="A162" s="70" t="s">
        <v>201</v>
      </c>
      <c r="B162" s="25">
        <v>669</v>
      </c>
      <c r="C162" s="26">
        <v>235.37616156899372</v>
      </c>
      <c r="D162" s="26">
        <f t="shared" si="54"/>
        <v>351.8328274573897</v>
      </c>
      <c r="E162" s="26">
        <v>45013.0941</v>
      </c>
      <c r="F162" s="26">
        <v>67358.6001</v>
      </c>
      <c r="G162" s="26">
        <v>112371.6942</v>
      </c>
      <c r="H162" s="26">
        <f t="shared" si="55"/>
        <v>191.23896744660658</v>
      </c>
      <c r="I162" s="26">
        <f t="shared" si="49"/>
        <v>286.17426527391035</v>
      </c>
      <c r="J162" s="26">
        <f t="shared" si="50"/>
        <v>477.41323272051693</v>
      </c>
      <c r="K162" s="26">
        <f t="shared" si="51"/>
        <v>67.2841466367713</v>
      </c>
      <c r="L162" s="26">
        <f t="shared" si="52"/>
        <v>100.68550089686099</v>
      </c>
      <c r="M162" s="26">
        <f t="shared" si="53"/>
        <v>167.96964753363227</v>
      </c>
    </row>
    <row r="163" spans="1:13" s="6" customFormat="1" ht="10.5" customHeight="1">
      <c r="A163" s="70" t="s">
        <v>202</v>
      </c>
      <c r="B163" s="25">
        <v>34</v>
      </c>
      <c r="C163" s="26">
        <v>11.96231613355125</v>
      </c>
      <c r="D163" s="26">
        <f t="shared" si="54"/>
        <v>351.8328274573897</v>
      </c>
      <c r="E163" s="26">
        <v>2287.661</v>
      </c>
      <c r="F163" s="26">
        <v>3423.307</v>
      </c>
      <c r="G163" s="26">
        <v>5710.968</v>
      </c>
      <c r="H163" s="26">
        <f t="shared" si="55"/>
        <v>191.2389686461883</v>
      </c>
      <c r="I163" s="26">
        <f t="shared" si="49"/>
        <v>286.17426272479923</v>
      </c>
      <c r="J163" s="26">
        <f t="shared" si="50"/>
        <v>477.41323137098755</v>
      </c>
      <c r="K163" s="26">
        <f t="shared" si="51"/>
        <v>67.28414705882354</v>
      </c>
      <c r="L163" s="26">
        <f t="shared" si="52"/>
        <v>100.68549999999999</v>
      </c>
      <c r="M163" s="26">
        <f t="shared" si="53"/>
        <v>167.9696470588235</v>
      </c>
    </row>
    <row r="164" spans="1:13" s="6" customFormat="1" ht="10.5" customHeight="1">
      <c r="A164" s="70" t="s">
        <v>203</v>
      </c>
      <c r="B164" s="25">
        <v>888</v>
      </c>
      <c r="C164" s="26">
        <v>312.42755078216203</v>
      </c>
      <c r="D164" s="26">
        <f t="shared" si="54"/>
        <v>351.8328274573897</v>
      </c>
      <c r="E164" s="26">
        <v>59748.3222</v>
      </c>
      <c r="F164" s="26">
        <v>89408.7247</v>
      </c>
      <c r="G164" s="26">
        <v>149157.04690000002</v>
      </c>
      <c r="H164" s="26">
        <f t="shared" si="55"/>
        <v>191.2389674035473</v>
      </c>
      <c r="I164" s="26">
        <f t="shared" si="49"/>
        <v>286.17426496531874</v>
      </c>
      <c r="J164" s="26">
        <f t="shared" si="50"/>
        <v>477.41323236886603</v>
      </c>
      <c r="K164" s="26">
        <f t="shared" si="51"/>
        <v>67.28414662162163</v>
      </c>
      <c r="L164" s="26">
        <f t="shared" si="52"/>
        <v>100.6855007882883</v>
      </c>
      <c r="M164" s="26">
        <f t="shared" si="53"/>
        <v>167.96964740990992</v>
      </c>
    </row>
    <row r="165" spans="1:13" s="6" customFormat="1" ht="10.5" customHeight="1">
      <c r="A165" s="70" t="s">
        <v>204</v>
      </c>
      <c r="B165" s="25">
        <v>337</v>
      </c>
      <c r="C165" s="26">
        <v>118.5676628531403</v>
      </c>
      <c r="D165" s="26">
        <f t="shared" si="54"/>
        <v>351.83282745738967</v>
      </c>
      <c r="E165" s="26">
        <v>22674.7574</v>
      </c>
      <c r="F165" s="26">
        <v>33931.0138</v>
      </c>
      <c r="G165" s="26">
        <v>56605.7712</v>
      </c>
      <c r="H165" s="26">
        <f t="shared" si="55"/>
        <v>191.23896730667025</v>
      </c>
      <c r="I165" s="26">
        <f t="shared" si="49"/>
        <v>286.17426525500014</v>
      </c>
      <c r="J165" s="26">
        <f t="shared" si="50"/>
        <v>477.4132325616704</v>
      </c>
      <c r="K165" s="26">
        <f t="shared" si="51"/>
        <v>67.2841465875371</v>
      </c>
      <c r="L165" s="26">
        <f t="shared" si="52"/>
        <v>100.68550089020772</v>
      </c>
      <c r="M165" s="26">
        <f t="shared" si="53"/>
        <v>167.96964747774481</v>
      </c>
    </row>
    <row r="166" spans="1:13" s="6" customFormat="1" ht="10.5" customHeight="1">
      <c r="A166" s="70" t="s">
        <v>205</v>
      </c>
      <c r="B166" s="25">
        <v>59</v>
      </c>
      <c r="C166" s="26">
        <v>20.758136819985992</v>
      </c>
      <c r="D166" s="26">
        <f t="shared" si="54"/>
        <v>351.8328274573897</v>
      </c>
      <c r="E166" s="26">
        <v>3969.7646999999997</v>
      </c>
      <c r="F166" s="26">
        <v>5940.4445</v>
      </c>
      <c r="G166" s="26">
        <v>9910.2092</v>
      </c>
      <c r="H166" s="26">
        <f t="shared" si="55"/>
        <v>191.23896977969136</v>
      </c>
      <c r="I166" s="26">
        <f t="shared" si="49"/>
        <v>286.17426272479923</v>
      </c>
      <c r="J166" s="26">
        <f t="shared" si="50"/>
        <v>477.41323250449057</v>
      </c>
      <c r="K166" s="26">
        <f t="shared" si="51"/>
        <v>67.28414745762711</v>
      </c>
      <c r="L166" s="26">
        <f t="shared" si="52"/>
        <v>100.68549999999999</v>
      </c>
      <c r="M166" s="26">
        <f t="shared" si="53"/>
        <v>167.9696474576271</v>
      </c>
    </row>
    <row r="167" spans="1:13" s="6" customFormat="1" ht="10.5" customHeight="1">
      <c r="A167" s="70" t="s">
        <v>206</v>
      </c>
      <c r="B167" s="25">
        <v>295</v>
      </c>
      <c r="C167" s="26">
        <v>103.79068409992996</v>
      </c>
      <c r="D167" s="26">
        <f t="shared" si="54"/>
        <v>351.83282745738967</v>
      </c>
      <c r="E167" s="26">
        <v>19848.8233</v>
      </c>
      <c r="F167" s="26">
        <v>29702.222700000002</v>
      </c>
      <c r="G167" s="26">
        <v>49551.046</v>
      </c>
      <c r="H167" s="26">
        <f t="shared" si="55"/>
        <v>191.23896785273615</v>
      </c>
      <c r="I167" s="26">
        <f t="shared" si="49"/>
        <v>286.17426465175447</v>
      </c>
      <c r="J167" s="26">
        <f t="shared" si="50"/>
        <v>477.4132325044906</v>
      </c>
      <c r="K167" s="26">
        <f t="shared" si="51"/>
        <v>67.28414677966101</v>
      </c>
      <c r="L167" s="26">
        <f t="shared" si="52"/>
        <v>100.6855006779661</v>
      </c>
      <c r="M167" s="26">
        <f t="shared" si="53"/>
        <v>167.9696474576271</v>
      </c>
    </row>
    <row r="168" spans="1:13" s="6" customFormat="1" ht="10.5" customHeight="1">
      <c r="A168" s="70" t="s">
        <v>207</v>
      </c>
      <c r="B168" s="25">
        <v>111</v>
      </c>
      <c r="C168" s="26">
        <v>39.053443847770254</v>
      </c>
      <c r="D168" s="26">
        <f t="shared" si="54"/>
        <v>351.8328274573897</v>
      </c>
      <c r="E168" s="26">
        <v>7468.5403</v>
      </c>
      <c r="F168" s="26">
        <v>11176.0906</v>
      </c>
      <c r="G168" s="26">
        <v>18644.6309</v>
      </c>
      <c r="H168" s="26">
        <f t="shared" si="55"/>
        <v>191.23896804369568</v>
      </c>
      <c r="I168" s="26">
        <f t="shared" si="49"/>
        <v>286.1742652853929</v>
      </c>
      <c r="J168" s="26">
        <f t="shared" si="50"/>
        <v>477.4132333290886</v>
      </c>
      <c r="K168" s="26">
        <f t="shared" si="51"/>
        <v>67.28414684684684</v>
      </c>
      <c r="L168" s="26">
        <f t="shared" si="52"/>
        <v>100.68550090090089</v>
      </c>
      <c r="M168" s="26">
        <f t="shared" si="53"/>
        <v>167.96964774774773</v>
      </c>
    </row>
    <row r="169" spans="1:13" s="6" customFormat="1" ht="10.5" customHeight="1">
      <c r="A169" s="70" t="s">
        <v>208</v>
      </c>
      <c r="B169" s="25">
        <v>756</v>
      </c>
      <c r="C169" s="26">
        <v>265.98561755778655</v>
      </c>
      <c r="D169" s="26">
        <f t="shared" si="54"/>
        <v>351.83282745738967</v>
      </c>
      <c r="E169" s="26">
        <v>50866.8149</v>
      </c>
      <c r="F169" s="26">
        <v>76118.2386</v>
      </c>
      <c r="G169" s="26">
        <v>126985.0535</v>
      </c>
      <c r="H169" s="26">
        <f t="shared" si="55"/>
        <v>191.23896760676902</v>
      </c>
      <c r="I169" s="26">
        <f t="shared" si="49"/>
        <v>286.17426498056034</v>
      </c>
      <c r="J169" s="26">
        <f t="shared" si="50"/>
        <v>477.4132325873294</v>
      </c>
      <c r="K169" s="26">
        <f t="shared" si="51"/>
        <v>67.28414669312168</v>
      </c>
      <c r="L169" s="26">
        <f t="shared" si="52"/>
        <v>100.68550079365079</v>
      </c>
      <c r="M169" s="26">
        <f t="shared" si="53"/>
        <v>167.9696474867725</v>
      </c>
    </row>
    <row r="170" spans="1:13" s="6" customFormat="1" ht="10.5" customHeight="1">
      <c r="A170" s="70" t="s">
        <v>209</v>
      </c>
      <c r="B170" s="25">
        <v>65</v>
      </c>
      <c r="C170" s="26">
        <v>22.86913378473033</v>
      </c>
      <c r="D170" s="26">
        <f t="shared" si="54"/>
        <v>351.83282745738967</v>
      </c>
      <c r="E170" s="26">
        <v>4373.4696</v>
      </c>
      <c r="F170" s="26">
        <v>6544.5575</v>
      </c>
      <c r="G170" s="26">
        <v>10918.0271</v>
      </c>
      <c r="H170" s="26">
        <f t="shared" si="55"/>
        <v>191.23897044671435</v>
      </c>
      <c r="I170" s="26">
        <f t="shared" si="49"/>
        <v>286.17426272479923</v>
      </c>
      <c r="J170" s="26">
        <f t="shared" si="50"/>
        <v>477.4132331715136</v>
      </c>
      <c r="K170" s="26">
        <f t="shared" si="51"/>
        <v>67.2841476923077</v>
      </c>
      <c r="L170" s="26">
        <f t="shared" si="52"/>
        <v>100.6855</v>
      </c>
      <c r="M170" s="26">
        <f t="shared" si="53"/>
        <v>167.96964769230772</v>
      </c>
    </row>
    <row r="171" spans="1:13" s="6" customFormat="1" ht="10.5" customHeight="1">
      <c r="A171" s="42" t="s">
        <v>210</v>
      </c>
      <c r="B171" s="7">
        <v>951</v>
      </c>
      <c r="C171" s="8">
        <v>334.5930189119776</v>
      </c>
      <c r="D171" s="8">
        <f t="shared" si="54"/>
        <v>351.83282745738967</v>
      </c>
      <c r="E171" s="8">
        <v>63987.2235</v>
      </c>
      <c r="F171" s="8">
        <v>95751.9112</v>
      </c>
      <c r="G171" s="8">
        <v>159739.1347</v>
      </c>
      <c r="H171" s="8">
        <f t="shared" si="55"/>
        <v>191.23896759135107</v>
      </c>
      <c r="I171" s="8">
        <f t="shared" si="49"/>
        <v>286.1742648168931</v>
      </c>
      <c r="J171" s="8">
        <f t="shared" si="50"/>
        <v>477.4132324082442</v>
      </c>
      <c r="K171" s="8">
        <f t="shared" si="51"/>
        <v>67.28414668769716</v>
      </c>
      <c r="L171" s="8">
        <f t="shared" si="52"/>
        <v>100.6855007360673</v>
      </c>
      <c r="M171" s="8">
        <f t="shared" si="53"/>
        <v>167.96964742376446</v>
      </c>
    </row>
    <row r="172" spans="1:13" s="6" customFormat="1" ht="10.5" customHeight="1">
      <c r="A172" s="53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</row>
    <row r="173" spans="1:13" s="6" customFormat="1" ht="10.5" customHeight="1">
      <c r="A173" s="69" t="s">
        <v>8</v>
      </c>
      <c r="B173" s="23">
        <v>5579</v>
      </c>
      <c r="C173" s="24">
        <v>1809.8</v>
      </c>
      <c r="D173" s="24">
        <f>C173*1000/B173</f>
        <v>324.39505287685967</v>
      </c>
      <c r="E173" s="24">
        <v>206535.99959999998</v>
      </c>
      <c r="F173" s="24">
        <v>512450</v>
      </c>
      <c r="G173" s="24">
        <v>718985.9996</v>
      </c>
      <c r="H173" s="24">
        <f>E173/C173</f>
        <v>114.12089711570339</v>
      </c>
      <c r="I173" s="24">
        <f aca="true" t="shared" si="56" ref="I173:I195">F173/C173</f>
        <v>283.1528345673555</v>
      </c>
      <c r="J173" s="24">
        <f aca="true" t="shared" si="57" ref="J173:J195">SUM(H173:I173)</f>
        <v>397.2737316830589</v>
      </c>
      <c r="K173" s="24">
        <f aca="true" t="shared" si="58" ref="K173:K195">E173/B173</f>
        <v>37.02025445420326</v>
      </c>
      <c r="L173" s="24">
        <f aca="true" t="shared" si="59" ref="L173:L195">F173/B173</f>
        <v>91.85337874170999</v>
      </c>
      <c r="M173" s="24">
        <f aca="true" t="shared" si="60" ref="M173:M195">SUM(K173:L173)</f>
        <v>128.87363319591324</v>
      </c>
    </row>
    <row r="174" spans="1:13" s="6" customFormat="1" ht="10.5" customHeight="1">
      <c r="A174" s="70" t="s">
        <v>211</v>
      </c>
      <c r="B174" s="25">
        <v>379</v>
      </c>
      <c r="C174" s="26">
        <v>122.9457250403298</v>
      </c>
      <c r="D174" s="26">
        <f aca="true" t="shared" si="61" ref="D174:D195">C174*1000/B174</f>
        <v>324.39505287685967</v>
      </c>
      <c r="E174" s="26">
        <v>14030.6765</v>
      </c>
      <c r="F174" s="26">
        <v>34812.4305</v>
      </c>
      <c r="G174" s="26">
        <v>48843.107</v>
      </c>
      <c r="H174" s="26">
        <f aca="true" t="shared" si="62" ref="H174:H195">E174/C174</f>
        <v>114.12089761882754</v>
      </c>
      <c r="I174" s="26">
        <f t="shared" si="56"/>
        <v>283.1528342167286</v>
      </c>
      <c r="J174" s="26">
        <f t="shared" si="57"/>
        <v>397.27373183555613</v>
      </c>
      <c r="K174" s="26">
        <f t="shared" si="58"/>
        <v>37.020254617414246</v>
      </c>
      <c r="L174" s="26">
        <f t="shared" si="59"/>
        <v>91.85337862796834</v>
      </c>
      <c r="M174" s="26">
        <f t="shared" si="60"/>
        <v>128.8736332453826</v>
      </c>
    </row>
    <row r="175" spans="1:13" s="6" customFormat="1" ht="10.5" customHeight="1">
      <c r="A175" s="70" t="s">
        <v>212</v>
      </c>
      <c r="B175" s="25">
        <v>504</v>
      </c>
      <c r="C175" s="26">
        <v>163.49510664993727</v>
      </c>
      <c r="D175" s="26">
        <f t="shared" si="61"/>
        <v>324.39505287685967</v>
      </c>
      <c r="E175" s="26">
        <v>18658.208199999997</v>
      </c>
      <c r="F175" s="26">
        <v>46294.1029</v>
      </c>
      <c r="G175" s="26">
        <v>64952.31109999999</v>
      </c>
      <c r="H175" s="26">
        <f t="shared" si="62"/>
        <v>114.1208968409646</v>
      </c>
      <c r="I175" s="26">
        <f t="shared" si="56"/>
        <v>283.1528346540747</v>
      </c>
      <c r="J175" s="26">
        <f t="shared" si="57"/>
        <v>397.2737314950393</v>
      </c>
      <c r="K175" s="26">
        <f t="shared" si="58"/>
        <v>37.02025436507936</v>
      </c>
      <c r="L175" s="26">
        <f t="shared" si="59"/>
        <v>91.85337876984127</v>
      </c>
      <c r="M175" s="26">
        <f t="shared" si="60"/>
        <v>128.87363313492062</v>
      </c>
    </row>
    <row r="176" spans="1:13" s="6" customFormat="1" ht="10.5" customHeight="1">
      <c r="A176" s="70" t="s">
        <v>213</v>
      </c>
      <c r="B176" s="25">
        <v>307</v>
      </c>
      <c r="C176" s="26">
        <v>99.58928123319592</v>
      </c>
      <c r="D176" s="26">
        <f t="shared" si="61"/>
        <v>324.39505287685967</v>
      </c>
      <c r="E176" s="26">
        <v>11365.218200000001</v>
      </c>
      <c r="F176" s="26">
        <v>28198.987299999997</v>
      </c>
      <c r="G176" s="26">
        <v>39564.2055</v>
      </c>
      <c r="H176" s="26">
        <f t="shared" si="62"/>
        <v>114.12089794470424</v>
      </c>
      <c r="I176" s="26">
        <f t="shared" si="56"/>
        <v>283.15283483139024</v>
      </c>
      <c r="J176" s="26">
        <f t="shared" si="57"/>
        <v>397.27373277609445</v>
      </c>
      <c r="K176" s="26">
        <f t="shared" si="58"/>
        <v>37.02025472312704</v>
      </c>
      <c r="L176" s="26">
        <f t="shared" si="59"/>
        <v>91.85337882736155</v>
      </c>
      <c r="M176" s="26">
        <f t="shared" si="60"/>
        <v>128.8736335504886</v>
      </c>
    </row>
    <row r="177" spans="1:13" s="6" customFormat="1" ht="10.5" customHeight="1">
      <c r="A177" s="70" t="s">
        <v>214</v>
      </c>
      <c r="B177" s="25">
        <v>68</v>
      </c>
      <c r="C177" s="26">
        <v>22.058863595626455</v>
      </c>
      <c r="D177" s="26">
        <f t="shared" si="61"/>
        <v>324.3950528768596</v>
      </c>
      <c r="E177" s="26">
        <v>2517.3773</v>
      </c>
      <c r="F177" s="26">
        <v>6246.0297</v>
      </c>
      <c r="G177" s="26">
        <v>8763.407</v>
      </c>
      <c r="H177" s="26">
        <f t="shared" si="62"/>
        <v>114.12089698487972</v>
      </c>
      <c r="I177" s="26">
        <f t="shared" si="56"/>
        <v>283.15283209958204</v>
      </c>
      <c r="J177" s="26">
        <f t="shared" si="57"/>
        <v>397.27372908446176</v>
      </c>
      <c r="K177" s="26">
        <f t="shared" si="58"/>
        <v>37.02025441176471</v>
      </c>
      <c r="L177" s="26">
        <f t="shared" si="59"/>
        <v>91.85337794117648</v>
      </c>
      <c r="M177" s="26">
        <f t="shared" si="60"/>
        <v>128.87363235294117</v>
      </c>
    </row>
    <row r="178" spans="1:13" s="6" customFormat="1" ht="10.5" customHeight="1">
      <c r="A178" s="70" t="s">
        <v>215</v>
      </c>
      <c r="B178" s="25">
        <v>90</v>
      </c>
      <c r="C178" s="26">
        <v>29.195554758917368</v>
      </c>
      <c r="D178" s="26">
        <f t="shared" si="61"/>
        <v>324.39505287685967</v>
      </c>
      <c r="E178" s="26">
        <v>3331.8229</v>
      </c>
      <c r="F178" s="26">
        <v>8266.804100000001</v>
      </c>
      <c r="G178" s="26">
        <v>11598.627</v>
      </c>
      <c r="H178" s="26">
        <f t="shared" si="62"/>
        <v>114.12089708562027</v>
      </c>
      <c r="I178" s="26">
        <f t="shared" si="56"/>
        <v>283.15283502105825</v>
      </c>
      <c r="J178" s="26">
        <f t="shared" si="57"/>
        <v>397.2737321066785</v>
      </c>
      <c r="K178" s="26">
        <f t="shared" si="58"/>
        <v>37.02025444444445</v>
      </c>
      <c r="L178" s="26">
        <f t="shared" si="59"/>
        <v>91.8533788888889</v>
      </c>
      <c r="M178" s="26">
        <f t="shared" si="60"/>
        <v>128.87363333333334</v>
      </c>
    </row>
    <row r="179" spans="1:13" s="6" customFormat="1" ht="10.5" customHeight="1">
      <c r="A179" s="70" t="s">
        <v>216</v>
      </c>
      <c r="B179" s="25">
        <v>50</v>
      </c>
      <c r="C179" s="26">
        <v>16.219752643842984</v>
      </c>
      <c r="D179" s="26">
        <f t="shared" si="61"/>
        <v>324.39505287685967</v>
      </c>
      <c r="E179" s="26">
        <v>1851.0127</v>
      </c>
      <c r="F179" s="26">
        <v>4592.6689</v>
      </c>
      <c r="G179" s="26">
        <v>6443.6816</v>
      </c>
      <c r="H179" s="26">
        <f t="shared" si="62"/>
        <v>114.12089571554867</v>
      </c>
      <c r="I179" s="26">
        <f t="shared" si="56"/>
        <v>283.152832280915</v>
      </c>
      <c r="J179" s="26">
        <f t="shared" si="57"/>
        <v>397.27372799646366</v>
      </c>
      <c r="K179" s="26">
        <f t="shared" si="58"/>
        <v>37.020254</v>
      </c>
      <c r="L179" s="26">
        <f t="shared" si="59"/>
        <v>91.85337799999999</v>
      </c>
      <c r="M179" s="26">
        <f t="shared" si="60"/>
        <v>128.873632</v>
      </c>
    </row>
    <row r="180" spans="1:13" s="6" customFormat="1" ht="10.5" customHeight="1">
      <c r="A180" s="70" t="s">
        <v>217</v>
      </c>
      <c r="B180" s="25">
        <v>48</v>
      </c>
      <c r="C180" s="26">
        <v>15.570962538089265</v>
      </c>
      <c r="D180" s="26">
        <f t="shared" si="61"/>
        <v>324.39505287685967</v>
      </c>
      <c r="E180" s="26">
        <v>1776.9722</v>
      </c>
      <c r="F180" s="26">
        <v>4408.9622</v>
      </c>
      <c r="G180" s="26">
        <v>6185.9344</v>
      </c>
      <c r="H180" s="26">
        <f t="shared" si="62"/>
        <v>114.12089622932551</v>
      </c>
      <c r="I180" s="26">
        <f t="shared" si="56"/>
        <v>283.1528358773529</v>
      </c>
      <c r="J180" s="26">
        <f t="shared" si="57"/>
        <v>397.27373210667844</v>
      </c>
      <c r="K180" s="26">
        <f t="shared" si="58"/>
        <v>37.02025416666667</v>
      </c>
      <c r="L180" s="26">
        <f t="shared" si="59"/>
        <v>91.85337916666667</v>
      </c>
      <c r="M180" s="26">
        <f t="shared" si="60"/>
        <v>128.87363333333334</v>
      </c>
    </row>
    <row r="181" spans="1:13" s="6" customFormat="1" ht="10.5" customHeight="1">
      <c r="A181" s="70" t="s">
        <v>218</v>
      </c>
      <c r="B181" s="25">
        <v>450</v>
      </c>
      <c r="C181" s="26">
        <v>145.97777379458682</v>
      </c>
      <c r="D181" s="26">
        <f t="shared" si="61"/>
        <v>324.3950528768596</v>
      </c>
      <c r="E181" s="26">
        <v>16659.1145</v>
      </c>
      <c r="F181" s="26">
        <v>41334.0205</v>
      </c>
      <c r="G181" s="26">
        <v>57993.134999999995</v>
      </c>
      <c r="H181" s="26">
        <f t="shared" si="62"/>
        <v>114.12089708562027</v>
      </c>
      <c r="I181" s="26">
        <f t="shared" si="56"/>
        <v>283.1528350210582</v>
      </c>
      <c r="J181" s="26">
        <f t="shared" si="57"/>
        <v>397.2737321066785</v>
      </c>
      <c r="K181" s="26">
        <f t="shared" si="58"/>
        <v>37.02025444444445</v>
      </c>
      <c r="L181" s="26">
        <f t="shared" si="59"/>
        <v>91.85337888888888</v>
      </c>
      <c r="M181" s="26">
        <f t="shared" si="60"/>
        <v>128.87363333333332</v>
      </c>
    </row>
    <row r="182" spans="1:13" s="6" customFormat="1" ht="10.5" customHeight="1">
      <c r="A182" s="70" t="s">
        <v>219</v>
      </c>
      <c r="B182" s="25">
        <v>57</v>
      </c>
      <c r="C182" s="26">
        <v>18.490518013981003</v>
      </c>
      <c r="D182" s="26">
        <f t="shared" si="61"/>
        <v>324.3950528768597</v>
      </c>
      <c r="E182" s="26">
        <v>2110.1545</v>
      </c>
      <c r="F182" s="26">
        <v>5235.6425</v>
      </c>
      <c r="G182" s="26">
        <v>7345.7970000000005</v>
      </c>
      <c r="H182" s="26">
        <f t="shared" si="62"/>
        <v>114.12089690534768</v>
      </c>
      <c r="I182" s="26">
        <f t="shared" si="56"/>
        <v>283.1528297931534</v>
      </c>
      <c r="J182" s="26">
        <f t="shared" si="57"/>
        <v>397.27372669850104</v>
      </c>
      <c r="K182" s="26">
        <f t="shared" si="58"/>
        <v>37.02025438596491</v>
      </c>
      <c r="L182" s="26">
        <f t="shared" si="59"/>
        <v>91.85337719298245</v>
      </c>
      <c r="M182" s="26">
        <f t="shared" si="60"/>
        <v>128.87363157894737</v>
      </c>
    </row>
    <row r="183" spans="1:13" s="6" customFormat="1" ht="10.5" customHeight="1">
      <c r="A183" s="70" t="s">
        <v>220</v>
      </c>
      <c r="B183" s="25">
        <v>464</v>
      </c>
      <c r="C183" s="26">
        <v>150.51930453486287</v>
      </c>
      <c r="D183" s="26">
        <f t="shared" si="61"/>
        <v>324.3950528768596</v>
      </c>
      <c r="E183" s="26">
        <v>17177.3981</v>
      </c>
      <c r="F183" s="26">
        <v>42619.9678</v>
      </c>
      <c r="G183" s="26">
        <v>59797.3659</v>
      </c>
      <c r="H183" s="26">
        <f t="shared" si="62"/>
        <v>114.1208973366032</v>
      </c>
      <c r="I183" s="26">
        <f t="shared" si="56"/>
        <v>283.15283499153077</v>
      </c>
      <c r="J183" s="26">
        <f t="shared" si="57"/>
        <v>397.273732328134</v>
      </c>
      <c r="K183" s="26">
        <f t="shared" si="58"/>
        <v>37.020254525862065</v>
      </c>
      <c r="L183" s="26">
        <f t="shared" si="59"/>
        <v>91.85337887931034</v>
      </c>
      <c r="M183" s="26">
        <f t="shared" si="60"/>
        <v>128.8736334051724</v>
      </c>
    </row>
    <row r="184" spans="1:13" s="6" customFormat="1" ht="10.5" customHeight="1">
      <c r="A184" s="70" t="s">
        <v>221</v>
      </c>
      <c r="B184" s="25">
        <v>91</v>
      </c>
      <c r="C184" s="26">
        <v>29.519949811794227</v>
      </c>
      <c r="D184" s="26">
        <f t="shared" si="61"/>
        <v>324.39505287685967</v>
      </c>
      <c r="E184" s="26">
        <v>3368.8431</v>
      </c>
      <c r="F184" s="26">
        <v>8358.6574</v>
      </c>
      <c r="G184" s="26">
        <v>11727.5005</v>
      </c>
      <c r="H184" s="26">
        <f t="shared" si="62"/>
        <v>114.12089524129314</v>
      </c>
      <c r="I184" s="26">
        <f t="shared" si="56"/>
        <v>283.1528323486658</v>
      </c>
      <c r="J184" s="26">
        <f t="shared" si="57"/>
        <v>397.273727589959</v>
      </c>
      <c r="K184" s="26">
        <f t="shared" si="58"/>
        <v>37.02025384615385</v>
      </c>
      <c r="L184" s="26">
        <f t="shared" si="59"/>
        <v>91.85337802197802</v>
      </c>
      <c r="M184" s="26">
        <f t="shared" si="60"/>
        <v>128.87363186813187</v>
      </c>
    </row>
    <row r="185" spans="1:13" s="6" customFormat="1" ht="10.5" customHeight="1">
      <c r="A185" s="70" t="s">
        <v>222</v>
      </c>
      <c r="B185" s="25">
        <v>48</v>
      </c>
      <c r="C185" s="26">
        <v>15.570962538089265</v>
      </c>
      <c r="D185" s="26">
        <f t="shared" si="61"/>
        <v>324.39505287685967</v>
      </c>
      <c r="E185" s="26">
        <v>1776.9722</v>
      </c>
      <c r="F185" s="26">
        <v>4408.9622</v>
      </c>
      <c r="G185" s="26">
        <v>6185.9344</v>
      </c>
      <c r="H185" s="26">
        <f t="shared" si="62"/>
        <v>114.12089622932551</v>
      </c>
      <c r="I185" s="26">
        <f t="shared" si="56"/>
        <v>283.1528358773529</v>
      </c>
      <c r="J185" s="26">
        <f t="shared" si="57"/>
        <v>397.27373210667844</v>
      </c>
      <c r="K185" s="26">
        <f t="shared" si="58"/>
        <v>37.02025416666667</v>
      </c>
      <c r="L185" s="26">
        <f t="shared" si="59"/>
        <v>91.85337916666667</v>
      </c>
      <c r="M185" s="26">
        <f t="shared" si="60"/>
        <v>128.87363333333334</v>
      </c>
    </row>
    <row r="186" spans="1:13" s="6" customFormat="1" ht="10.5" customHeight="1">
      <c r="A186" s="70" t="s">
        <v>223</v>
      </c>
      <c r="B186" s="25">
        <v>205</v>
      </c>
      <c r="C186" s="26">
        <v>66.50098583975623</v>
      </c>
      <c r="D186" s="26">
        <f t="shared" si="61"/>
        <v>324.3950528768596</v>
      </c>
      <c r="E186" s="26">
        <v>7589.1521</v>
      </c>
      <c r="F186" s="26">
        <v>18829.942600000002</v>
      </c>
      <c r="G186" s="26">
        <v>26419.0947</v>
      </c>
      <c r="H186" s="26">
        <f t="shared" si="62"/>
        <v>114.12089616666982</v>
      </c>
      <c r="I186" s="26">
        <f t="shared" si="56"/>
        <v>283.15283393502585</v>
      </c>
      <c r="J186" s="26">
        <f t="shared" si="57"/>
        <v>397.27373010169566</v>
      </c>
      <c r="K186" s="26">
        <f t="shared" si="58"/>
        <v>37.020254146341465</v>
      </c>
      <c r="L186" s="26">
        <f t="shared" si="59"/>
        <v>91.85337853658538</v>
      </c>
      <c r="M186" s="26">
        <f t="shared" si="60"/>
        <v>128.87363268292685</v>
      </c>
    </row>
    <row r="187" spans="1:13" s="6" customFormat="1" ht="10.5" customHeight="1">
      <c r="A187" s="70" t="s">
        <v>224</v>
      </c>
      <c r="B187" s="25">
        <v>798</v>
      </c>
      <c r="C187" s="26">
        <v>258.867252195734</v>
      </c>
      <c r="D187" s="26">
        <f t="shared" si="61"/>
        <v>324.39505287685967</v>
      </c>
      <c r="E187" s="26">
        <v>29542.1631</v>
      </c>
      <c r="F187" s="26">
        <v>73298.9962</v>
      </c>
      <c r="G187" s="26">
        <v>102841.1593</v>
      </c>
      <c r="H187" s="26">
        <f t="shared" si="62"/>
        <v>114.12089729164607</v>
      </c>
      <c r="I187" s="26">
        <f t="shared" si="56"/>
        <v>283.15283442873397</v>
      </c>
      <c r="J187" s="26">
        <f t="shared" si="57"/>
        <v>397.27373172038006</v>
      </c>
      <c r="K187" s="26">
        <f t="shared" si="58"/>
        <v>37.020254511278196</v>
      </c>
      <c r="L187" s="26">
        <f t="shared" si="59"/>
        <v>91.85337869674184</v>
      </c>
      <c r="M187" s="26">
        <f t="shared" si="60"/>
        <v>128.87363320802004</v>
      </c>
    </row>
    <row r="188" spans="1:13" s="6" customFormat="1" ht="10.5" customHeight="1">
      <c r="A188" s="70" t="s">
        <v>225</v>
      </c>
      <c r="B188" s="25">
        <v>33</v>
      </c>
      <c r="C188" s="26">
        <v>10.70503674493637</v>
      </c>
      <c r="D188" s="26">
        <f t="shared" si="61"/>
        <v>324.39505287685967</v>
      </c>
      <c r="E188" s="26">
        <v>1221.6684</v>
      </c>
      <c r="F188" s="26">
        <v>3031.1614999999997</v>
      </c>
      <c r="G188" s="26">
        <v>4252.8299</v>
      </c>
      <c r="H188" s="26">
        <f t="shared" si="62"/>
        <v>114.12089739700015</v>
      </c>
      <c r="I188" s="26">
        <f t="shared" si="56"/>
        <v>283.1528347096782</v>
      </c>
      <c r="J188" s="26">
        <f t="shared" si="57"/>
        <v>397.2737321066783</v>
      </c>
      <c r="K188" s="26">
        <f t="shared" si="58"/>
        <v>37.02025454545455</v>
      </c>
      <c r="L188" s="26">
        <f t="shared" si="59"/>
        <v>91.85337878787878</v>
      </c>
      <c r="M188" s="26">
        <f t="shared" si="60"/>
        <v>128.87363333333332</v>
      </c>
    </row>
    <row r="189" spans="1:13" s="6" customFormat="1" ht="10.5" customHeight="1">
      <c r="A189" s="70" t="s">
        <v>226</v>
      </c>
      <c r="B189" s="25">
        <v>181</v>
      </c>
      <c r="C189" s="26">
        <v>58.715504570711595</v>
      </c>
      <c r="D189" s="26">
        <f t="shared" si="61"/>
        <v>324.3950528768596</v>
      </c>
      <c r="E189" s="26">
        <v>6700.6661</v>
      </c>
      <c r="F189" s="26">
        <v>16625.4616</v>
      </c>
      <c r="G189" s="26">
        <v>23326.127699999997</v>
      </c>
      <c r="H189" s="26">
        <f t="shared" si="62"/>
        <v>114.12089786148954</v>
      </c>
      <c r="I189" s="26">
        <f t="shared" si="56"/>
        <v>283.15283538060737</v>
      </c>
      <c r="J189" s="26">
        <f t="shared" si="57"/>
        <v>397.2737332420969</v>
      </c>
      <c r="K189" s="26">
        <f t="shared" si="58"/>
        <v>37.0202546961326</v>
      </c>
      <c r="L189" s="26">
        <f t="shared" si="59"/>
        <v>91.85337900552486</v>
      </c>
      <c r="M189" s="26">
        <f t="shared" si="60"/>
        <v>128.87363370165747</v>
      </c>
    </row>
    <row r="190" spans="1:13" s="5" customFormat="1" ht="10.5" customHeight="1">
      <c r="A190" s="70" t="s">
        <v>227</v>
      </c>
      <c r="B190" s="25">
        <v>848</v>
      </c>
      <c r="C190" s="26">
        <v>275.087004839577</v>
      </c>
      <c r="D190" s="26">
        <f t="shared" si="61"/>
        <v>324.39505287685967</v>
      </c>
      <c r="E190" s="26">
        <v>31393.1758</v>
      </c>
      <c r="F190" s="26">
        <v>77891.6652</v>
      </c>
      <c r="G190" s="26">
        <v>109284.841</v>
      </c>
      <c r="H190" s="26">
        <f t="shared" si="62"/>
        <v>114.1208971987158</v>
      </c>
      <c r="I190" s="26">
        <f t="shared" si="56"/>
        <v>283.1528346656151</v>
      </c>
      <c r="J190" s="26">
        <f t="shared" si="57"/>
        <v>397.2737318643309</v>
      </c>
      <c r="K190" s="26">
        <f t="shared" si="58"/>
        <v>37.02025448113208</v>
      </c>
      <c r="L190" s="26">
        <f t="shared" si="59"/>
        <v>91.85337877358491</v>
      </c>
      <c r="M190" s="26">
        <f t="shared" si="60"/>
        <v>128.873633254717</v>
      </c>
    </row>
    <row r="191" spans="1:13" s="6" customFormat="1" ht="10.5" customHeight="1">
      <c r="A191" s="70" t="s">
        <v>228</v>
      </c>
      <c r="B191" s="25">
        <v>72</v>
      </c>
      <c r="C191" s="26">
        <v>23.356443807133893</v>
      </c>
      <c r="D191" s="26">
        <f t="shared" si="61"/>
        <v>324.3950528768596</v>
      </c>
      <c r="E191" s="26">
        <v>2665.4583000000002</v>
      </c>
      <c r="F191" s="26">
        <v>6613.4433</v>
      </c>
      <c r="G191" s="26">
        <v>9278.901600000001</v>
      </c>
      <c r="H191" s="26">
        <f t="shared" si="62"/>
        <v>114.12089622932554</v>
      </c>
      <c r="I191" s="26">
        <f t="shared" si="56"/>
        <v>283.15283587735297</v>
      </c>
      <c r="J191" s="26">
        <f t="shared" si="57"/>
        <v>397.2737321066785</v>
      </c>
      <c r="K191" s="26">
        <f t="shared" si="58"/>
        <v>37.02025416666667</v>
      </c>
      <c r="L191" s="26">
        <f t="shared" si="59"/>
        <v>91.85337916666667</v>
      </c>
      <c r="M191" s="26">
        <f t="shared" si="60"/>
        <v>128.87363333333334</v>
      </c>
    </row>
    <row r="192" spans="1:13" s="6" customFormat="1" ht="10.5" customHeight="1">
      <c r="A192" s="70" t="s">
        <v>229</v>
      </c>
      <c r="B192" s="25">
        <v>358</v>
      </c>
      <c r="C192" s="26">
        <v>116.13342892991575</v>
      </c>
      <c r="D192" s="26">
        <f t="shared" si="61"/>
        <v>324.39505287685967</v>
      </c>
      <c r="E192" s="26">
        <v>13253.251100000001</v>
      </c>
      <c r="F192" s="26">
        <v>32883.5096</v>
      </c>
      <c r="G192" s="26">
        <v>46136.7607</v>
      </c>
      <c r="H192" s="26">
        <f t="shared" si="62"/>
        <v>114.12089716216059</v>
      </c>
      <c r="I192" s="26">
        <f t="shared" si="56"/>
        <v>283.1528346574917</v>
      </c>
      <c r="J192" s="26">
        <f t="shared" si="57"/>
        <v>397.2737318196523</v>
      </c>
      <c r="K192" s="26">
        <f t="shared" si="58"/>
        <v>37.020254469273745</v>
      </c>
      <c r="L192" s="26">
        <f t="shared" si="59"/>
        <v>91.85337877094972</v>
      </c>
      <c r="M192" s="26">
        <f t="shared" si="60"/>
        <v>128.87363324022346</v>
      </c>
    </row>
    <row r="193" spans="1:13" s="6" customFormat="1" ht="10.5" customHeight="1">
      <c r="A193" s="70" t="s">
        <v>230</v>
      </c>
      <c r="B193" s="25">
        <v>170</v>
      </c>
      <c r="C193" s="26">
        <v>55.14715898906614</v>
      </c>
      <c r="D193" s="26">
        <f t="shared" si="61"/>
        <v>324.39505287685967</v>
      </c>
      <c r="E193" s="26">
        <v>6293.4432</v>
      </c>
      <c r="F193" s="26">
        <v>15615.0744</v>
      </c>
      <c r="G193" s="26">
        <v>21908.5176</v>
      </c>
      <c r="H193" s="26">
        <f t="shared" si="62"/>
        <v>114.12089607821468</v>
      </c>
      <c r="I193" s="26">
        <f t="shared" si="56"/>
        <v>283.15283481957704</v>
      </c>
      <c r="J193" s="26">
        <f t="shared" si="57"/>
        <v>397.2737308977917</v>
      </c>
      <c r="K193" s="26">
        <f t="shared" si="58"/>
        <v>37.020254117647056</v>
      </c>
      <c r="L193" s="26">
        <f t="shared" si="59"/>
        <v>91.85337882352941</v>
      </c>
      <c r="M193" s="26">
        <f t="shared" si="60"/>
        <v>128.87363294117648</v>
      </c>
    </row>
    <row r="194" spans="1:13" s="6" customFormat="1" ht="10.5" customHeight="1">
      <c r="A194" s="70" t="s">
        <v>231</v>
      </c>
      <c r="B194" s="25">
        <v>108</v>
      </c>
      <c r="C194" s="26">
        <v>35.03466571070084</v>
      </c>
      <c r="D194" s="26">
        <f t="shared" si="61"/>
        <v>324.39505287685967</v>
      </c>
      <c r="E194" s="26">
        <v>3998.1875</v>
      </c>
      <c r="F194" s="26">
        <v>9920.1649</v>
      </c>
      <c r="G194" s="26">
        <v>13918.3524</v>
      </c>
      <c r="H194" s="26">
        <f t="shared" si="62"/>
        <v>114.12089765648342</v>
      </c>
      <c r="I194" s="26">
        <f t="shared" si="56"/>
        <v>283.15283445019503</v>
      </c>
      <c r="J194" s="26">
        <f t="shared" si="57"/>
        <v>397.27373210667844</v>
      </c>
      <c r="K194" s="26">
        <f t="shared" si="58"/>
        <v>37.020254629629626</v>
      </c>
      <c r="L194" s="26">
        <f t="shared" si="59"/>
        <v>91.8533787037037</v>
      </c>
      <c r="M194" s="26">
        <f t="shared" si="60"/>
        <v>128.87363333333332</v>
      </c>
    </row>
    <row r="195" spans="1:13" s="6" customFormat="1" ht="10.5" customHeight="1">
      <c r="A195" s="42" t="s">
        <v>232</v>
      </c>
      <c r="B195" s="7">
        <v>250</v>
      </c>
      <c r="C195" s="8">
        <v>81.09876321921493</v>
      </c>
      <c r="D195" s="8">
        <f t="shared" si="61"/>
        <v>324.3950528768597</v>
      </c>
      <c r="E195" s="8">
        <v>9255.0636</v>
      </c>
      <c r="F195" s="8">
        <v>22963.3447</v>
      </c>
      <c r="G195" s="8">
        <v>32218.408300000003</v>
      </c>
      <c r="H195" s="8">
        <f t="shared" si="62"/>
        <v>114.12089694861308</v>
      </c>
      <c r="I195" s="8">
        <f t="shared" si="56"/>
        <v>283.1528347470438</v>
      </c>
      <c r="J195" s="8">
        <f t="shared" si="57"/>
        <v>397.2737316956569</v>
      </c>
      <c r="K195" s="8">
        <f t="shared" si="58"/>
        <v>37.0202544</v>
      </c>
      <c r="L195" s="8">
        <f t="shared" si="59"/>
        <v>91.8533788</v>
      </c>
      <c r="M195" s="8">
        <f t="shared" si="60"/>
        <v>128.8736332</v>
      </c>
    </row>
    <row r="196" spans="1:13" s="6" customFormat="1" ht="10.5" customHeight="1">
      <c r="A196" s="53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</row>
    <row r="197" spans="1:13" s="6" customFormat="1" ht="10.5" customHeight="1">
      <c r="A197" s="69" t="s">
        <v>9</v>
      </c>
      <c r="B197" s="23">
        <v>910</v>
      </c>
      <c r="C197" s="24">
        <v>434.31</v>
      </c>
      <c r="D197" s="24">
        <f>C197*1000/B197</f>
        <v>477.2637362637363</v>
      </c>
      <c r="E197" s="24">
        <v>78992.9999</v>
      </c>
      <c r="F197" s="24">
        <v>124317.00019999998</v>
      </c>
      <c r="G197" s="24">
        <v>203310.00009999998</v>
      </c>
      <c r="H197" s="24">
        <f>E197/C197</f>
        <v>181.8816050747162</v>
      </c>
      <c r="I197" s="24">
        <f aca="true" t="shared" si="63" ref="I197:I204">F197/C197</f>
        <v>286.24024360479837</v>
      </c>
      <c r="J197" s="24">
        <f aca="true" t="shared" si="64" ref="J197:J204">SUM(H197:I197)</f>
        <v>468.1218486795145</v>
      </c>
      <c r="K197" s="24">
        <f aca="true" t="shared" si="65" ref="K197:K204">E197/B197</f>
        <v>86.80549439560438</v>
      </c>
      <c r="L197" s="24">
        <f aca="true" t="shared" si="66" ref="L197:L204">F197/B197</f>
        <v>136.61208813186812</v>
      </c>
      <c r="M197" s="24">
        <f aca="true" t="shared" si="67" ref="M197:M204">SUM(K197:L197)</f>
        <v>223.41758252747252</v>
      </c>
    </row>
    <row r="198" spans="1:13" s="6" customFormat="1" ht="10.5" customHeight="1">
      <c r="A198" s="70" t="s">
        <v>233</v>
      </c>
      <c r="B198" s="25">
        <v>208</v>
      </c>
      <c r="C198" s="26">
        <v>99.27085714285714</v>
      </c>
      <c r="D198" s="26">
        <f aca="true" t="shared" si="68" ref="D198:D204">C198*1000/B198</f>
        <v>477.2637362637363</v>
      </c>
      <c r="E198" s="26">
        <v>18055.5429</v>
      </c>
      <c r="F198" s="26">
        <v>28415.3143</v>
      </c>
      <c r="G198" s="26">
        <v>46470.8572</v>
      </c>
      <c r="H198" s="26">
        <f aca="true" t="shared" si="69" ref="H198:H204">E198/C198</f>
        <v>181.8816057366858</v>
      </c>
      <c r="I198" s="26">
        <f t="shared" si="63"/>
        <v>286.2402432882043</v>
      </c>
      <c r="J198" s="26">
        <f t="shared" si="64"/>
        <v>468.1218490248901</v>
      </c>
      <c r="K198" s="26">
        <f t="shared" si="65"/>
        <v>86.80549471153846</v>
      </c>
      <c r="L198" s="26">
        <f t="shared" si="66"/>
        <v>136.61208798076922</v>
      </c>
      <c r="M198" s="26">
        <f t="shared" si="67"/>
        <v>223.4175826923077</v>
      </c>
    </row>
    <row r="199" spans="1:13" s="6" customFormat="1" ht="10.5" customHeight="1">
      <c r="A199" s="70" t="s">
        <v>234</v>
      </c>
      <c r="B199" s="25">
        <v>19</v>
      </c>
      <c r="C199" s="26">
        <v>9.06801098901099</v>
      </c>
      <c r="D199" s="26">
        <f t="shared" si="68"/>
        <v>477.26373626373623</v>
      </c>
      <c r="E199" s="26">
        <v>1649.3044</v>
      </c>
      <c r="F199" s="26">
        <v>2595.6297</v>
      </c>
      <c r="G199" s="26">
        <v>4244.9341</v>
      </c>
      <c r="H199" s="26">
        <f t="shared" si="69"/>
        <v>181.8816057897039</v>
      </c>
      <c r="I199" s="26">
        <f t="shared" si="63"/>
        <v>286.2402464162755</v>
      </c>
      <c r="J199" s="26">
        <f t="shared" si="64"/>
        <v>468.1218522059794</v>
      </c>
      <c r="K199" s="26">
        <f t="shared" si="65"/>
        <v>86.8054947368421</v>
      </c>
      <c r="L199" s="26">
        <f t="shared" si="66"/>
        <v>136.61208947368422</v>
      </c>
      <c r="M199" s="26">
        <f t="shared" si="67"/>
        <v>223.41758421052634</v>
      </c>
    </row>
    <row r="200" spans="1:13" s="6" customFormat="1" ht="10.5" customHeight="1">
      <c r="A200" s="70" t="s">
        <v>235</v>
      </c>
      <c r="B200" s="25">
        <v>104</v>
      </c>
      <c r="C200" s="26">
        <v>49.63542857142857</v>
      </c>
      <c r="D200" s="26">
        <f t="shared" si="68"/>
        <v>477.2637362637363</v>
      </c>
      <c r="E200" s="26">
        <v>9027.7714</v>
      </c>
      <c r="F200" s="26">
        <v>14207.6571</v>
      </c>
      <c r="G200" s="26">
        <v>23235.4285</v>
      </c>
      <c r="H200" s="26">
        <f t="shared" si="69"/>
        <v>181.88160472934078</v>
      </c>
      <c r="I200" s="26">
        <f t="shared" si="63"/>
        <v>286.2402422808593</v>
      </c>
      <c r="J200" s="26">
        <f t="shared" si="64"/>
        <v>468.1218470102001</v>
      </c>
      <c r="K200" s="26">
        <f t="shared" si="65"/>
        <v>86.80549423076923</v>
      </c>
      <c r="L200" s="26">
        <f t="shared" si="66"/>
        <v>136.6120875</v>
      </c>
      <c r="M200" s="26">
        <f t="shared" si="67"/>
        <v>223.41758173076923</v>
      </c>
    </row>
    <row r="201" spans="1:13" s="5" customFormat="1" ht="10.5" customHeight="1">
      <c r="A201" s="70" t="s">
        <v>236</v>
      </c>
      <c r="B201" s="25">
        <v>69</v>
      </c>
      <c r="C201" s="26">
        <v>32.9311978021978</v>
      </c>
      <c r="D201" s="26">
        <f t="shared" si="68"/>
        <v>477.26373626373623</v>
      </c>
      <c r="E201" s="26">
        <v>5989.5791</v>
      </c>
      <c r="F201" s="26">
        <v>9426.2341</v>
      </c>
      <c r="G201" s="26">
        <v>15415.8132</v>
      </c>
      <c r="H201" s="26">
        <f t="shared" si="69"/>
        <v>181.881604670944</v>
      </c>
      <c r="I201" s="26">
        <f t="shared" si="63"/>
        <v>286.24024417875563</v>
      </c>
      <c r="J201" s="26">
        <f t="shared" si="64"/>
        <v>468.12184884969963</v>
      </c>
      <c r="K201" s="26">
        <f t="shared" si="65"/>
        <v>86.80549420289854</v>
      </c>
      <c r="L201" s="26">
        <f t="shared" si="66"/>
        <v>136.6120884057971</v>
      </c>
      <c r="M201" s="26">
        <f t="shared" si="67"/>
        <v>223.41758260869562</v>
      </c>
    </row>
    <row r="202" spans="1:13" s="6" customFormat="1" ht="10.5" customHeight="1">
      <c r="A202" s="70" t="s">
        <v>237</v>
      </c>
      <c r="B202" s="25">
        <v>122</v>
      </c>
      <c r="C202" s="26">
        <v>58.226175824175826</v>
      </c>
      <c r="D202" s="26">
        <f t="shared" si="68"/>
        <v>477.2637362637363</v>
      </c>
      <c r="E202" s="26">
        <v>10590.2703</v>
      </c>
      <c r="F202" s="26">
        <v>16666.6748</v>
      </c>
      <c r="G202" s="26">
        <v>27256.9451</v>
      </c>
      <c r="H202" s="26">
        <f t="shared" si="69"/>
        <v>181.88160479539619</v>
      </c>
      <c r="I202" s="26">
        <f t="shared" si="63"/>
        <v>286.24024442766006</v>
      </c>
      <c r="J202" s="26">
        <f t="shared" si="64"/>
        <v>468.12184922305624</v>
      </c>
      <c r="K202" s="26">
        <f t="shared" si="65"/>
        <v>86.80549426229508</v>
      </c>
      <c r="L202" s="26">
        <f t="shared" si="66"/>
        <v>136.61208852459018</v>
      </c>
      <c r="M202" s="26">
        <f t="shared" si="67"/>
        <v>223.41758278688525</v>
      </c>
    </row>
    <row r="203" spans="1:13" s="6" customFormat="1" ht="10.5" customHeight="1">
      <c r="A203" s="70" t="s">
        <v>238</v>
      </c>
      <c r="B203" s="25">
        <v>84</v>
      </c>
      <c r="C203" s="26">
        <v>40.09015384615385</v>
      </c>
      <c r="D203" s="26">
        <f t="shared" si="68"/>
        <v>477.26373626373623</v>
      </c>
      <c r="E203" s="26">
        <v>7291.661499999999</v>
      </c>
      <c r="F203" s="26">
        <v>11475.4154</v>
      </c>
      <c r="G203" s="26">
        <v>18767.0769</v>
      </c>
      <c r="H203" s="26">
        <f t="shared" si="69"/>
        <v>181.8816043455903</v>
      </c>
      <c r="I203" s="26">
        <f t="shared" si="63"/>
        <v>286.2402435280483</v>
      </c>
      <c r="J203" s="26">
        <f t="shared" si="64"/>
        <v>468.1218478736386</v>
      </c>
      <c r="K203" s="26">
        <f t="shared" si="65"/>
        <v>86.80549404761904</v>
      </c>
      <c r="L203" s="26">
        <f t="shared" si="66"/>
        <v>136.6120880952381</v>
      </c>
      <c r="M203" s="26">
        <f t="shared" si="67"/>
        <v>223.41758214285716</v>
      </c>
    </row>
    <row r="204" spans="1:13" s="6" customFormat="1" ht="10.5" customHeight="1">
      <c r="A204" s="42" t="s">
        <v>239</v>
      </c>
      <c r="B204" s="7">
        <v>304</v>
      </c>
      <c r="C204" s="8">
        <v>145.08817582417583</v>
      </c>
      <c r="D204" s="8">
        <f t="shared" si="68"/>
        <v>477.26373626373623</v>
      </c>
      <c r="E204" s="8">
        <v>26388.8703</v>
      </c>
      <c r="F204" s="8">
        <v>41530.0748</v>
      </c>
      <c r="G204" s="8">
        <v>67918.9451</v>
      </c>
      <c r="H204" s="8">
        <f t="shared" si="69"/>
        <v>181.88160510046788</v>
      </c>
      <c r="I204" s="8">
        <f t="shared" si="63"/>
        <v>286.2402436593314</v>
      </c>
      <c r="J204" s="8">
        <f t="shared" si="64"/>
        <v>468.12184875979926</v>
      </c>
      <c r="K204" s="8">
        <f t="shared" si="65"/>
        <v>86.80549440789473</v>
      </c>
      <c r="L204" s="8">
        <f t="shared" si="66"/>
        <v>136.61208815789473</v>
      </c>
      <c r="M204" s="8">
        <f t="shared" si="67"/>
        <v>223.41758256578947</v>
      </c>
    </row>
    <row r="205" spans="1:13" s="6" customFormat="1" ht="10.5" customHeight="1">
      <c r="A205" s="53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</row>
    <row r="206" spans="1:13" s="6" customFormat="1" ht="10.5" customHeight="1">
      <c r="A206" s="69" t="s">
        <v>10</v>
      </c>
      <c r="B206" s="23">
        <v>3720</v>
      </c>
      <c r="C206" s="24">
        <v>2088</v>
      </c>
      <c r="D206" s="24">
        <f>C206*1000/B206</f>
        <v>561.2903225806451</v>
      </c>
      <c r="E206" s="24">
        <v>344360</v>
      </c>
      <c r="F206" s="24">
        <v>543993</v>
      </c>
      <c r="G206" s="24">
        <v>888353</v>
      </c>
      <c r="H206" s="24">
        <f>E206/C206</f>
        <v>164.92337164750958</v>
      </c>
      <c r="I206" s="24">
        <f aca="true" t="shared" si="70" ref="I206:I213">F206/C206</f>
        <v>260.5330459770115</v>
      </c>
      <c r="J206" s="24">
        <f aca="true" t="shared" si="71" ref="J206:J213">SUM(H206:I206)</f>
        <v>425.4564176245211</v>
      </c>
      <c r="K206" s="24">
        <f aca="true" t="shared" si="72" ref="K206:K213">E206/B206</f>
        <v>92.56989247311827</v>
      </c>
      <c r="L206" s="24">
        <f aca="true" t="shared" si="73" ref="L206:L213">F206/B206</f>
        <v>146.23467741935485</v>
      </c>
      <c r="M206" s="24">
        <f aca="true" t="shared" si="74" ref="M206:M213">SUM(K206:L206)</f>
        <v>238.80456989247313</v>
      </c>
    </row>
    <row r="207" spans="1:13" s="5" customFormat="1" ht="10.5" customHeight="1">
      <c r="A207" s="70" t="s">
        <v>240</v>
      </c>
      <c r="B207" s="25">
        <v>116</v>
      </c>
      <c r="C207" s="26">
        <v>65.10967741935484</v>
      </c>
      <c r="D207" s="26">
        <f aca="true" t="shared" si="75" ref="D207:D213">C207*1000/B207</f>
        <v>561.2903225806451</v>
      </c>
      <c r="E207" s="26">
        <v>10738.1075</v>
      </c>
      <c r="F207" s="26">
        <v>16963.2226</v>
      </c>
      <c r="G207" s="26">
        <v>27701.3301</v>
      </c>
      <c r="H207" s="26">
        <f aca="true" t="shared" si="76" ref="H207:H213">E207/C207</f>
        <v>164.9233712346413</v>
      </c>
      <c r="I207" s="26">
        <f t="shared" si="70"/>
        <v>260.53304627427667</v>
      </c>
      <c r="J207" s="26">
        <f t="shared" si="71"/>
        <v>425.456417508918</v>
      </c>
      <c r="K207" s="26">
        <f t="shared" si="72"/>
        <v>92.5698922413793</v>
      </c>
      <c r="L207" s="26">
        <f t="shared" si="73"/>
        <v>146.2346775862069</v>
      </c>
      <c r="M207" s="26">
        <f t="shared" si="74"/>
        <v>238.80456982758622</v>
      </c>
    </row>
    <row r="208" spans="1:13" s="6" customFormat="1" ht="10.5" customHeight="1">
      <c r="A208" s="70" t="s">
        <v>241</v>
      </c>
      <c r="B208" s="25">
        <v>277</v>
      </c>
      <c r="C208" s="26">
        <v>155.4774193548387</v>
      </c>
      <c r="D208" s="26">
        <f t="shared" si="75"/>
        <v>561.2903225806451</v>
      </c>
      <c r="E208" s="26">
        <v>25641.8603</v>
      </c>
      <c r="F208" s="26">
        <v>40507.0056</v>
      </c>
      <c r="G208" s="26">
        <v>66148.8659</v>
      </c>
      <c r="H208" s="26">
        <f t="shared" si="76"/>
        <v>164.92337219386698</v>
      </c>
      <c r="I208" s="26">
        <f t="shared" si="70"/>
        <v>260.533045686543</v>
      </c>
      <c r="J208" s="26">
        <f t="shared" si="71"/>
        <v>425.45641788040996</v>
      </c>
      <c r="K208" s="26">
        <f t="shared" si="72"/>
        <v>92.56989277978339</v>
      </c>
      <c r="L208" s="26">
        <f t="shared" si="73"/>
        <v>146.23467725631767</v>
      </c>
      <c r="M208" s="26">
        <f t="shared" si="74"/>
        <v>238.80457003610104</v>
      </c>
    </row>
    <row r="209" spans="1:13" s="6" customFormat="1" ht="10.5" customHeight="1">
      <c r="A209" s="70" t="s">
        <v>242</v>
      </c>
      <c r="B209" s="25">
        <v>1505</v>
      </c>
      <c r="C209" s="26">
        <v>844.7419354838709</v>
      </c>
      <c r="D209" s="26">
        <f t="shared" si="75"/>
        <v>561.2903225806451</v>
      </c>
      <c r="E209" s="26">
        <v>139317.6882</v>
      </c>
      <c r="F209" s="26">
        <v>220083.1895</v>
      </c>
      <c r="G209" s="26">
        <v>359400.8777</v>
      </c>
      <c r="H209" s="26">
        <f t="shared" si="76"/>
        <v>164.9233716806049</v>
      </c>
      <c r="I209" s="26">
        <f t="shared" si="70"/>
        <v>260.5330459579181</v>
      </c>
      <c r="J209" s="26">
        <f t="shared" si="71"/>
        <v>425.456417638523</v>
      </c>
      <c r="K209" s="26">
        <f t="shared" si="72"/>
        <v>92.56989249169436</v>
      </c>
      <c r="L209" s="26">
        <f t="shared" si="73"/>
        <v>146.23467740863788</v>
      </c>
      <c r="M209" s="26">
        <f t="shared" si="74"/>
        <v>238.80456990033224</v>
      </c>
    </row>
    <row r="210" spans="1:13" s="6" customFormat="1" ht="10.5" customHeight="1">
      <c r="A210" s="70" t="s">
        <v>243</v>
      </c>
      <c r="B210" s="25">
        <v>380</v>
      </c>
      <c r="C210" s="26">
        <v>213.29032258064515</v>
      </c>
      <c r="D210" s="26">
        <f t="shared" si="75"/>
        <v>561.2903225806451</v>
      </c>
      <c r="E210" s="26">
        <v>35176.5591</v>
      </c>
      <c r="F210" s="26">
        <v>55569.1774</v>
      </c>
      <c r="G210" s="26">
        <v>90745.7365</v>
      </c>
      <c r="H210" s="26">
        <f t="shared" si="76"/>
        <v>164.92337146098004</v>
      </c>
      <c r="I210" s="26">
        <f t="shared" si="70"/>
        <v>260.5330458862674</v>
      </c>
      <c r="J210" s="26">
        <f t="shared" si="71"/>
        <v>425.45641734724745</v>
      </c>
      <c r="K210" s="26">
        <f t="shared" si="72"/>
        <v>92.56989236842105</v>
      </c>
      <c r="L210" s="26">
        <f t="shared" si="73"/>
        <v>146.23467736842105</v>
      </c>
      <c r="M210" s="26">
        <f t="shared" si="74"/>
        <v>238.8045697368421</v>
      </c>
    </row>
    <row r="211" spans="1:13" s="6" customFormat="1" ht="10.5" customHeight="1">
      <c r="A211" s="70" t="s">
        <v>244</v>
      </c>
      <c r="B211" s="25">
        <v>675</v>
      </c>
      <c r="C211" s="26">
        <v>378.8709677419355</v>
      </c>
      <c r="D211" s="26">
        <f t="shared" si="75"/>
        <v>561.2903225806452</v>
      </c>
      <c r="E211" s="26">
        <v>62484.6774</v>
      </c>
      <c r="F211" s="26">
        <v>98708.4073</v>
      </c>
      <c r="G211" s="26">
        <v>161193.0847</v>
      </c>
      <c r="H211" s="26">
        <f t="shared" si="76"/>
        <v>164.923371596424</v>
      </c>
      <c r="I211" s="26">
        <f t="shared" si="70"/>
        <v>260.5330460876969</v>
      </c>
      <c r="J211" s="26">
        <f t="shared" si="71"/>
        <v>425.4564176841209</v>
      </c>
      <c r="K211" s="26">
        <f t="shared" si="72"/>
        <v>92.56989244444445</v>
      </c>
      <c r="L211" s="26">
        <f t="shared" si="73"/>
        <v>146.2346774814815</v>
      </c>
      <c r="M211" s="26">
        <f t="shared" si="74"/>
        <v>238.80456992592593</v>
      </c>
    </row>
    <row r="212" spans="1:13" s="6" customFormat="1" ht="10.5" customHeight="1">
      <c r="A212" s="70" t="s">
        <v>245</v>
      </c>
      <c r="B212" s="25">
        <v>130</v>
      </c>
      <c r="C212" s="26">
        <v>72.96774193548386</v>
      </c>
      <c r="D212" s="26">
        <f t="shared" si="75"/>
        <v>561.2903225806451</v>
      </c>
      <c r="E212" s="26">
        <v>12034.086</v>
      </c>
      <c r="F212" s="26">
        <v>19010.508100000003</v>
      </c>
      <c r="G212" s="26">
        <v>31044.594100000002</v>
      </c>
      <c r="H212" s="26">
        <f t="shared" si="76"/>
        <v>164.92337135278515</v>
      </c>
      <c r="I212" s="26">
        <f t="shared" si="70"/>
        <v>260.5330464633069</v>
      </c>
      <c r="J212" s="26">
        <f t="shared" si="71"/>
        <v>425.4564178160921</v>
      </c>
      <c r="K212" s="26">
        <f t="shared" si="72"/>
        <v>92.5698923076923</v>
      </c>
      <c r="L212" s="26">
        <f t="shared" si="73"/>
        <v>146.2346776923077</v>
      </c>
      <c r="M212" s="26">
        <f t="shared" si="74"/>
        <v>238.80457</v>
      </c>
    </row>
    <row r="213" spans="1:13" s="5" customFormat="1" ht="10.5" customHeight="1">
      <c r="A213" s="42" t="s">
        <v>246</v>
      </c>
      <c r="B213" s="7">
        <v>637</v>
      </c>
      <c r="C213" s="8">
        <v>357.541935483871</v>
      </c>
      <c r="D213" s="8">
        <f t="shared" si="75"/>
        <v>561.2903225806451</v>
      </c>
      <c r="E213" s="8">
        <v>58967.0215</v>
      </c>
      <c r="F213" s="8">
        <v>93151.48950000001</v>
      </c>
      <c r="G213" s="8">
        <v>152118.511</v>
      </c>
      <c r="H213" s="8">
        <f t="shared" si="76"/>
        <v>164.92337163247262</v>
      </c>
      <c r="I213" s="8">
        <f t="shared" si="70"/>
        <v>260.53304593190063</v>
      </c>
      <c r="J213" s="8">
        <f t="shared" si="71"/>
        <v>425.4564175643733</v>
      </c>
      <c r="K213" s="8">
        <f t="shared" si="72"/>
        <v>92.56989246467818</v>
      </c>
      <c r="L213" s="8">
        <f t="shared" si="73"/>
        <v>146.23467739403455</v>
      </c>
      <c r="M213" s="8">
        <f t="shared" si="74"/>
        <v>238.80456985871274</v>
      </c>
    </row>
    <row r="214" spans="1:13" s="6" customFormat="1" ht="10.5" customHeight="1">
      <c r="A214" s="53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</row>
    <row r="215" spans="1:13" s="6" customFormat="1" ht="10.5" customHeight="1">
      <c r="A215" s="69" t="s">
        <v>253</v>
      </c>
      <c r="B215" s="23">
        <v>71278</v>
      </c>
      <c r="C215" s="24">
        <v>23717.38</v>
      </c>
      <c r="D215" s="24">
        <f>C215*1000/B215</f>
        <v>332.7447459244087</v>
      </c>
      <c r="E215" s="24">
        <v>3995309</v>
      </c>
      <c r="F215" s="24">
        <v>6646223</v>
      </c>
      <c r="G215" s="24">
        <v>10641532</v>
      </c>
      <c r="H215" s="24">
        <f>E215/C215</f>
        <v>168.45490522140304</v>
      </c>
      <c r="I215" s="24">
        <f aca="true" t="shared" si="77" ref="I215:I231">F215/C215</f>
        <v>280.22585125338463</v>
      </c>
      <c r="J215" s="24">
        <f aca="true" t="shared" si="78" ref="J215:J231">SUM(H215:I215)</f>
        <v>448.6807564747877</v>
      </c>
      <c r="K215" s="24">
        <f aca="true" t="shared" si="79" ref="K215:K231">E215/B215</f>
        <v>56.0524846376161</v>
      </c>
      <c r="L215" s="24">
        <f aca="true" t="shared" si="80" ref="L215:L231">F215/B215</f>
        <v>93.2436796767586</v>
      </c>
      <c r="M215" s="24">
        <f aca="true" t="shared" si="81" ref="M215:M231">SUM(K215:L215)</f>
        <v>149.2961643143747</v>
      </c>
    </row>
    <row r="216" spans="1:13" s="6" customFormat="1" ht="10.5" customHeight="1">
      <c r="A216" s="70" t="s">
        <v>34</v>
      </c>
      <c r="B216" s="25">
        <v>5307</v>
      </c>
      <c r="C216" s="26">
        <v>3307.6</v>
      </c>
      <c r="D216" s="26">
        <f aca="true" t="shared" si="82" ref="D216:D231">C216*1000/B216</f>
        <v>623.2523082720935</v>
      </c>
      <c r="E216" s="26">
        <v>487652</v>
      </c>
      <c r="F216" s="26">
        <v>938455</v>
      </c>
      <c r="G216" s="26">
        <v>1426107</v>
      </c>
      <c r="H216" s="26">
        <f aca="true" t="shared" si="83" ref="H216:H231">E216/C216</f>
        <v>147.4337888499214</v>
      </c>
      <c r="I216" s="26">
        <f t="shared" si="77"/>
        <v>283.72687144757526</v>
      </c>
      <c r="J216" s="26">
        <f t="shared" si="78"/>
        <v>431.16066029749663</v>
      </c>
      <c r="K216" s="26">
        <f t="shared" si="79"/>
        <v>91.88844921801395</v>
      </c>
      <c r="L216" s="26">
        <f t="shared" si="80"/>
        <v>176.83342754852083</v>
      </c>
      <c r="M216" s="26">
        <f t="shared" si="81"/>
        <v>268.72187676653476</v>
      </c>
    </row>
    <row r="217" spans="1:13" s="6" customFormat="1" ht="10.5" customHeight="1">
      <c r="A217" s="70" t="s">
        <v>38</v>
      </c>
      <c r="B217" s="25">
        <v>17253</v>
      </c>
      <c r="C217" s="26">
        <v>6015</v>
      </c>
      <c r="D217" s="26">
        <f t="shared" si="82"/>
        <v>348.6350199965223</v>
      </c>
      <c r="E217" s="26">
        <v>877000</v>
      </c>
      <c r="F217" s="26">
        <v>1713000</v>
      </c>
      <c r="G217" s="26">
        <v>2590000</v>
      </c>
      <c r="H217" s="26">
        <f t="shared" si="83"/>
        <v>145.80216126350788</v>
      </c>
      <c r="I217" s="26">
        <f t="shared" si="77"/>
        <v>284.788029925187</v>
      </c>
      <c r="J217" s="26">
        <f t="shared" si="78"/>
        <v>430.5901911886949</v>
      </c>
      <c r="K217" s="26">
        <f t="shared" si="79"/>
        <v>50.831739407639255</v>
      </c>
      <c r="L217" s="26">
        <f t="shared" si="80"/>
        <v>99.28708050773778</v>
      </c>
      <c r="M217" s="26">
        <f t="shared" si="81"/>
        <v>150.11881991537703</v>
      </c>
    </row>
    <row r="218" spans="1:13" s="6" customFormat="1" ht="10.5" customHeight="1">
      <c r="A218" s="70" t="s">
        <v>44</v>
      </c>
      <c r="B218" s="25">
        <v>486</v>
      </c>
      <c r="C218" s="26">
        <v>149.3</v>
      </c>
      <c r="D218" s="26">
        <f t="shared" si="82"/>
        <v>307.201646090535</v>
      </c>
      <c r="E218" s="26">
        <v>32500</v>
      </c>
      <c r="F218" s="26">
        <v>44500</v>
      </c>
      <c r="G218" s="26">
        <v>77000</v>
      </c>
      <c r="H218" s="26">
        <f t="shared" si="83"/>
        <v>217.68251841929</v>
      </c>
      <c r="I218" s="26">
        <f t="shared" si="77"/>
        <v>298.05760214333554</v>
      </c>
      <c r="J218" s="26">
        <f t="shared" si="78"/>
        <v>515.7401205626255</v>
      </c>
      <c r="K218" s="26">
        <f t="shared" si="79"/>
        <v>66.8724279835391</v>
      </c>
      <c r="L218" s="26">
        <f t="shared" si="80"/>
        <v>91.56378600823045</v>
      </c>
      <c r="M218" s="26">
        <f t="shared" si="81"/>
        <v>158.43621399176953</v>
      </c>
    </row>
    <row r="219" spans="1:13" s="6" customFormat="1" ht="10.5" customHeight="1">
      <c r="A219" s="70" t="s">
        <v>45</v>
      </c>
      <c r="B219" s="25">
        <v>1956</v>
      </c>
      <c r="C219" s="26">
        <v>1081.1</v>
      </c>
      <c r="D219" s="26">
        <f t="shared" si="82"/>
        <v>552.7096114519427</v>
      </c>
      <c r="E219" s="26">
        <v>155838</v>
      </c>
      <c r="F219" s="26">
        <v>307724</v>
      </c>
      <c r="G219" s="26">
        <v>463562</v>
      </c>
      <c r="H219" s="26">
        <f t="shared" si="83"/>
        <v>144.14762741652024</v>
      </c>
      <c r="I219" s="26">
        <f t="shared" si="77"/>
        <v>284.63971880492096</v>
      </c>
      <c r="J219" s="26">
        <f t="shared" si="78"/>
        <v>428.7873462214412</v>
      </c>
      <c r="K219" s="26">
        <f t="shared" si="79"/>
        <v>79.6717791411043</v>
      </c>
      <c r="L219" s="26">
        <f t="shared" si="80"/>
        <v>157.32310838445807</v>
      </c>
      <c r="M219" s="26">
        <f t="shared" si="81"/>
        <v>236.99488752556238</v>
      </c>
    </row>
    <row r="220" spans="1:13" s="6" customFormat="1" ht="10.5" customHeight="1">
      <c r="A220" s="70" t="s">
        <v>69</v>
      </c>
      <c r="B220" s="25">
        <v>7680</v>
      </c>
      <c r="C220" s="26">
        <v>1071.5</v>
      </c>
      <c r="D220" s="26">
        <f t="shared" si="82"/>
        <v>139.51822916666666</v>
      </c>
      <c r="E220" s="26">
        <v>275033</v>
      </c>
      <c r="F220" s="26">
        <v>305520</v>
      </c>
      <c r="G220" s="26">
        <v>580553</v>
      </c>
      <c r="H220" s="26">
        <f t="shared" si="83"/>
        <v>256.6803546430238</v>
      </c>
      <c r="I220" s="26">
        <f t="shared" si="77"/>
        <v>285.1329911339244</v>
      </c>
      <c r="J220" s="26">
        <f t="shared" si="78"/>
        <v>541.8133457769482</v>
      </c>
      <c r="K220" s="26">
        <f t="shared" si="79"/>
        <v>35.811588541666666</v>
      </c>
      <c r="L220" s="26">
        <f t="shared" si="80"/>
        <v>39.78125</v>
      </c>
      <c r="M220" s="26">
        <f t="shared" si="81"/>
        <v>75.59283854166667</v>
      </c>
    </row>
    <row r="221" spans="1:13" s="6" customFormat="1" ht="10.5" customHeight="1">
      <c r="A221" s="70" t="s">
        <v>70</v>
      </c>
      <c r="B221" s="25">
        <v>4072</v>
      </c>
      <c r="C221" s="26">
        <v>603.9</v>
      </c>
      <c r="D221" s="26">
        <f t="shared" si="82"/>
        <v>148.30550098231828</v>
      </c>
      <c r="E221" s="26">
        <v>127061</v>
      </c>
      <c r="F221" s="26">
        <v>160727</v>
      </c>
      <c r="G221" s="26">
        <v>287788</v>
      </c>
      <c r="H221" s="26">
        <f t="shared" si="83"/>
        <v>210.40072859744993</v>
      </c>
      <c r="I221" s="26">
        <f t="shared" si="77"/>
        <v>266.1483689352542</v>
      </c>
      <c r="J221" s="26">
        <f t="shared" si="78"/>
        <v>476.54909753270414</v>
      </c>
      <c r="K221" s="26">
        <f t="shared" si="79"/>
        <v>31.20358546168959</v>
      </c>
      <c r="L221" s="26">
        <f t="shared" si="80"/>
        <v>39.47126719056975</v>
      </c>
      <c r="M221" s="26">
        <f t="shared" si="81"/>
        <v>70.67485265225933</v>
      </c>
    </row>
    <row r="222" spans="1:13" s="6" customFormat="1" ht="10.5" customHeight="1">
      <c r="A222" s="70" t="s">
        <v>73</v>
      </c>
      <c r="B222" s="25">
        <v>34</v>
      </c>
      <c r="C222" s="26">
        <v>42.3</v>
      </c>
      <c r="D222" s="26">
        <f t="shared" si="82"/>
        <v>1244.1176470588234</v>
      </c>
      <c r="E222" s="26">
        <v>24353</v>
      </c>
      <c r="F222" s="26">
        <v>12215</v>
      </c>
      <c r="G222" s="26">
        <v>36568</v>
      </c>
      <c r="H222" s="26">
        <f t="shared" si="83"/>
        <v>575.7210401891253</v>
      </c>
      <c r="I222" s="26">
        <f t="shared" si="77"/>
        <v>288.77068557919625</v>
      </c>
      <c r="J222" s="26">
        <f t="shared" si="78"/>
        <v>864.4917257683217</v>
      </c>
      <c r="K222" s="26">
        <f t="shared" si="79"/>
        <v>716.2647058823529</v>
      </c>
      <c r="L222" s="26">
        <f t="shared" si="80"/>
        <v>359.2647058823529</v>
      </c>
      <c r="M222" s="26">
        <f t="shared" si="81"/>
        <v>1075.5294117647059</v>
      </c>
    </row>
    <row r="223" spans="1:13" s="6" customFormat="1" ht="10.5" customHeight="1">
      <c r="A223" s="70" t="s">
        <v>77</v>
      </c>
      <c r="B223" s="25">
        <v>14729</v>
      </c>
      <c r="C223" s="26">
        <v>5466.9</v>
      </c>
      <c r="D223" s="26">
        <f t="shared" si="82"/>
        <v>371.1657274764071</v>
      </c>
      <c r="E223" s="26">
        <v>787693</v>
      </c>
      <c r="F223" s="26">
        <v>1491115</v>
      </c>
      <c r="G223" s="26">
        <v>2278808</v>
      </c>
      <c r="H223" s="26">
        <f t="shared" si="83"/>
        <v>144.08403299859154</v>
      </c>
      <c r="I223" s="26">
        <f t="shared" si="77"/>
        <v>272.75329711536705</v>
      </c>
      <c r="J223" s="26">
        <f t="shared" si="78"/>
        <v>416.8373301139586</v>
      </c>
      <c r="K223" s="26">
        <f t="shared" si="79"/>
        <v>53.47905492565687</v>
      </c>
      <c r="L223" s="26">
        <f t="shared" si="80"/>
        <v>101.23667594541381</v>
      </c>
      <c r="M223" s="26">
        <f t="shared" si="81"/>
        <v>154.71573087107066</v>
      </c>
    </row>
    <row r="224" spans="1:13" s="6" customFormat="1" ht="10.5" customHeight="1">
      <c r="A224" s="70" t="s">
        <v>78</v>
      </c>
      <c r="B224" s="25">
        <v>6140</v>
      </c>
      <c r="C224" s="26">
        <v>2340</v>
      </c>
      <c r="D224" s="26">
        <f t="shared" si="82"/>
        <v>381.10749185667754</v>
      </c>
      <c r="E224" s="26">
        <v>311508</v>
      </c>
      <c r="F224" s="26">
        <v>672899</v>
      </c>
      <c r="G224" s="26">
        <v>984407</v>
      </c>
      <c r="H224" s="26">
        <f t="shared" si="83"/>
        <v>133.12307692307692</v>
      </c>
      <c r="I224" s="26">
        <f t="shared" si="77"/>
        <v>287.5636752136752</v>
      </c>
      <c r="J224" s="26">
        <f t="shared" si="78"/>
        <v>420.68675213675215</v>
      </c>
      <c r="K224" s="26">
        <f t="shared" si="79"/>
        <v>50.73420195439739</v>
      </c>
      <c r="L224" s="26">
        <f t="shared" si="80"/>
        <v>109.59267100977199</v>
      </c>
      <c r="M224" s="26">
        <f t="shared" si="81"/>
        <v>160.32687296416938</v>
      </c>
    </row>
    <row r="225" spans="1:13" s="10" customFormat="1" ht="10.5" customHeight="1">
      <c r="A225" s="71" t="s">
        <v>87</v>
      </c>
      <c r="B225" s="27">
        <v>198</v>
      </c>
      <c r="C225" s="28">
        <v>78</v>
      </c>
      <c r="D225" s="28">
        <f t="shared" si="82"/>
        <v>393.93939393939394</v>
      </c>
      <c r="E225" s="28">
        <v>0</v>
      </c>
      <c r="F225" s="28">
        <v>0</v>
      </c>
      <c r="G225" s="28">
        <v>0</v>
      </c>
      <c r="H225" s="28">
        <f t="shared" si="83"/>
        <v>0</v>
      </c>
      <c r="I225" s="28">
        <f t="shared" si="77"/>
        <v>0</v>
      </c>
      <c r="J225" s="28">
        <f t="shared" si="78"/>
        <v>0</v>
      </c>
      <c r="K225" s="28">
        <f t="shared" si="79"/>
        <v>0</v>
      </c>
      <c r="L225" s="28">
        <f t="shared" si="80"/>
        <v>0</v>
      </c>
      <c r="M225" s="28">
        <f t="shared" si="81"/>
        <v>0</v>
      </c>
    </row>
    <row r="226" spans="1:13" s="6" customFormat="1" ht="10.5" customHeight="1">
      <c r="A226" s="70" t="s">
        <v>89</v>
      </c>
      <c r="B226" s="25">
        <v>6653</v>
      </c>
      <c r="C226" s="26">
        <v>1308.6</v>
      </c>
      <c r="D226" s="26">
        <f t="shared" si="82"/>
        <v>196.6932211032617</v>
      </c>
      <c r="E226" s="26">
        <v>276226</v>
      </c>
      <c r="F226" s="26">
        <v>368170</v>
      </c>
      <c r="G226" s="26">
        <v>644396</v>
      </c>
      <c r="H226" s="26">
        <f t="shared" si="83"/>
        <v>211.08512914565185</v>
      </c>
      <c r="I226" s="26">
        <f t="shared" si="77"/>
        <v>281.3464771511539</v>
      </c>
      <c r="J226" s="26">
        <f t="shared" si="78"/>
        <v>492.43160629680574</v>
      </c>
      <c r="K226" s="26">
        <f t="shared" si="79"/>
        <v>41.51901397865625</v>
      </c>
      <c r="L226" s="26">
        <f t="shared" si="80"/>
        <v>55.33894483691568</v>
      </c>
      <c r="M226" s="26">
        <f t="shared" si="81"/>
        <v>96.85795881557192</v>
      </c>
    </row>
    <row r="227" spans="1:13" s="6" customFormat="1" ht="10.5" customHeight="1">
      <c r="A227" s="70" t="s">
        <v>95</v>
      </c>
      <c r="B227" s="25">
        <v>2829</v>
      </c>
      <c r="C227" s="26">
        <v>984</v>
      </c>
      <c r="D227" s="26">
        <f t="shared" si="82"/>
        <v>347.82608695652175</v>
      </c>
      <c r="E227" s="26">
        <v>296299</v>
      </c>
      <c r="F227" s="26">
        <v>277876</v>
      </c>
      <c r="G227" s="26">
        <v>574175</v>
      </c>
      <c r="H227" s="26">
        <f t="shared" si="83"/>
        <v>301.1168699186992</v>
      </c>
      <c r="I227" s="26">
        <f t="shared" si="77"/>
        <v>282.3943089430894</v>
      </c>
      <c r="J227" s="26">
        <f t="shared" si="78"/>
        <v>583.5111788617886</v>
      </c>
      <c r="K227" s="26">
        <f t="shared" si="79"/>
        <v>104.7363025804171</v>
      </c>
      <c r="L227" s="26">
        <f t="shared" si="80"/>
        <v>98.2241074584659</v>
      </c>
      <c r="M227" s="26">
        <f t="shared" si="81"/>
        <v>202.960410038883</v>
      </c>
    </row>
    <row r="228" spans="1:13" s="6" customFormat="1" ht="10.5" customHeight="1">
      <c r="A228" s="70" t="s">
        <v>100</v>
      </c>
      <c r="B228" s="25">
        <v>836</v>
      </c>
      <c r="C228" s="26">
        <v>359.6</v>
      </c>
      <c r="D228" s="26">
        <f t="shared" si="82"/>
        <v>430.14354066985646</v>
      </c>
      <c r="E228" s="26">
        <v>117052</v>
      </c>
      <c r="F228" s="26">
        <v>103690</v>
      </c>
      <c r="G228" s="26">
        <v>220742</v>
      </c>
      <c r="H228" s="26">
        <f t="shared" si="83"/>
        <v>325.50611790878753</v>
      </c>
      <c r="I228" s="26">
        <f t="shared" si="77"/>
        <v>288.3481646273637</v>
      </c>
      <c r="J228" s="26">
        <f t="shared" si="78"/>
        <v>613.8542825361512</v>
      </c>
      <c r="K228" s="26">
        <f t="shared" si="79"/>
        <v>140.01435406698565</v>
      </c>
      <c r="L228" s="26">
        <f t="shared" si="80"/>
        <v>124.0311004784689</v>
      </c>
      <c r="M228" s="26">
        <f t="shared" si="81"/>
        <v>264.04545454545456</v>
      </c>
    </row>
    <row r="229" spans="1:13" s="6" customFormat="1" ht="10.5" customHeight="1">
      <c r="A229" s="70" t="s">
        <v>111</v>
      </c>
      <c r="B229" s="25">
        <v>115</v>
      </c>
      <c r="C229" s="26">
        <v>42.28</v>
      </c>
      <c r="D229" s="26">
        <f t="shared" si="82"/>
        <v>367.6521739130435</v>
      </c>
      <c r="E229" s="26">
        <v>12386</v>
      </c>
      <c r="F229" s="26">
        <v>12081</v>
      </c>
      <c r="G229" s="26">
        <v>24467</v>
      </c>
      <c r="H229" s="26">
        <f t="shared" si="83"/>
        <v>292.9517502365184</v>
      </c>
      <c r="I229" s="26">
        <f t="shared" si="77"/>
        <v>285.7379375591296</v>
      </c>
      <c r="J229" s="26">
        <f t="shared" si="78"/>
        <v>578.6896877956481</v>
      </c>
      <c r="K229" s="26">
        <f t="shared" si="79"/>
        <v>107.70434782608696</v>
      </c>
      <c r="L229" s="26">
        <f t="shared" si="80"/>
        <v>105.05217391304348</v>
      </c>
      <c r="M229" s="26">
        <f t="shared" si="81"/>
        <v>212.75652173913045</v>
      </c>
    </row>
    <row r="230" spans="1:13" s="6" customFormat="1" ht="10.5" customHeight="1">
      <c r="A230" s="70" t="s">
        <v>112</v>
      </c>
      <c r="B230" s="25">
        <v>633</v>
      </c>
      <c r="C230" s="26">
        <v>462.3</v>
      </c>
      <c r="D230" s="26">
        <f t="shared" si="82"/>
        <v>730.3317535545024</v>
      </c>
      <c r="E230" s="26">
        <v>108750</v>
      </c>
      <c r="F230" s="26">
        <v>131012</v>
      </c>
      <c r="G230" s="26">
        <v>239762</v>
      </c>
      <c r="H230" s="26">
        <f t="shared" si="83"/>
        <v>235.23685918234912</v>
      </c>
      <c r="I230" s="26">
        <f t="shared" si="77"/>
        <v>283.39173696733724</v>
      </c>
      <c r="J230" s="26">
        <f t="shared" si="78"/>
        <v>518.6285961496864</v>
      </c>
      <c r="K230" s="26">
        <f t="shared" si="79"/>
        <v>171.8009478672986</v>
      </c>
      <c r="L230" s="26">
        <f t="shared" si="80"/>
        <v>206.9699842022117</v>
      </c>
      <c r="M230" s="26">
        <f t="shared" si="81"/>
        <v>378.7709320695103</v>
      </c>
    </row>
    <row r="231" spans="1:13" s="6" customFormat="1" ht="10.5" customHeight="1">
      <c r="A231" s="42" t="s">
        <v>121</v>
      </c>
      <c r="B231" s="7">
        <v>2357</v>
      </c>
      <c r="C231" s="8">
        <v>405</v>
      </c>
      <c r="D231" s="8">
        <f t="shared" si="82"/>
        <v>171.82859567246499</v>
      </c>
      <c r="E231" s="8">
        <v>105958</v>
      </c>
      <c r="F231" s="8">
        <v>107239</v>
      </c>
      <c r="G231" s="8">
        <v>213197</v>
      </c>
      <c r="H231" s="8">
        <f t="shared" si="83"/>
        <v>261.6246913580247</v>
      </c>
      <c r="I231" s="8">
        <f t="shared" si="77"/>
        <v>264.78765432098766</v>
      </c>
      <c r="J231" s="8">
        <f t="shared" si="78"/>
        <v>526.4123456790123</v>
      </c>
      <c r="K231" s="8">
        <f t="shared" si="79"/>
        <v>44.95460330929147</v>
      </c>
      <c r="L231" s="8">
        <f t="shared" si="80"/>
        <v>45.498090793381415</v>
      </c>
      <c r="M231" s="8">
        <f t="shared" si="81"/>
        <v>90.4526941026729</v>
      </c>
    </row>
    <row r="232" spans="1:13" s="6" customFormat="1" ht="10.5" customHeight="1">
      <c r="A232" s="55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</row>
    <row r="233" spans="1:13" s="6" customFormat="1" ht="10.5" customHeight="1">
      <c r="A233" s="55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</row>
    <row r="234" spans="1:13" s="6" customFormat="1" ht="10.5" customHeight="1">
      <c r="A234" s="57" t="s">
        <v>254</v>
      </c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</row>
    <row r="235" spans="1:13" s="5" customFormat="1" ht="10.5" customHeight="1">
      <c r="A235" s="72" t="s">
        <v>3</v>
      </c>
      <c r="B235" s="34">
        <v>26896</v>
      </c>
      <c r="C235" s="35">
        <v>9118.21</v>
      </c>
      <c r="D235" s="35">
        <f>C235*1000/B235</f>
        <v>339.0173259964307</v>
      </c>
      <c r="E235" s="35">
        <v>1552482.6001000002</v>
      </c>
      <c r="F235" s="35">
        <v>2310236.5999000003</v>
      </c>
      <c r="G235" s="35">
        <v>3862719.2</v>
      </c>
      <c r="H235" s="35">
        <f>E235/C235</f>
        <v>170.2617728808615</v>
      </c>
      <c r="I235" s="35">
        <f aca="true" t="shared" si="84" ref="I235:I279">F235/C235</f>
        <v>253.36514512168512</v>
      </c>
      <c r="J235" s="35">
        <f aca="true" t="shared" si="85" ref="J235:J278">SUM(H235:I235)</f>
        <v>423.62691800254663</v>
      </c>
      <c r="K235" s="35">
        <f aca="true" t="shared" si="86" ref="K235:K279">E235/B235</f>
        <v>57.721690961481265</v>
      </c>
      <c r="L235" s="35">
        <f aca="true" t="shared" si="87" ref="L235:L279">F235/B235</f>
        <v>85.8951739998513</v>
      </c>
      <c r="M235" s="35">
        <f aca="true" t="shared" si="88" ref="M235:M279">SUM(K235:L235)</f>
        <v>143.61686496133257</v>
      </c>
    </row>
    <row r="236" spans="1:13" s="6" customFormat="1" ht="10.5" customHeight="1">
      <c r="A236" s="70" t="s">
        <v>136</v>
      </c>
      <c r="B236" s="25">
        <v>1574</v>
      </c>
      <c r="C236" s="26">
        <v>678.05</v>
      </c>
      <c r="D236" s="26">
        <f aca="true" t="shared" si="89" ref="D236:D280">C236*1000/B236</f>
        <v>430.7814485387548</v>
      </c>
      <c r="E236" s="26">
        <v>87576.4915</v>
      </c>
      <c r="F236" s="26">
        <v>129625.9811</v>
      </c>
      <c r="G236" s="26">
        <v>217202.4726</v>
      </c>
      <c r="H236" s="26">
        <f aca="true" t="shared" si="90" ref="H236:H280">E236/C236</f>
        <v>129.15934149399013</v>
      </c>
      <c r="I236" s="26">
        <f t="shared" si="84"/>
        <v>191.17466425779813</v>
      </c>
      <c r="J236" s="26">
        <f t="shared" si="85"/>
        <v>320.33400575178825</v>
      </c>
      <c r="K236" s="26">
        <f t="shared" si="86"/>
        <v>55.639448221092756</v>
      </c>
      <c r="L236" s="26">
        <f t="shared" si="87"/>
        <v>82.35449879288437</v>
      </c>
      <c r="M236" s="26">
        <f t="shared" si="88"/>
        <v>137.99394701397713</v>
      </c>
    </row>
    <row r="237" spans="1:13" s="6" customFormat="1" ht="10.5" customHeight="1">
      <c r="A237" s="70" t="s">
        <v>137</v>
      </c>
      <c r="B237" s="25">
        <v>102</v>
      </c>
      <c r="C237" s="26">
        <v>41.62</v>
      </c>
      <c r="D237" s="26">
        <f t="shared" si="89"/>
        <v>408.03921568627453</v>
      </c>
      <c r="E237" s="26">
        <v>8845.223699999999</v>
      </c>
      <c r="F237" s="26">
        <v>10030.1589</v>
      </c>
      <c r="G237" s="26">
        <v>18875.382599999997</v>
      </c>
      <c r="H237" s="26">
        <f t="shared" si="90"/>
        <v>212.52339500240268</v>
      </c>
      <c r="I237" s="26">
        <f t="shared" si="84"/>
        <v>240.99372657376264</v>
      </c>
      <c r="J237" s="26">
        <f t="shared" si="85"/>
        <v>453.5171215761653</v>
      </c>
      <c r="K237" s="26">
        <f t="shared" si="86"/>
        <v>86.7178794117647</v>
      </c>
      <c r="L237" s="26">
        <f t="shared" si="87"/>
        <v>98.33489117647059</v>
      </c>
      <c r="M237" s="26">
        <f t="shared" si="88"/>
        <v>185.0527705882353</v>
      </c>
    </row>
    <row r="238" spans="1:13" s="6" customFormat="1" ht="10.5" customHeight="1">
      <c r="A238" s="70" t="s">
        <v>138</v>
      </c>
      <c r="B238" s="25">
        <v>481</v>
      </c>
      <c r="C238" s="26">
        <v>141.24</v>
      </c>
      <c r="D238" s="26">
        <f t="shared" si="89"/>
        <v>293.6382536382536</v>
      </c>
      <c r="E238" s="26">
        <v>34235.5746</v>
      </c>
      <c r="F238" s="26">
        <v>45512.5139</v>
      </c>
      <c r="G238" s="26">
        <v>79748.0885</v>
      </c>
      <c r="H238" s="26">
        <f t="shared" si="90"/>
        <v>242.39290994052675</v>
      </c>
      <c r="I238" s="26">
        <f t="shared" si="84"/>
        <v>322.23530090625883</v>
      </c>
      <c r="J238" s="26">
        <f t="shared" si="85"/>
        <v>564.6282108467856</v>
      </c>
      <c r="K238" s="26">
        <f t="shared" si="86"/>
        <v>71.17583076923077</v>
      </c>
      <c r="L238" s="26">
        <f t="shared" si="87"/>
        <v>94.62061101871102</v>
      </c>
      <c r="M238" s="26">
        <f t="shared" si="88"/>
        <v>165.79644178794177</v>
      </c>
    </row>
    <row r="239" spans="1:13" s="6" customFormat="1" ht="10.5" customHeight="1">
      <c r="A239" s="70" t="s">
        <v>139</v>
      </c>
      <c r="B239" s="25">
        <v>70</v>
      </c>
      <c r="C239" s="26">
        <v>64.86</v>
      </c>
      <c r="D239" s="26">
        <f t="shared" si="89"/>
        <v>926.5714285714286</v>
      </c>
      <c r="E239" s="26">
        <v>3894.7614</v>
      </c>
      <c r="F239" s="26">
        <v>5764.8149</v>
      </c>
      <c r="G239" s="26">
        <v>9659.5763</v>
      </c>
      <c r="H239" s="26">
        <f t="shared" si="90"/>
        <v>60.04874190564292</v>
      </c>
      <c r="I239" s="26">
        <f t="shared" si="84"/>
        <v>88.8808957755165</v>
      </c>
      <c r="J239" s="26">
        <f t="shared" si="85"/>
        <v>148.92963768115942</v>
      </c>
      <c r="K239" s="26">
        <f t="shared" si="86"/>
        <v>55.63944857142857</v>
      </c>
      <c r="L239" s="26">
        <f t="shared" si="87"/>
        <v>82.35449857142858</v>
      </c>
      <c r="M239" s="26">
        <f t="shared" si="88"/>
        <v>137.99394714285714</v>
      </c>
    </row>
    <row r="240" spans="1:13" s="6" customFormat="1" ht="10.5" customHeight="1">
      <c r="A240" s="70" t="s">
        <v>140</v>
      </c>
      <c r="B240" s="25">
        <v>5925</v>
      </c>
      <c r="C240" s="26">
        <v>2281.94</v>
      </c>
      <c r="D240" s="26">
        <f t="shared" si="89"/>
        <v>385.13755274261604</v>
      </c>
      <c r="E240" s="26">
        <v>329663.7309</v>
      </c>
      <c r="F240" s="26">
        <v>487950.4055</v>
      </c>
      <c r="G240" s="26">
        <v>817614.1364</v>
      </c>
      <c r="H240" s="26">
        <f t="shared" si="90"/>
        <v>144.46643246535842</v>
      </c>
      <c r="I240" s="26">
        <f t="shared" si="84"/>
        <v>213.83139149145026</v>
      </c>
      <c r="J240" s="26">
        <f t="shared" si="85"/>
        <v>358.29782395680866</v>
      </c>
      <c r="K240" s="26">
        <f t="shared" si="86"/>
        <v>55.63944825316456</v>
      </c>
      <c r="L240" s="26">
        <f t="shared" si="87"/>
        <v>82.3544988185654</v>
      </c>
      <c r="M240" s="26">
        <f t="shared" si="88"/>
        <v>137.99394707172996</v>
      </c>
    </row>
    <row r="241" spans="1:13" s="6" customFormat="1" ht="10.5" customHeight="1">
      <c r="A241" s="70" t="s">
        <v>141</v>
      </c>
      <c r="B241" s="25">
        <v>1006</v>
      </c>
      <c r="C241" s="26">
        <v>396.98</v>
      </c>
      <c r="D241" s="26">
        <f t="shared" si="89"/>
        <v>394.6123260437376</v>
      </c>
      <c r="E241" s="26">
        <v>55973.2849</v>
      </c>
      <c r="F241" s="26">
        <v>82848.6258</v>
      </c>
      <c r="G241" s="26">
        <v>138821.9107</v>
      </c>
      <c r="H241" s="26">
        <f t="shared" si="90"/>
        <v>140.99774522645976</v>
      </c>
      <c r="I241" s="26">
        <f t="shared" si="84"/>
        <v>208.69722857574686</v>
      </c>
      <c r="J241" s="26">
        <f t="shared" si="85"/>
        <v>349.6949738022066</v>
      </c>
      <c r="K241" s="26">
        <f t="shared" si="86"/>
        <v>55.63944821073559</v>
      </c>
      <c r="L241" s="26">
        <f t="shared" si="87"/>
        <v>82.35449880715706</v>
      </c>
      <c r="M241" s="26">
        <f t="shared" si="88"/>
        <v>137.99394701789265</v>
      </c>
    </row>
    <row r="242" spans="1:13" s="6" customFormat="1" ht="10.5" customHeight="1">
      <c r="A242" s="70" t="s">
        <v>142</v>
      </c>
      <c r="B242" s="25">
        <v>47</v>
      </c>
      <c r="C242" s="26">
        <v>20.94</v>
      </c>
      <c r="D242" s="26">
        <f t="shared" si="89"/>
        <v>445.531914893617</v>
      </c>
      <c r="E242" s="26">
        <v>2615.0541</v>
      </c>
      <c r="F242" s="26">
        <v>3870.6614</v>
      </c>
      <c r="G242" s="26">
        <v>6485.7155</v>
      </c>
      <c r="H242" s="26">
        <f t="shared" si="90"/>
        <v>124.88319484240687</v>
      </c>
      <c r="I242" s="26">
        <f t="shared" si="84"/>
        <v>184.84533906399236</v>
      </c>
      <c r="J242" s="26">
        <f t="shared" si="85"/>
        <v>309.7285339063992</v>
      </c>
      <c r="K242" s="26">
        <f t="shared" si="86"/>
        <v>55.63944893617021</v>
      </c>
      <c r="L242" s="26">
        <f t="shared" si="87"/>
        <v>82.35449787234043</v>
      </c>
      <c r="M242" s="26">
        <f t="shared" si="88"/>
        <v>137.99394680851066</v>
      </c>
    </row>
    <row r="243" spans="1:13" s="6" customFormat="1" ht="10.5" customHeight="1">
      <c r="A243" s="70" t="s">
        <v>143</v>
      </c>
      <c r="B243" s="25">
        <v>35</v>
      </c>
      <c r="C243" s="26">
        <v>31.31</v>
      </c>
      <c r="D243" s="26">
        <f t="shared" si="89"/>
        <v>894.5714285714286</v>
      </c>
      <c r="E243" s="26">
        <v>1947.3807</v>
      </c>
      <c r="F243" s="26">
        <v>2882.4075</v>
      </c>
      <c r="G243" s="26">
        <v>4829.7882</v>
      </c>
      <c r="H243" s="26">
        <f t="shared" si="90"/>
        <v>62.19676461194506</v>
      </c>
      <c r="I243" s="26">
        <f t="shared" si="84"/>
        <v>92.06028425423187</v>
      </c>
      <c r="J243" s="26">
        <f t="shared" si="85"/>
        <v>154.25704886617694</v>
      </c>
      <c r="K243" s="26">
        <f t="shared" si="86"/>
        <v>55.63944857142857</v>
      </c>
      <c r="L243" s="26">
        <f t="shared" si="87"/>
        <v>82.35449999999999</v>
      </c>
      <c r="M243" s="26">
        <f t="shared" si="88"/>
        <v>137.99394857142855</v>
      </c>
    </row>
    <row r="244" spans="1:13" s="6" customFormat="1" ht="10.5" customHeight="1">
      <c r="A244" s="70" t="s">
        <v>144</v>
      </c>
      <c r="B244" s="25">
        <v>52</v>
      </c>
      <c r="C244" s="26">
        <v>75.84</v>
      </c>
      <c r="D244" s="26">
        <f t="shared" si="89"/>
        <v>1458.4615384615386</v>
      </c>
      <c r="E244" s="26">
        <v>2893.2513</v>
      </c>
      <c r="F244" s="26">
        <v>4282.4339</v>
      </c>
      <c r="G244" s="26">
        <v>7175.6852</v>
      </c>
      <c r="H244" s="26">
        <f t="shared" si="90"/>
        <v>38.14941060126582</v>
      </c>
      <c r="I244" s="26">
        <f t="shared" si="84"/>
        <v>56.46669171940928</v>
      </c>
      <c r="J244" s="26">
        <f t="shared" si="85"/>
        <v>94.61610232067511</v>
      </c>
      <c r="K244" s="26">
        <f t="shared" si="86"/>
        <v>55.639448076923074</v>
      </c>
      <c r="L244" s="26">
        <f t="shared" si="87"/>
        <v>82.35449807692308</v>
      </c>
      <c r="M244" s="26">
        <f t="shared" si="88"/>
        <v>137.99394615384614</v>
      </c>
    </row>
    <row r="245" spans="1:13" s="6" customFormat="1" ht="10.5" customHeight="1">
      <c r="A245" s="70" t="s">
        <v>145</v>
      </c>
      <c r="B245" s="25">
        <v>71</v>
      </c>
      <c r="C245" s="26">
        <v>47.06</v>
      </c>
      <c r="D245" s="26">
        <f t="shared" si="89"/>
        <v>662.8169014084507</v>
      </c>
      <c r="E245" s="26">
        <v>3950.4008</v>
      </c>
      <c r="F245" s="26">
        <v>5847.1694</v>
      </c>
      <c r="G245" s="26">
        <v>9797.5702</v>
      </c>
      <c r="H245" s="26">
        <f t="shared" si="90"/>
        <v>83.94391840203994</v>
      </c>
      <c r="I245" s="26">
        <f t="shared" si="84"/>
        <v>124.24924351891201</v>
      </c>
      <c r="J245" s="26">
        <f t="shared" si="85"/>
        <v>208.19316192095195</v>
      </c>
      <c r="K245" s="26">
        <f t="shared" si="86"/>
        <v>55.63944788732394</v>
      </c>
      <c r="L245" s="26">
        <f t="shared" si="87"/>
        <v>82.35449859154929</v>
      </c>
      <c r="M245" s="26">
        <f t="shared" si="88"/>
        <v>137.99394647887323</v>
      </c>
    </row>
    <row r="246" spans="1:13" s="6" customFormat="1" ht="10.5" customHeight="1">
      <c r="A246" s="70" t="s">
        <v>146</v>
      </c>
      <c r="B246" s="25">
        <v>85</v>
      </c>
      <c r="C246" s="26">
        <v>30.69</v>
      </c>
      <c r="D246" s="26">
        <f t="shared" si="89"/>
        <v>361.05882352941177</v>
      </c>
      <c r="E246" s="26">
        <v>4729.3531</v>
      </c>
      <c r="F246" s="26">
        <v>7000.1324</v>
      </c>
      <c r="G246" s="26">
        <v>11729.4855</v>
      </c>
      <c r="H246" s="26">
        <f t="shared" si="90"/>
        <v>154.1007852720756</v>
      </c>
      <c r="I246" s="26">
        <f t="shared" si="84"/>
        <v>228.09163897034864</v>
      </c>
      <c r="J246" s="26">
        <f t="shared" si="85"/>
        <v>382.19242424242424</v>
      </c>
      <c r="K246" s="26">
        <f t="shared" si="86"/>
        <v>55.63944823529412</v>
      </c>
      <c r="L246" s="26">
        <f t="shared" si="87"/>
        <v>82.35449882352941</v>
      </c>
      <c r="M246" s="26">
        <f t="shared" si="88"/>
        <v>137.99394705882352</v>
      </c>
    </row>
    <row r="247" spans="1:13" s="6" customFormat="1" ht="10.5" customHeight="1">
      <c r="A247" s="70" t="s">
        <v>147</v>
      </c>
      <c r="B247" s="25">
        <v>98</v>
      </c>
      <c r="C247" s="26">
        <v>26.68</v>
      </c>
      <c r="D247" s="26">
        <f t="shared" si="89"/>
        <v>272.2448979591837</v>
      </c>
      <c r="E247" s="26">
        <v>7567.6659</v>
      </c>
      <c r="F247" s="26">
        <v>9155.7409</v>
      </c>
      <c r="G247" s="26">
        <v>16723.4068</v>
      </c>
      <c r="H247" s="26">
        <f t="shared" si="90"/>
        <v>283.6456484257871</v>
      </c>
      <c r="I247" s="26">
        <f t="shared" si="84"/>
        <v>343.1686994002999</v>
      </c>
      <c r="J247" s="26">
        <f t="shared" si="85"/>
        <v>626.814347826087</v>
      </c>
      <c r="K247" s="26">
        <f t="shared" si="86"/>
        <v>77.2210806122449</v>
      </c>
      <c r="L247" s="26">
        <f t="shared" si="87"/>
        <v>93.42592755102042</v>
      </c>
      <c r="M247" s="26">
        <f t="shared" si="88"/>
        <v>170.64700816326533</v>
      </c>
    </row>
    <row r="248" spans="1:13" s="6" customFormat="1" ht="10.5" customHeight="1">
      <c r="A248" s="70" t="s">
        <v>148</v>
      </c>
      <c r="B248" s="25">
        <v>379</v>
      </c>
      <c r="C248" s="26">
        <v>141.85</v>
      </c>
      <c r="D248" s="26">
        <f t="shared" si="89"/>
        <v>374.27440633245385</v>
      </c>
      <c r="E248" s="26">
        <v>21087.3509</v>
      </c>
      <c r="F248" s="26">
        <v>31212.355</v>
      </c>
      <c r="G248" s="26">
        <v>52299.7059</v>
      </c>
      <c r="H248" s="26">
        <f t="shared" si="90"/>
        <v>148.65950581600285</v>
      </c>
      <c r="I248" s="26">
        <f t="shared" si="84"/>
        <v>220.03775114557632</v>
      </c>
      <c r="J248" s="26">
        <f t="shared" si="85"/>
        <v>368.69725696157917</v>
      </c>
      <c r="K248" s="26">
        <f t="shared" si="86"/>
        <v>55.63944828496042</v>
      </c>
      <c r="L248" s="26">
        <f t="shared" si="87"/>
        <v>82.35449868073879</v>
      </c>
      <c r="M248" s="26">
        <f t="shared" si="88"/>
        <v>137.9939469656992</v>
      </c>
    </row>
    <row r="249" spans="1:13" s="6" customFormat="1" ht="10.5" customHeight="1">
      <c r="A249" s="70" t="s">
        <v>149</v>
      </c>
      <c r="B249" s="25">
        <v>383</v>
      </c>
      <c r="C249" s="26">
        <v>123.24</v>
      </c>
      <c r="D249" s="26">
        <f t="shared" si="89"/>
        <v>321.77545691906005</v>
      </c>
      <c r="E249" s="26">
        <v>21309.9087</v>
      </c>
      <c r="F249" s="26">
        <v>31541.773</v>
      </c>
      <c r="G249" s="26">
        <v>52851.6817</v>
      </c>
      <c r="H249" s="26">
        <f t="shared" si="90"/>
        <v>172.91389727361246</v>
      </c>
      <c r="I249" s="26">
        <f t="shared" si="84"/>
        <v>255.93778805582605</v>
      </c>
      <c r="J249" s="26">
        <f t="shared" si="85"/>
        <v>428.8516853294385</v>
      </c>
      <c r="K249" s="26">
        <f t="shared" si="86"/>
        <v>55.63944830287206</v>
      </c>
      <c r="L249" s="26">
        <f t="shared" si="87"/>
        <v>82.35449869451698</v>
      </c>
      <c r="M249" s="26">
        <f t="shared" si="88"/>
        <v>137.99394699738903</v>
      </c>
    </row>
    <row r="250" spans="1:13" s="6" customFormat="1" ht="10.5" customHeight="1">
      <c r="A250" s="70" t="s">
        <v>150</v>
      </c>
      <c r="B250" s="25">
        <v>2254</v>
      </c>
      <c r="C250" s="26">
        <v>578.35</v>
      </c>
      <c r="D250" s="26">
        <f t="shared" si="89"/>
        <v>256.58828748890863</v>
      </c>
      <c r="E250" s="26">
        <v>129149.3163</v>
      </c>
      <c r="F250" s="26">
        <v>208495.0403</v>
      </c>
      <c r="G250" s="26">
        <v>337644.3566</v>
      </c>
      <c r="H250" s="26">
        <f t="shared" si="90"/>
        <v>223.30650350134002</v>
      </c>
      <c r="I250" s="26">
        <f t="shared" si="84"/>
        <v>360.4997670960491</v>
      </c>
      <c r="J250" s="26">
        <f t="shared" si="85"/>
        <v>583.8062705973891</v>
      </c>
      <c r="K250" s="26">
        <f t="shared" si="86"/>
        <v>57.29783331854481</v>
      </c>
      <c r="L250" s="26">
        <f t="shared" si="87"/>
        <v>92.50001787932564</v>
      </c>
      <c r="M250" s="26">
        <f t="shared" si="88"/>
        <v>149.79785119787044</v>
      </c>
    </row>
    <row r="251" spans="1:13" s="6" customFormat="1" ht="10.5" customHeight="1">
      <c r="A251" s="70" t="s">
        <v>151</v>
      </c>
      <c r="B251" s="25">
        <v>504</v>
      </c>
      <c r="C251" s="26">
        <v>169.32</v>
      </c>
      <c r="D251" s="26">
        <f t="shared" si="89"/>
        <v>335.95238095238096</v>
      </c>
      <c r="E251" s="26">
        <v>28842.2819</v>
      </c>
      <c r="F251" s="26">
        <v>49779.6674</v>
      </c>
      <c r="G251" s="26">
        <v>78621.94930000001</v>
      </c>
      <c r="H251" s="26">
        <f t="shared" si="90"/>
        <v>170.3418491613513</v>
      </c>
      <c r="I251" s="26">
        <f t="shared" si="84"/>
        <v>293.99756319395226</v>
      </c>
      <c r="J251" s="26">
        <f t="shared" si="85"/>
        <v>464.3394123553036</v>
      </c>
      <c r="K251" s="26">
        <f t="shared" si="86"/>
        <v>57.2267498015873</v>
      </c>
      <c r="L251" s="26">
        <f t="shared" si="87"/>
        <v>98.76918134920635</v>
      </c>
      <c r="M251" s="26">
        <f t="shared" si="88"/>
        <v>155.99593115079364</v>
      </c>
    </row>
    <row r="252" spans="1:13" s="6" customFormat="1" ht="10.5" customHeight="1">
      <c r="A252" s="70" t="s">
        <v>152</v>
      </c>
      <c r="B252" s="25">
        <v>591</v>
      </c>
      <c r="C252" s="26">
        <v>162.99</v>
      </c>
      <c r="D252" s="26">
        <f t="shared" si="89"/>
        <v>275.78680203045684</v>
      </c>
      <c r="E252" s="26">
        <v>36607.9139</v>
      </c>
      <c r="F252" s="26">
        <v>57112.5088</v>
      </c>
      <c r="G252" s="26">
        <v>93720.4227</v>
      </c>
      <c r="H252" s="26">
        <f t="shared" si="90"/>
        <v>224.60220811092702</v>
      </c>
      <c r="I252" s="26">
        <f t="shared" si="84"/>
        <v>350.4049868090067</v>
      </c>
      <c r="J252" s="26">
        <f t="shared" si="85"/>
        <v>575.0071949199337</v>
      </c>
      <c r="K252" s="26">
        <f t="shared" si="86"/>
        <v>61.94232470389171</v>
      </c>
      <c r="L252" s="26">
        <f t="shared" si="87"/>
        <v>96.63707072758038</v>
      </c>
      <c r="M252" s="26">
        <f t="shared" si="88"/>
        <v>158.57939543147208</v>
      </c>
    </row>
    <row r="253" spans="1:13" s="6" customFormat="1" ht="10.5" customHeight="1">
      <c r="A253" s="70" t="s">
        <v>153</v>
      </c>
      <c r="B253" s="25">
        <v>160</v>
      </c>
      <c r="C253" s="26">
        <v>69.82</v>
      </c>
      <c r="D253" s="26">
        <f t="shared" si="89"/>
        <v>436.375</v>
      </c>
      <c r="E253" s="26">
        <v>8902.3117</v>
      </c>
      <c r="F253" s="26">
        <v>13176.7198</v>
      </c>
      <c r="G253" s="26">
        <v>22079.0315</v>
      </c>
      <c r="H253" s="26">
        <f t="shared" si="90"/>
        <v>127.50374820968206</v>
      </c>
      <c r="I253" s="26">
        <f t="shared" si="84"/>
        <v>188.7241449441421</v>
      </c>
      <c r="J253" s="26">
        <f t="shared" si="85"/>
        <v>316.22789315382414</v>
      </c>
      <c r="K253" s="26">
        <f t="shared" si="86"/>
        <v>55.639448125</v>
      </c>
      <c r="L253" s="26">
        <f t="shared" si="87"/>
        <v>82.35449875</v>
      </c>
      <c r="M253" s="26">
        <f t="shared" si="88"/>
        <v>137.993946875</v>
      </c>
    </row>
    <row r="254" spans="1:13" s="6" customFormat="1" ht="10.5" customHeight="1">
      <c r="A254" s="70" t="s">
        <v>154</v>
      </c>
      <c r="B254" s="25">
        <v>424</v>
      </c>
      <c r="C254" s="26">
        <v>131.99</v>
      </c>
      <c r="D254" s="26">
        <f t="shared" si="89"/>
        <v>311.29716981132077</v>
      </c>
      <c r="E254" s="26">
        <v>23591.1261</v>
      </c>
      <c r="F254" s="26">
        <v>34918.3075</v>
      </c>
      <c r="G254" s="26">
        <v>58509.433600000004</v>
      </c>
      <c r="H254" s="26">
        <f t="shared" si="90"/>
        <v>178.73419274187438</v>
      </c>
      <c r="I254" s="26">
        <f t="shared" si="84"/>
        <v>264.55267444503374</v>
      </c>
      <c r="J254" s="26">
        <f t="shared" si="85"/>
        <v>443.2868671869081</v>
      </c>
      <c r="K254" s="26">
        <f t="shared" si="86"/>
        <v>55.63944834905661</v>
      </c>
      <c r="L254" s="26">
        <f t="shared" si="87"/>
        <v>82.35449882075473</v>
      </c>
      <c r="M254" s="26">
        <f t="shared" si="88"/>
        <v>137.99394716981135</v>
      </c>
    </row>
    <row r="255" spans="1:13" s="6" customFormat="1" ht="10.5" customHeight="1">
      <c r="A255" s="70" t="s">
        <v>155</v>
      </c>
      <c r="B255" s="25">
        <v>1570</v>
      </c>
      <c r="C255" s="26">
        <v>522.91</v>
      </c>
      <c r="D255" s="26">
        <f t="shared" si="89"/>
        <v>333.06369426751587</v>
      </c>
      <c r="E255" s="26">
        <v>87353.9337</v>
      </c>
      <c r="F255" s="26">
        <v>129296.5631</v>
      </c>
      <c r="G255" s="26">
        <v>216650.4968</v>
      </c>
      <c r="H255" s="26">
        <f t="shared" si="90"/>
        <v>167.05347708018587</v>
      </c>
      <c r="I255" s="26">
        <f t="shared" si="84"/>
        <v>247.263512076648</v>
      </c>
      <c r="J255" s="26">
        <f t="shared" si="85"/>
        <v>414.31698915683387</v>
      </c>
      <c r="K255" s="26">
        <f t="shared" si="86"/>
        <v>55.6394482165605</v>
      </c>
      <c r="L255" s="26">
        <f t="shared" si="87"/>
        <v>82.35449878980891</v>
      </c>
      <c r="M255" s="26">
        <f t="shared" si="88"/>
        <v>137.9939470063694</v>
      </c>
    </row>
    <row r="256" spans="1:13" s="6" customFormat="1" ht="10.5" customHeight="1">
      <c r="A256" s="70" t="s">
        <v>156</v>
      </c>
      <c r="B256" s="25">
        <v>38</v>
      </c>
      <c r="C256" s="26">
        <v>34.53</v>
      </c>
      <c r="D256" s="26">
        <f t="shared" si="89"/>
        <v>908.6842105263158</v>
      </c>
      <c r="E256" s="26">
        <v>2114.299</v>
      </c>
      <c r="F256" s="26">
        <v>3129.471</v>
      </c>
      <c r="G256" s="26">
        <v>5243.77</v>
      </c>
      <c r="H256" s="26">
        <f t="shared" si="90"/>
        <v>61.230784824790035</v>
      </c>
      <c r="I256" s="26">
        <f t="shared" si="84"/>
        <v>90.63049522154648</v>
      </c>
      <c r="J256" s="26">
        <f t="shared" si="85"/>
        <v>151.8612800463365</v>
      </c>
      <c r="K256" s="26">
        <f t="shared" si="86"/>
        <v>55.63944736842105</v>
      </c>
      <c r="L256" s="26">
        <f t="shared" si="87"/>
        <v>82.3545</v>
      </c>
      <c r="M256" s="26">
        <f t="shared" si="88"/>
        <v>137.99394736842106</v>
      </c>
    </row>
    <row r="257" spans="1:13" s="6" customFormat="1" ht="10.5" customHeight="1">
      <c r="A257" s="70" t="s">
        <v>157</v>
      </c>
      <c r="B257" s="25">
        <v>926</v>
      </c>
      <c r="C257" s="26">
        <v>308.05</v>
      </c>
      <c r="D257" s="26">
        <f t="shared" si="89"/>
        <v>332.6673866090713</v>
      </c>
      <c r="E257" s="26">
        <v>51522.1291</v>
      </c>
      <c r="F257" s="26">
        <v>76260.2659</v>
      </c>
      <c r="G257" s="26">
        <v>127782.39499999999</v>
      </c>
      <c r="H257" s="26">
        <f t="shared" si="90"/>
        <v>167.2524885570524</v>
      </c>
      <c r="I257" s="26">
        <f t="shared" si="84"/>
        <v>247.55807790943027</v>
      </c>
      <c r="J257" s="26">
        <f t="shared" si="85"/>
        <v>414.81056646648267</v>
      </c>
      <c r="K257" s="26">
        <f t="shared" si="86"/>
        <v>55.639448272138225</v>
      </c>
      <c r="L257" s="26">
        <f t="shared" si="87"/>
        <v>82.35449881209503</v>
      </c>
      <c r="M257" s="26">
        <f t="shared" si="88"/>
        <v>137.99394708423324</v>
      </c>
    </row>
    <row r="258" spans="1:13" s="6" customFormat="1" ht="10.5" customHeight="1">
      <c r="A258" s="70" t="s">
        <v>158</v>
      </c>
      <c r="B258" s="25">
        <v>523</v>
      </c>
      <c r="C258" s="26">
        <v>184.49</v>
      </c>
      <c r="D258" s="26">
        <f t="shared" si="89"/>
        <v>352.7533460803059</v>
      </c>
      <c r="E258" s="26">
        <v>36162.4314</v>
      </c>
      <c r="F258" s="26">
        <v>44178.4029</v>
      </c>
      <c r="G258" s="26">
        <v>80340.8343</v>
      </c>
      <c r="H258" s="26">
        <f t="shared" si="90"/>
        <v>196.01296222017453</v>
      </c>
      <c r="I258" s="26">
        <f t="shared" si="84"/>
        <v>239.46231719876414</v>
      </c>
      <c r="J258" s="26">
        <f t="shared" si="85"/>
        <v>435.47527941893867</v>
      </c>
      <c r="K258" s="26">
        <f t="shared" si="86"/>
        <v>69.14422829827916</v>
      </c>
      <c r="L258" s="26">
        <f t="shared" si="87"/>
        <v>84.47113365200765</v>
      </c>
      <c r="M258" s="26">
        <f t="shared" si="88"/>
        <v>153.6153619502868</v>
      </c>
    </row>
    <row r="259" spans="1:13" s="5" customFormat="1" ht="10.5" customHeight="1">
      <c r="A259" s="70" t="s">
        <v>159</v>
      </c>
      <c r="B259" s="25">
        <v>28</v>
      </c>
      <c r="C259" s="26">
        <v>12.34</v>
      </c>
      <c r="D259" s="26">
        <f t="shared" si="89"/>
        <v>440.7142857142857</v>
      </c>
      <c r="E259" s="26">
        <v>1557.9046</v>
      </c>
      <c r="F259" s="26">
        <v>2305.926</v>
      </c>
      <c r="G259" s="26">
        <v>3863.8306000000002</v>
      </c>
      <c r="H259" s="26">
        <f t="shared" si="90"/>
        <v>126.2483468395462</v>
      </c>
      <c r="I259" s="26">
        <f t="shared" si="84"/>
        <v>186.86596434359805</v>
      </c>
      <c r="J259" s="26">
        <f t="shared" si="85"/>
        <v>313.11431118314425</v>
      </c>
      <c r="K259" s="26">
        <f t="shared" si="86"/>
        <v>55.639450000000004</v>
      </c>
      <c r="L259" s="26">
        <f t="shared" si="87"/>
        <v>82.3545</v>
      </c>
      <c r="M259" s="26">
        <f t="shared" si="88"/>
        <v>137.99395</v>
      </c>
    </row>
    <row r="260" spans="1:13" s="6" customFormat="1" ht="10.5" customHeight="1">
      <c r="A260" s="70" t="s">
        <v>160</v>
      </c>
      <c r="B260" s="25">
        <v>291</v>
      </c>
      <c r="C260" s="26">
        <v>130.54</v>
      </c>
      <c r="D260" s="26">
        <f t="shared" si="89"/>
        <v>448.5910652920962</v>
      </c>
      <c r="E260" s="26">
        <v>16191.0794</v>
      </c>
      <c r="F260" s="26">
        <v>23965.1592</v>
      </c>
      <c r="G260" s="26">
        <v>40156.2386</v>
      </c>
      <c r="H260" s="26">
        <f t="shared" si="90"/>
        <v>124.03155661100047</v>
      </c>
      <c r="I260" s="26">
        <f t="shared" si="84"/>
        <v>183.58479546499157</v>
      </c>
      <c r="J260" s="26">
        <f t="shared" si="85"/>
        <v>307.61635207599204</v>
      </c>
      <c r="K260" s="26">
        <f t="shared" si="86"/>
        <v>55.639448109965635</v>
      </c>
      <c r="L260" s="26">
        <f t="shared" si="87"/>
        <v>82.35449896907215</v>
      </c>
      <c r="M260" s="26">
        <f t="shared" si="88"/>
        <v>137.99394707903778</v>
      </c>
    </row>
    <row r="261" spans="1:13" s="6" customFormat="1" ht="10.5" customHeight="1">
      <c r="A261" s="70" t="s">
        <v>161</v>
      </c>
      <c r="B261" s="25">
        <v>1493</v>
      </c>
      <c r="C261" s="26">
        <v>437.25</v>
      </c>
      <c r="D261" s="26">
        <f t="shared" si="89"/>
        <v>292.86671131949095</v>
      </c>
      <c r="E261" s="26">
        <v>83069.6962</v>
      </c>
      <c r="F261" s="26">
        <v>122955.2667</v>
      </c>
      <c r="G261" s="26">
        <v>206024.96289999998</v>
      </c>
      <c r="H261" s="26">
        <f t="shared" si="90"/>
        <v>189.98215254431105</v>
      </c>
      <c r="I261" s="26">
        <f t="shared" si="84"/>
        <v>281.2012960548885</v>
      </c>
      <c r="J261" s="26">
        <f t="shared" si="85"/>
        <v>471.18344859919955</v>
      </c>
      <c r="K261" s="26">
        <f t="shared" si="86"/>
        <v>55.63944822505024</v>
      </c>
      <c r="L261" s="26">
        <f t="shared" si="87"/>
        <v>82.35449879437374</v>
      </c>
      <c r="M261" s="26">
        <f t="shared" si="88"/>
        <v>137.99394701942398</v>
      </c>
    </row>
    <row r="262" spans="1:13" s="6" customFormat="1" ht="10.5" customHeight="1">
      <c r="A262" s="70" t="s">
        <v>162</v>
      </c>
      <c r="B262" s="25">
        <v>64</v>
      </c>
      <c r="C262" s="26">
        <v>28.32</v>
      </c>
      <c r="D262" s="26">
        <f t="shared" si="89"/>
        <v>442.5</v>
      </c>
      <c r="E262" s="26">
        <v>3560.9247</v>
      </c>
      <c r="F262" s="26">
        <v>5270.6879</v>
      </c>
      <c r="G262" s="26">
        <v>8831.6126</v>
      </c>
      <c r="H262" s="26">
        <f t="shared" si="90"/>
        <v>125.73886652542373</v>
      </c>
      <c r="I262" s="26">
        <f t="shared" si="84"/>
        <v>186.1118608757062</v>
      </c>
      <c r="J262" s="26">
        <f t="shared" si="85"/>
        <v>311.8507274011299</v>
      </c>
      <c r="K262" s="26">
        <f t="shared" si="86"/>
        <v>55.6394484375</v>
      </c>
      <c r="L262" s="26">
        <f t="shared" si="87"/>
        <v>82.3544984375</v>
      </c>
      <c r="M262" s="26">
        <f t="shared" si="88"/>
        <v>137.993946875</v>
      </c>
    </row>
    <row r="263" spans="1:13" s="6" customFormat="1" ht="10.5" customHeight="1">
      <c r="A263" s="70" t="s">
        <v>163</v>
      </c>
      <c r="B263" s="25">
        <v>311</v>
      </c>
      <c r="C263" s="26">
        <v>62.34</v>
      </c>
      <c r="D263" s="26">
        <f t="shared" si="89"/>
        <v>200.4501607717042</v>
      </c>
      <c r="E263" s="26">
        <v>17303.8684</v>
      </c>
      <c r="F263" s="26">
        <v>25612.2491</v>
      </c>
      <c r="G263" s="26">
        <v>42916.1175</v>
      </c>
      <c r="H263" s="26">
        <f t="shared" si="90"/>
        <v>277.57247994866856</v>
      </c>
      <c r="I263" s="26">
        <f t="shared" si="84"/>
        <v>410.84775585498875</v>
      </c>
      <c r="J263" s="26">
        <f t="shared" si="85"/>
        <v>688.4202358036573</v>
      </c>
      <c r="K263" s="26">
        <f t="shared" si="86"/>
        <v>55.63944823151125</v>
      </c>
      <c r="L263" s="26">
        <f t="shared" si="87"/>
        <v>82.35449871382637</v>
      </c>
      <c r="M263" s="26">
        <f t="shared" si="88"/>
        <v>137.99394694533763</v>
      </c>
    </row>
    <row r="264" spans="1:13" s="6" customFormat="1" ht="10.5" customHeight="1">
      <c r="A264" s="70" t="s">
        <v>164</v>
      </c>
      <c r="B264" s="25">
        <v>408</v>
      </c>
      <c r="C264" s="26">
        <v>55.02</v>
      </c>
      <c r="D264" s="26">
        <f t="shared" si="89"/>
        <v>134.85294117647058</v>
      </c>
      <c r="E264" s="26">
        <v>22700.8949</v>
      </c>
      <c r="F264" s="26">
        <v>33600.6355</v>
      </c>
      <c r="G264" s="26">
        <v>56301.530399999996</v>
      </c>
      <c r="H264" s="26">
        <f t="shared" si="90"/>
        <v>412.59350963286073</v>
      </c>
      <c r="I264" s="26">
        <f t="shared" si="84"/>
        <v>610.6985732460922</v>
      </c>
      <c r="J264" s="26">
        <f t="shared" si="85"/>
        <v>1023.2920828789529</v>
      </c>
      <c r="K264" s="26">
        <f t="shared" si="86"/>
        <v>55.63944828431372</v>
      </c>
      <c r="L264" s="26">
        <f t="shared" si="87"/>
        <v>82.35449877450979</v>
      </c>
      <c r="M264" s="26">
        <f t="shared" si="88"/>
        <v>137.99394705882352</v>
      </c>
    </row>
    <row r="265" spans="1:13" s="6" customFormat="1" ht="10.5" customHeight="1">
      <c r="A265" s="70" t="s">
        <v>165</v>
      </c>
      <c r="B265" s="25">
        <v>1214</v>
      </c>
      <c r="C265" s="26">
        <v>355.56</v>
      </c>
      <c r="D265" s="26">
        <f t="shared" si="89"/>
        <v>292.8830313014827</v>
      </c>
      <c r="E265" s="26">
        <v>78856.2902</v>
      </c>
      <c r="F265" s="26">
        <v>117985.3616</v>
      </c>
      <c r="G265" s="26">
        <v>196841.6518</v>
      </c>
      <c r="H265" s="26">
        <f t="shared" si="90"/>
        <v>221.78054393070087</v>
      </c>
      <c r="I265" s="26">
        <f t="shared" si="84"/>
        <v>331.82968162897964</v>
      </c>
      <c r="J265" s="26">
        <f t="shared" si="85"/>
        <v>553.6102255596805</v>
      </c>
      <c r="K265" s="26">
        <f t="shared" si="86"/>
        <v>64.95575799011533</v>
      </c>
      <c r="L265" s="26">
        <f t="shared" si="87"/>
        <v>97.18728303130149</v>
      </c>
      <c r="M265" s="26">
        <f t="shared" si="88"/>
        <v>162.14304102141682</v>
      </c>
    </row>
    <row r="266" spans="1:13" s="6" customFormat="1" ht="10.5" customHeight="1">
      <c r="A266" s="70" t="s">
        <v>166</v>
      </c>
      <c r="B266" s="25">
        <v>42</v>
      </c>
      <c r="C266" s="26">
        <v>9.86</v>
      </c>
      <c r="D266" s="26">
        <f t="shared" si="89"/>
        <v>234.76190476190476</v>
      </c>
      <c r="E266" s="26">
        <v>2336.8568</v>
      </c>
      <c r="F266" s="26">
        <v>3458.889</v>
      </c>
      <c r="G266" s="26">
        <v>5795.745800000001</v>
      </c>
      <c r="H266" s="26">
        <f t="shared" si="90"/>
        <v>237.0037322515213</v>
      </c>
      <c r="I266" s="26">
        <f t="shared" si="84"/>
        <v>350.80010141987833</v>
      </c>
      <c r="J266" s="26">
        <f t="shared" si="85"/>
        <v>587.8038336713996</v>
      </c>
      <c r="K266" s="26">
        <f t="shared" si="86"/>
        <v>55.63944761904762</v>
      </c>
      <c r="L266" s="26">
        <f t="shared" si="87"/>
        <v>82.3545</v>
      </c>
      <c r="M266" s="26">
        <f t="shared" si="88"/>
        <v>137.99394761904762</v>
      </c>
    </row>
    <row r="267" spans="1:13" s="6" customFormat="1" ht="10.5" customHeight="1">
      <c r="A267" s="70" t="s">
        <v>167</v>
      </c>
      <c r="B267" s="25">
        <v>822</v>
      </c>
      <c r="C267" s="26">
        <v>349.69</v>
      </c>
      <c r="D267" s="26">
        <f t="shared" si="89"/>
        <v>425.41362530413625</v>
      </c>
      <c r="E267" s="26">
        <v>45735.6265</v>
      </c>
      <c r="F267" s="26">
        <v>67695.398</v>
      </c>
      <c r="G267" s="26">
        <v>113431.0245</v>
      </c>
      <c r="H267" s="26">
        <f t="shared" si="90"/>
        <v>130.78906031056079</v>
      </c>
      <c r="I267" s="26">
        <f t="shared" si="84"/>
        <v>193.5868855271812</v>
      </c>
      <c r="J267" s="26">
        <f t="shared" si="85"/>
        <v>324.375945837742</v>
      </c>
      <c r="K267" s="26">
        <f t="shared" si="86"/>
        <v>55.63944829683698</v>
      </c>
      <c r="L267" s="26">
        <f t="shared" si="87"/>
        <v>82.35449878345499</v>
      </c>
      <c r="M267" s="26">
        <f t="shared" si="88"/>
        <v>137.99394708029197</v>
      </c>
    </row>
    <row r="268" spans="1:13" s="5" customFormat="1" ht="10.5" customHeight="1">
      <c r="A268" s="70" t="s">
        <v>168</v>
      </c>
      <c r="B268" s="25">
        <v>101</v>
      </c>
      <c r="C268" s="26">
        <v>40.3</v>
      </c>
      <c r="D268" s="26">
        <f t="shared" si="89"/>
        <v>399.009900990099</v>
      </c>
      <c r="E268" s="26">
        <v>5619.5843</v>
      </c>
      <c r="F268" s="26">
        <v>8317.8044</v>
      </c>
      <c r="G268" s="26">
        <v>13937.388700000001</v>
      </c>
      <c r="H268" s="26">
        <f t="shared" si="90"/>
        <v>139.44377915632757</v>
      </c>
      <c r="I268" s="26">
        <f t="shared" si="84"/>
        <v>206.39713151364768</v>
      </c>
      <c r="J268" s="26">
        <f t="shared" si="85"/>
        <v>345.84091066997524</v>
      </c>
      <c r="K268" s="26">
        <f t="shared" si="86"/>
        <v>55.63944851485149</v>
      </c>
      <c r="L268" s="26">
        <f t="shared" si="87"/>
        <v>82.354499009901</v>
      </c>
      <c r="M268" s="26">
        <f t="shared" si="88"/>
        <v>137.99394752475249</v>
      </c>
    </row>
    <row r="269" spans="1:13" s="6" customFormat="1" ht="10.5" customHeight="1">
      <c r="A269" s="70" t="s">
        <v>169</v>
      </c>
      <c r="B269" s="25">
        <v>984</v>
      </c>
      <c r="C269" s="26">
        <v>289.05</v>
      </c>
      <c r="D269" s="26">
        <f t="shared" si="89"/>
        <v>293.75</v>
      </c>
      <c r="E269" s="26">
        <v>63414.2171</v>
      </c>
      <c r="F269" s="26">
        <v>97357.8268</v>
      </c>
      <c r="G269" s="26">
        <v>160772.0439</v>
      </c>
      <c r="H269" s="26">
        <f t="shared" si="90"/>
        <v>219.38840027676872</v>
      </c>
      <c r="I269" s="26">
        <f t="shared" si="84"/>
        <v>336.82002006573254</v>
      </c>
      <c r="J269" s="26">
        <f t="shared" si="85"/>
        <v>556.2084203425013</v>
      </c>
      <c r="K269" s="26">
        <f t="shared" si="86"/>
        <v>64.44534258130082</v>
      </c>
      <c r="L269" s="26">
        <f t="shared" si="87"/>
        <v>98.94088089430893</v>
      </c>
      <c r="M269" s="26">
        <f t="shared" si="88"/>
        <v>163.38622347560977</v>
      </c>
    </row>
    <row r="270" spans="1:13" s="6" customFormat="1" ht="10.5" customHeight="1">
      <c r="A270" s="70" t="s">
        <v>170</v>
      </c>
      <c r="B270" s="25">
        <v>356</v>
      </c>
      <c r="C270" s="26">
        <v>72.1</v>
      </c>
      <c r="D270" s="26">
        <f t="shared" si="89"/>
        <v>202.52808988764045</v>
      </c>
      <c r="E270" s="26">
        <v>19807.6436</v>
      </c>
      <c r="F270" s="26">
        <v>29318.2016</v>
      </c>
      <c r="G270" s="26">
        <v>49125.845199999996</v>
      </c>
      <c r="H270" s="26">
        <f t="shared" si="90"/>
        <v>274.7245991678225</v>
      </c>
      <c r="I270" s="26">
        <f t="shared" si="84"/>
        <v>406.6324771151179</v>
      </c>
      <c r="J270" s="26">
        <f t="shared" si="85"/>
        <v>681.3570762829404</v>
      </c>
      <c r="K270" s="26">
        <f t="shared" si="86"/>
        <v>55.63944831460674</v>
      </c>
      <c r="L270" s="26">
        <f t="shared" si="87"/>
        <v>82.35449887640449</v>
      </c>
      <c r="M270" s="26">
        <f t="shared" si="88"/>
        <v>137.99394719101122</v>
      </c>
    </row>
    <row r="271" spans="1:13" s="6" customFormat="1" ht="10.5" customHeight="1">
      <c r="A271" s="70" t="s">
        <v>171</v>
      </c>
      <c r="B271" s="25">
        <v>940</v>
      </c>
      <c r="C271" s="26">
        <v>216.48</v>
      </c>
      <c r="D271" s="26">
        <f t="shared" si="89"/>
        <v>230.29787234042553</v>
      </c>
      <c r="E271" s="26">
        <v>55707.0814</v>
      </c>
      <c r="F271" s="26">
        <v>84108.2289</v>
      </c>
      <c r="G271" s="26">
        <v>139815.3103</v>
      </c>
      <c r="H271" s="26">
        <f t="shared" si="90"/>
        <v>257.33130728011827</v>
      </c>
      <c r="I271" s="26">
        <f t="shared" si="84"/>
        <v>388.52655626385814</v>
      </c>
      <c r="J271" s="26">
        <f t="shared" si="85"/>
        <v>645.8578635439765</v>
      </c>
      <c r="K271" s="26">
        <f t="shared" si="86"/>
        <v>59.26285255319149</v>
      </c>
      <c r="L271" s="26">
        <f t="shared" si="87"/>
        <v>89.47683925531915</v>
      </c>
      <c r="M271" s="26">
        <f t="shared" si="88"/>
        <v>148.73969180851066</v>
      </c>
    </row>
    <row r="272" spans="1:13" s="6" customFormat="1" ht="10.5" customHeight="1">
      <c r="A272" s="70" t="s">
        <v>172</v>
      </c>
      <c r="B272" s="25">
        <v>216</v>
      </c>
      <c r="C272" s="26">
        <v>56.78</v>
      </c>
      <c r="D272" s="26">
        <f t="shared" si="89"/>
        <v>262.8703703703704</v>
      </c>
      <c r="E272" s="26">
        <v>12018.1208</v>
      </c>
      <c r="F272" s="26">
        <v>17788.5717</v>
      </c>
      <c r="G272" s="26">
        <v>29806.6925</v>
      </c>
      <c r="H272" s="26">
        <f t="shared" si="90"/>
        <v>211.6611623811201</v>
      </c>
      <c r="I272" s="26">
        <f t="shared" si="84"/>
        <v>313.2893923916872</v>
      </c>
      <c r="J272" s="26">
        <f t="shared" si="85"/>
        <v>524.9505547728073</v>
      </c>
      <c r="K272" s="26">
        <f t="shared" si="86"/>
        <v>55.63944814814815</v>
      </c>
      <c r="L272" s="26">
        <f t="shared" si="87"/>
        <v>82.35449861111111</v>
      </c>
      <c r="M272" s="26">
        <f t="shared" si="88"/>
        <v>137.99394675925925</v>
      </c>
    </row>
    <row r="273" spans="1:13" s="6" customFormat="1" ht="10.5" customHeight="1">
      <c r="A273" s="70" t="s">
        <v>173</v>
      </c>
      <c r="B273" s="25">
        <v>397</v>
      </c>
      <c r="C273" s="26">
        <v>22.14</v>
      </c>
      <c r="D273" s="26">
        <f t="shared" si="89"/>
        <v>55.768261964735515</v>
      </c>
      <c r="E273" s="26">
        <v>24738.861</v>
      </c>
      <c r="F273" s="26">
        <v>36094.736000000004</v>
      </c>
      <c r="G273" s="26">
        <v>60833.59700000001</v>
      </c>
      <c r="H273" s="26">
        <f t="shared" si="90"/>
        <v>1117.3830623306233</v>
      </c>
      <c r="I273" s="26">
        <f t="shared" si="84"/>
        <v>1630.2952122854563</v>
      </c>
      <c r="J273" s="26">
        <f t="shared" si="85"/>
        <v>2747.6782746160798</v>
      </c>
      <c r="K273" s="26">
        <f t="shared" si="86"/>
        <v>62.3145113350126</v>
      </c>
      <c r="L273" s="26">
        <f t="shared" si="87"/>
        <v>90.91873047858944</v>
      </c>
      <c r="M273" s="26">
        <f t="shared" si="88"/>
        <v>153.23324181360204</v>
      </c>
    </row>
    <row r="274" spans="1:13" s="6" customFormat="1" ht="10.5" customHeight="1">
      <c r="A274" s="70" t="s">
        <v>174</v>
      </c>
      <c r="B274" s="25">
        <v>150</v>
      </c>
      <c r="C274" s="26">
        <v>24.79</v>
      </c>
      <c r="D274" s="26">
        <f t="shared" si="89"/>
        <v>165.26666666666668</v>
      </c>
      <c r="E274" s="26">
        <v>8345.9172</v>
      </c>
      <c r="F274" s="26">
        <v>12353.1748</v>
      </c>
      <c r="G274" s="26">
        <v>20699.092</v>
      </c>
      <c r="H274" s="26">
        <f t="shared" si="90"/>
        <v>336.6646712384026</v>
      </c>
      <c r="I274" s="26">
        <f t="shared" si="84"/>
        <v>498.31281968535706</v>
      </c>
      <c r="J274" s="26">
        <f t="shared" si="85"/>
        <v>834.9774909237597</v>
      </c>
      <c r="K274" s="26">
        <f t="shared" si="86"/>
        <v>55.639448</v>
      </c>
      <c r="L274" s="26">
        <f t="shared" si="87"/>
        <v>82.35449866666667</v>
      </c>
      <c r="M274" s="26">
        <f t="shared" si="88"/>
        <v>137.99394666666666</v>
      </c>
    </row>
    <row r="275" spans="1:13" s="6" customFormat="1" ht="10.5" customHeight="1">
      <c r="A275" s="70" t="s">
        <v>175</v>
      </c>
      <c r="B275" s="25">
        <v>1037</v>
      </c>
      <c r="C275" s="26">
        <v>457.5</v>
      </c>
      <c r="D275" s="26">
        <f t="shared" si="89"/>
        <v>441.1764705882353</v>
      </c>
      <c r="E275" s="26">
        <v>57698.1078</v>
      </c>
      <c r="F275" s="26">
        <v>85401.6153</v>
      </c>
      <c r="G275" s="26">
        <v>143099.7231</v>
      </c>
      <c r="H275" s="26">
        <f t="shared" si="90"/>
        <v>126.11608262295081</v>
      </c>
      <c r="I275" s="26">
        <f t="shared" si="84"/>
        <v>186.6701973770492</v>
      </c>
      <c r="J275" s="26">
        <f t="shared" si="85"/>
        <v>312.78628000000003</v>
      </c>
      <c r="K275" s="26">
        <f t="shared" si="86"/>
        <v>55.639448216007715</v>
      </c>
      <c r="L275" s="26">
        <f t="shared" si="87"/>
        <v>82.35449884281581</v>
      </c>
      <c r="M275" s="26">
        <f t="shared" si="88"/>
        <v>137.99394705882352</v>
      </c>
    </row>
    <row r="276" spans="1:13" s="6" customFormat="1" ht="10.5" customHeight="1">
      <c r="A276" s="70" t="s">
        <v>176</v>
      </c>
      <c r="B276" s="25">
        <v>55</v>
      </c>
      <c r="C276" s="26">
        <v>40.24</v>
      </c>
      <c r="D276" s="26">
        <f t="shared" si="89"/>
        <v>731.6363636363636</v>
      </c>
      <c r="E276" s="26">
        <v>3060.1697</v>
      </c>
      <c r="F276" s="26">
        <v>4529.4974</v>
      </c>
      <c r="G276" s="26">
        <v>7589.667100000001</v>
      </c>
      <c r="H276" s="26">
        <f t="shared" si="90"/>
        <v>76.04795477137176</v>
      </c>
      <c r="I276" s="26">
        <f t="shared" si="84"/>
        <v>112.56206262425447</v>
      </c>
      <c r="J276" s="26">
        <f t="shared" si="85"/>
        <v>188.61001739562624</v>
      </c>
      <c r="K276" s="26">
        <f t="shared" si="86"/>
        <v>55.63944909090909</v>
      </c>
      <c r="L276" s="26">
        <f t="shared" si="87"/>
        <v>82.35449818181819</v>
      </c>
      <c r="M276" s="26">
        <f t="shared" si="88"/>
        <v>137.99394727272727</v>
      </c>
    </row>
    <row r="277" spans="1:13" s="12" customFormat="1" ht="10.5" customHeight="1">
      <c r="A277" s="70" t="s">
        <v>177</v>
      </c>
      <c r="B277" s="25">
        <v>339</v>
      </c>
      <c r="C277" s="26">
        <v>72.9</v>
      </c>
      <c r="D277" s="26">
        <f t="shared" si="89"/>
        <v>215.04424778761063</v>
      </c>
      <c r="E277" s="26">
        <v>18861.773</v>
      </c>
      <c r="F277" s="26">
        <v>27918.1751</v>
      </c>
      <c r="G277" s="26">
        <v>46779.9481</v>
      </c>
      <c r="H277" s="26">
        <f t="shared" si="90"/>
        <v>258.73488340192046</v>
      </c>
      <c r="I277" s="26">
        <f t="shared" si="84"/>
        <v>382.9653648834019</v>
      </c>
      <c r="J277" s="26">
        <f t="shared" si="85"/>
        <v>641.7002482853223</v>
      </c>
      <c r="K277" s="26">
        <f t="shared" si="86"/>
        <v>55.639448377581125</v>
      </c>
      <c r="L277" s="26">
        <f t="shared" si="87"/>
        <v>82.35449882005899</v>
      </c>
      <c r="M277" s="26">
        <f t="shared" si="88"/>
        <v>137.99394719764013</v>
      </c>
    </row>
    <row r="278" spans="1:13" s="6" customFormat="1" ht="10.5" customHeight="1">
      <c r="A278" s="70" t="s">
        <v>178</v>
      </c>
      <c r="B278" s="25">
        <v>73</v>
      </c>
      <c r="C278" s="26">
        <v>39.29</v>
      </c>
      <c r="D278" s="26">
        <f t="shared" si="89"/>
        <v>538.2191780821918</v>
      </c>
      <c r="E278" s="26">
        <v>5950.679700000001</v>
      </c>
      <c r="F278" s="26">
        <v>7514.8784</v>
      </c>
      <c r="G278" s="26">
        <v>13465.5581</v>
      </c>
      <c r="H278" s="26">
        <f t="shared" si="90"/>
        <v>151.45532451005346</v>
      </c>
      <c r="I278" s="26">
        <f t="shared" si="84"/>
        <v>191.26694833290912</v>
      </c>
      <c r="J278" s="26">
        <f t="shared" si="85"/>
        <v>342.7222728429626</v>
      </c>
      <c r="K278" s="26">
        <f t="shared" si="86"/>
        <v>81.51616027397262</v>
      </c>
      <c r="L278" s="26">
        <f t="shared" si="87"/>
        <v>102.9435397260274</v>
      </c>
      <c r="M278" s="26">
        <f t="shared" si="88"/>
        <v>184.4597</v>
      </c>
    </row>
    <row r="279" spans="1:13" s="6" customFormat="1" ht="10.5" customHeight="1">
      <c r="A279" s="70" t="s">
        <v>179</v>
      </c>
      <c r="B279" s="25">
        <v>277</v>
      </c>
      <c r="C279" s="26">
        <v>80.97</v>
      </c>
      <c r="D279" s="26">
        <f t="shared" si="89"/>
        <v>292.3104693140794</v>
      </c>
      <c r="E279" s="26">
        <v>15412.1272</v>
      </c>
      <c r="F279" s="26">
        <v>22812.1962</v>
      </c>
      <c r="G279" s="26">
        <v>38224.3234</v>
      </c>
      <c r="H279" s="26">
        <f t="shared" si="90"/>
        <v>190.3436729652958</v>
      </c>
      <c r="I279" s="26">
        <f t="shared" si="84"/>
        <v>281.73639866617265</v>
      </c>
      <c r="J279" s="26">
        <f>SUM(H279:I279)</f>
        <v>472.08007163146846</v>
      </c>
      <c r="K279" s="26">
        <f t="shared" si="86"/>
        <v>55.639448375451266</v>
      </c>
      <c r="L279" s="26">
        <f t="shared" si="87"/>
        <v>82.3544989169675</v>
      </c>
      <c r="M279" s="26">
        <f t="shared" si="88"/>
        <v>137.99394729241877</v>
      </c>
    </row>
    <row r="280" spans="1:13" s="39" customFormat="1" ht="28.5" customHeight="1">
      <c r="A280" s="36" t="s">
        <v>268</v>
      </c>
      <c r="B280" s="37">
        <v>316544</v>
      </c>
      <c r="C280" s="38">
        <v>110238.4</v>
      </c>
      <c r="D280" s="38">
        <f t="shared" si="89"/>
        <v>348.25616659927215</v>
      </c>
      <c r="E280" s="38">
        <v>15511005.350300001</v>
      </c>
      <c r="F280" s="38">
        <v>28034735.5999</v>
      </c>
      <c r="G280" s="38">
        <v>43545740.9502</v>
      </c>
      <c r="H280" s="38">
        <f t="shared" si="90"/>
        <v>140.7041951833481</v>
      </c>
      <c r="I280" s="38">
        <f>F280/C280</f>
        <v>254.31007343992658</v>
      </c>
      <c r="J280" s="38">
        <f>SUM(H280:I280)</f>
        <v>395.0142686232747</v>
      </c>
      <c r="K280" s="38">
        <f>E280/B280</f>
        <v>49.00110363898858</v>
      </c>
      <c r="L280" s="38">
        <f>F280/B280</f>
        <v>88.5650513037682</v>
      </c>
      <c r="M280" s="38">
        <f>SUM(K280:L280)</f>
        <v>137.56615494275678</v>
      </c>
    </row>
    <row r="281" spans="1:13" s="39" customFormat="1" ht="28.5" customHeight="1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</row>
    <row r="282" spans="1:13" s="43" customFormat="1" ht="10.5" customHeight="1">
      <c r="A282" s="51" t="s">
        <v>270</v>
      </c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</row>
    <row r="283" spans="1:13" s="43" customFormat="1" ht="14.25" customHeight="1">
      <c r="A283" s="51" t="s">
        <v>271</v>
      </c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</row>
    <row r="285" spans="1:13" ht="10.5" customHeight="1">
      <c r="A285" s="44" t="s">
        <v>272</v>
      </c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</row>
  </sheetData>
  <mergeCells count="32">
    <mergeCell ref="A1:M1"/>
    <mergeCell ref="A2:M2"/>
    <mergeCell ref="A3:M3"/>
    <mergeCell ref="A234:M234"/>
    <mergeCell ref="C5:D5"/>
    <mergeCell ref="E5:G5"/>
    <mergeCell ref="H5:J5"/>
    <mergeCell ref="K5:M5"/>
    <mergeCell ref="A6:M6"/>
    <mergeCell ref="A205:M205"/>
    <mergeCell ref="A214:M214"/>
    <mergeCell ref="A232:M232"/>
    <mergeCell ref="A233:M233"/>
    <mergeCell ref="A151:M151"/>
    <mergeCell ref="A159:M159"/>
    <mergeCell ref="A172:M172"/>
    <mergeCell ref="A196:M196"/>
    <mergeCell ref="A33:M33"/>
    <mergeCell ref="A42:M42"/>
    <mergeCell ref="A134:M134"/>
    <mergeCell ref="A137:M137"/>
    <mergeCell ref="A135:M135"/>
    <mergeCell ref="A285:M285"/>
    <mergeCell ref="E4:G4"/>
    <mergeCell ref="H4:J4"/>
    <mergeCell ref="K4:M4"/>
    <mergeCell ref="C4:D4"/>
    <mergeCell ref="A283:M283"/>
    <mergeCell ref="A281:M281"/>
    <mergeCell ref="A282:M282"/>
    <mergeCell ref="A16:M16"/>
    <mergeCell ref="A27:M27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73" r:id="rId1"/>
  <headerFooter alignWithMargins="0">
    <oddFooter>&amp;L&amp;F/&amp;D/tc&amp;R&amp;P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CSI</cp:lastModifiedBy>
  <cp:lastPrinted>2004-12-15T13:28:24Z</cp:lastPrinted>
  <dcterms:created xsi:type="dcterms:W3CDTF">2004-02-11T16:13:46Z</dcterms:created>
  <dcterms:modified xsi:type="dcterms:W3CDTF">2004-12-22T09:29:11Z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1650818716</vt:i4>
  </property>
  <property fmtid="{D5CDD505-2E9C-101B-9397-08002B2CF9AE}" pid="3" name="_EmailSubject">
    <vt:lpwstr>tabelle rifiuti</vt:lpwstr>
  </property>
  <property fmtid="{D5CDD505-2E9C-101B-9397-08002B2CF9AE}" pid="4" name="_AuthorEmail">
    <vt:lpwstr>alessandra.oberti@ti.ch</vt:lpwstr>
  </property>
  <property fmtid="{D5CDD505-2E9C-101B-9397-08002B2CF9AE}" pid="5" name="_AuthorEmailDisplayName">
    <vt:lpwstr>Oberti Gallo Alessandra</vt:lpwstr>
  </property>
  <property fmtid="{D5CDD505-2E9C-101B-9397-08002B2CF9AE}" pid="6" name="_PreviousAdHocReviewCycleID">
    <vt:i4>1096378392</vt:i4>
  </property>
</Properties>
</file>