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6" windowWidth="23256" windowHeight="13176" tabRatio="500" activeTab="0"/>
  </bookViews>
  <sheets>
    <sheet name="Foglio1" sheetId="1" r:id="rId1"/>
  </sheets>
  <definedNames>
    <definedName name="_xlnm.Print_Area" localSheetId="0">'Foglio1'!$A$1:$P$22</definedName>
  </definedNames>
  <calcPr calcId="191029"/>
  <extLst/>
</workbook>
</file>

<file path=xl/sharedStrings.xml><?xml version="1.0" encoding="utf-8"?>
<sst xmlns="http://schemas.openxmlformats.org/spreadsheetml/2006/main" count="23" uniqueCount="23">
  <si>
    <t>Az. Munic.</t>
  </si>
  <si>
    <t>Disavanzo 1</t>
  </si>
  <si>
    <t>Disavanzo 2</t>
  </si>
  <si>
    <t>Copertura disavanzo</t>
  </si>
  <si>
    <t>Versamento capitale sociale</t>
  </si>
  <si>
    <t>Lugano Airport SA</t>
  </si>
  <si>
    <t>Contributo affitto</t>
  </si>
  <si>
    <t>Media annua</t>
  </si>
  <si>
    <t>MMN 6937, 03.08.2005</t>
  </si>
  <si>
    <t>MMN 6835, 06.04.2005</t>
  </si>
  <si>
    <t>MMN 7502, 07.08.2007</t>
  </si>
  <si>
    <t>MMN 7719, 05.09.2008</t>
  </si>
  <si>
    <t>MMN 8246, 30.03.2011</t>
  </si>
  <si>
    <t>Investimenti</t>
  </si>
  <si>
    <t>Apporti finanziari e investimenti</t>
  </si>
  <si>
    <t>Lugano Airport SA: risultati d'esercizio, apporti finanziari e investimenti di Lugano</t>
  </si>
  <si>
    <t>Disavanzo 1: calcolato considerando fra i ricavi il contributo per l'affitto delle infrastrutture ma non quello per la copertura del disavanzo.</t>
  </si>
  <si>
    <t>Disavanzo 2: calcolato senza considerare fra i ricavi né il contributo per l'affitto delle infrastrutture né quello per la copertura del disavanzo.</t>
  </si>
  <si>
    <t>2006-2018</t>
  </si>
  <si>
    <t>MMN 9616,          16.03.2017</t>
  </si>
  <si>
    <t>L'investimento di cui al MMN 9616 del 16.03.17, deliberato il 14.05.18 non è stato speso nel 2018.</t>
  </si>
  <si>
    <t>Tot. Invest. deliberati</t>
  </si>
  <si>
    <t>Totale apporti finanziari s. investimenti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</si>
</sst>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5" xfId="0" applyFont="1" applyBorder="1"/>
    <xf numFmtId="0" fontId="7" fillId="0" borderId="4" xfId="0" applyFont="1" applyBorder="1"/>
    <xf numFmtId="3" fontId="6" fillId="0" borderId="6" xfId="0" applyNumberFormat="1" applyFont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0" borderId="4" xfId="0" applyNumberFormat="1" applyFont="1" applyBorder="1"/>
    <xf numFmtId="3" fontId="6" fillId="0" borderId="7" xfId="0" applyNumberFormat="1" applyFont="1" applyBorder="1"/>
    <xf numFmtId="3" fontId="6" fillId="0" borderId="0" xfId="0" applyNumberFormat="1" applyFont="1"/>
    <xf numFmtId="0" fontId="6" fillId="0" borderId="5" xfId="0" applyFont="1" applyBorder="1"/>
    <xf numFmtId="3" fontId="7" fillId="0" borderId="8" xfId="0" applyNumberFormat="1" applyFont="1" applyBorder="1"/>
    <xf numFmtId="3" fontId="6" fillId="0" borderId="1" xfId="0" applyNumberFormat="1" applyFont="1" applyBorder="1"/>
    <xf numFmtId="0" fontId="8" fillId="0" borderId="0" xfId="0" applyFont="1"/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/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6" fillId="0" borderId="17" xfId="0" applyNumberFormat="1" applyFont="1" applyBorder="1"/>
    <xf numFmtId="3" fontId="6" fillId="0" borderId="0" xfId="0" applyNumberFormat="1" applyFont="1" applyBorder="1"/>
    <xf numFmtId="0" fontId="7" fillId="0" borderId="3" xfId="0" applyFont="1" applyBorder="1"/>
    <xf numFmtId="0" fontId="7" fillId="0" borderId="6" xfId="0" applyFont="1" applyBorder="1"/>
    <xf numFmtId="0" fontId="0" fillId="0" borderId="1" xfId="0" applyBorder="1"/>
    <xf numFmtId="0" fontId="7" fillId="0" borderId="8" xfId="0" applyFont="1" applyBorder="1" applyAlignment="1">
      <alignment horizontal="right"/>
    </xf>
    <xf numFmtId="0" fontId="6" fillId="0" borderId="17" xfId="0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0" fillId="0" borderId="0" xfId="0" applyNumberFormat="1"/>
    <xf numFmtId="0" fontId="6" fillId="0" borderId="14" xfId="0" applyFont="1" applyFill="1" applyBorder="1" applyAlignment="1">
      <alignment wrapText="1"/>
    </xf>
    <xf numFmtId="3" fontId="7" fillId="0" borderId="21" xfId="0" applyNumberFormat="1" applyFont="1" applyBorder="1"/>
    <xf numFmtId="0" fontId="8" fillId="0" borderId="0" xfId="0" applyFont="1"/>
    <xf numFmtId="0" fontId="6" fillId="0" borderId="2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25" zoomScaleNormal="125" zoomScalePageLayoutView="125" workbookViewId="0" topLeftCell="A1">
      <selection activeCell="S16" sqref="S16"/>
    </sheetView>
  </sheetViews>
  <sheetFormatPr defaultColWidth="11.25390625" defaultRowHeight="15.75"/>
  <cols>
    <col min="1" max="1" width="11.25390625" style="0" customWidth="1"/>
    <col min="2" max="2" width="8.00390625" style="0" customWidth="1"/>
    <col min="3" max="3" width="8.50390625" style="0" customWidth="1"/>
    <col min="4" max="4" width="8.25390625" style="0" customWidth="1"/>
    <col min="5" max="5" width="9.75390625" style="0" customWidth="1"/>
    <col min="6" max="6" width="8.50390625" style="0" customWidth="1"/>
    <col min="7" max="7" width="8.00390625" style="0" customWidth="1"/>
    <col min="8" max="9" width="8.25390625" style="0" customWidth="1"/>
    <col min="10" max="10" width="8.00390625" style="0" customWidth="1"/>
    <col min="11" max="11" width="7.25390625" style="0" customWidth="1"/>
    <col min="12" max="13" width="7.50390625" style="0" customWidth="1"/>
    <col min="14" max="14" width="8.25390625" style="0" customWidth="1"/>
    <col min="15" max="16" width="9.25390625" style="0" customWidth="1"/>
    <col min="18" max="18" width="10.75390625" style="0" customWidth="1"/>
  </cols>
  <sheetData>
    <row r="1" ht="15.75">
      <c r="A1" s="1" t="s">
        <v>15</v>
      </c>
    </row>
    <row r="2" spans="1:16" ht="21" customHeight="1">
      <c r="A2" s="22"/>
      <c r="B2" s="2" t="s">
        <v>0</v>
      </c>
      <c r="C2" s="3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38"/>
      <c r="O2" s="38"/>
      <c r="P2" s="36"/>
    </row>
    <row r="3" spans="1:16" ht="15.75">
      <c r="A3" s="23"/>
      <c r="B3" s="6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34">
        <v>2013</v>
      </c>
      <c r="K3" s="34">
        <v>2014</v>
      </c>
      <c r="L3" s="34">
        <v>2015</v>
      </c>
      <c r="M3" s="34">
        <v>2016</v>
      </c>
      <c r="N3" s="35">
        <v>2017</v>
      </c>
      <c r="O3" s="35">
        <v>2018</v>
      </c>
      <c r="P3" s="37" t="s">
        <v>18</v>
      </c>
    </row>
    <row r="4" spans="1:16" ht="15.75">
      <c r="A4" s="24" t="s">
        <v>1</v>
      </c>
      <c r="B4" s="8">
        <v>636382</v>
      </c>
      <c r="C4" s="9">
        <v>381356</v>
      </c>
      <c r="D4" s="9">
        <v>163508</v>
      </c>
      <c r="E4" s="9">
        <v>859316</v>
      </c>
      <c r="F4" s="9">
        <v>1119079</v>
      </c>
      <c r="G4" s="9">
        <v>1043781</v>
      </c>
      <c r="H4" s="9">
        <v>730027</v>
      </c>
      <c r="I4" s="9">
        <v>532906</v>
      </c>
      <c r="J4" s="9">
        <v>2880837</v>
      </c>
      <c r="K4" s="9">
        <v>243566</v>
      </c>
      <c r="L4" s="9">
        <v>-139922</v>
      </c>
      <c r="M4" s="9">
        <v>-610248</v>
      </c>
      <c r="N4" s="8">
        <v>1210812</v>
      </c>
      <c r="O4" s="8">
        <v>2150159</v>
      </c>
      <c r="P4" s="15">
        <f>SUM(C4:O4)</f>
        <v>10565177</v>
      </c>
    </row>
    <row r="5" spans="1:16" ht="15.75">
      <c r="A5" s="23" t="s">
        <v>2</v>
      </c>
      <c r="B5" s="10">
        <v>636382</v>
      </c>
      <c r="C5" s="11">
        <v>381356</v>
      </c>
      <c r="D5" s="11">
        <v>163508</v>
      </c>
      <c r="E5" s="11">
        <v>859316</v>
      </c>
      <c r="F5" s="11">
        <v>1119079</v>
      </c>
      <c r="G5" s="11">
        <f>G4+G6</f>
        <v>1722781</v>
      </c>
      <c r="H5" s="11">
        <f aca="true" t="shared" si="0" ref="H5:I5">H4+H6</f>
        <v>1409027</v>
      </c>
      <c r="I5" s="11">
        <f t="shared" si="0"/>
        <v>1211906</v>
      </c>
      <c r="J5" s="11">
        <v>3559837</v>
      </c>
      <c r="K5" s="11">
        <v>922566</v>
      </c>
      <c r="L5" s="11">
        <f>L4+L6</f>
        <v>239078</v>
      </c>
      <c r="M5" s="11">
        <f>M4+M6</f>
        <v>-231248</v>
      </c>
      <c r="N5" s="10">
        <f>N4+N6</f>
        <v>1589812</v>
      </c>
      <c r="O5" s="10">
        <f>O4+O6</f>
        <v>2558342</v>
      </c>
      <c r="P5" s="15">
        <f>SUM(C5:O5)</f>
        <v>15505360</v>
      </c>
    </row>
    <row r="6" spans="1:16" ht="27" customHeight="1">
      <c r="A6" s="46" t="s">
        <v>6</v>
      </c>
      <c r="B6" s="18"/>
      <c r="C6" s="19">
        <v>0</v>
      </c>
      <c r="D6" s="19">
        <v>0</v>
      </c>
      <c r="E6" s="19">
        <v>0</v>
      </c>
      <c r="F6" s="19">
        <v>0</v>
      </c>
      <c r="G6" s="19">
        <v>679000</v>
      </c>
      <c r="H6" s="19">
        <v>679000</v>
      </c>
      <c r="I6" s="19">
        <v>679000</v>
      </c>
      <c r="J6" s="19">
        <v>679000</v>
      </c>
      <c r="K6" s="19">
        <v>679000</v>
      </c>
      <c r="L6" s="19">
        <v>379000</v>
      </c>
      <c r="M6" s="19">
        <v>379000</v>
      </c>
      <c r="N6" s="18">
        <v>379000</v>
      </c>
      <c r="O6" s="18">
        <v>408183</v>
      </c>
      <c r="P6" s="15">
        <f aca="true" t="shared" si="1" ref="P6:P9">SUM(C6:O6)</f>
        <v>4940183</v>
      </c>
    </row>
    <row r="7" spans="1:16" ht="27.6">
      <c r="A7" s="25" t="s">
        <v>3</v>
      </c>
      <c r="B7" s="20">
        <v>636382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697067</v>
      </c>
      <c r="I7" s="21">
        <v>532906</v>
      </c>
      <c r="J7" s="21">
        <v>600000</v>
      </c>
      <c r="K7" s="21">
        <v>0</v>
      </c>
      <c r="L7" s="21">
        <v>0</v>
      </c>
      <c r="M7" s="21">
        <v>0</v>
      </c>
      <c r="N7" s="20">
        <v>0</v>
      </c>
      <c r="O7" s="20">
        <v>0</v>
      </c>
      <c r="P7" s="15">
        <f t="shared" si="1"/>
        <v>1829973</v>
      </c>
    </row>
    <row r="8" spans="1:16" ht="41.4">
      <c r="A8" s="26" t="s">
        <v>4</v>
      </c>
      <c r="B8" s="14"/>
      <c r="C8" s="11">
        <v>3500000</v>
      </c>
      <c r="D8" s="5"/>
      <c r="E8" s="5"/>
      <c r="F8" s="5"/>
      <c r="G8" s="5"/>
      <c r="H8" s="11">
        <v>3150000</v>
      </c>
      <c r="I8" s="5"/>
      <c r="J8" s="11"/>
      <c r="K8" s="11"/>
      <c r="L8" s="11"/>
      <c r="M8" s="11"/>
      <c r="N8" s="10"/>
      <c r="O8" s="10"/>
      <c r="P8" s="15">
        <f t="shared" si="1"/>
        <v>6650000</v>
      </c>
    </row>
    <row r="9" spans="1:16" ht="40.95" customHeight="1">
      <c r="A9" s="48" t="s">
        <v>22</v>
      </c>
      <c r="B9" s="8">
        <f>SUM(B6:B8)</f>
        <v>636382</v>
      </c>
      <c r="C9" s="9">
        <f>SUM(C6:C8)</f>
        <v>3500000</v>
      </c>
      <c r="D9" s="9">
        <f aca="true" t="shared" si="2" ref="D9:L9">SUM(D6:D8)</f>
        <v>0</v>
      </c>
      <c r="E9" s="9">
        <f t="shared" si="2"/>
        <v>0</v>
      </c>
      <c r="F9" s="9">
        <f t="shared" si="2"/>
        <v>0</v>
      </c>
      <c r="G9" s="9">
        <f t="shared" si="2"/>
        <v>679000</v>
      </c>
      <c r="H9" s="9">
        <f t="shared" si="2"/>
        <v>4526067</v>
      </c>
      <c r="I9" s="9">
        <f t="shared" si="2"/>
        <v>1211906</v>
      </c>
      <c r="J9" s="9">
        <f t="shared" si="2"/>
        <v>1279000</v>
      </c>
      <c r="K9" s="9">
        <f t="shared" si="2"/>
        <v>679000</v>
      </c>
      <c r="L9" s="9">
        <f t="shared" si="2"/>
        <v>379000</v>
      </c>
      <c r="M9" s="9">
        <f>SUM(M6:M8)</f>
        <v>379000</v>
      </c>
      <c r="N9" s="8">
        <f>SUM(N6:N8)</f>
        <v>379000</v>
      </c>
      <c r="O9" s="8">
        <f>SUM(O6:O8)</f>
        <v>408183</v>
      </c>
      <c r="P9" s="15">
        <f t="shared" si="1"/>
        <v>13420156</v>
      </c>
    </row>
    <row r="10" spans="1:16" ht="15.75">
      <c r="A10" s="27" t="s">
        <v>7</v>
      </c>
      <c r="B10" s="10">
        <v>636382</v>
      </c>
      <c r="C10" s="5"/>
      <c r="D10" s="5"/>
      <c r="E10" s="5"/>
      <c r="F10" s="5"/>
      <c r="G10" s="5"/>
      <c r="H10" s="5"/>
      <c r="I10" s="5"/>
      <c r="J10" s="11"/>
      <c r="K10" s="11"/>
      <c r="L10" s="11"/>
      <c r="M10" s="11"/>
      <c r="N10" s="10"/>
      <c r="O10" s="10"/>
      <c r="P10" s="15">
        <f>P9/12</f>
        <v>1118346.3333333333</v>
      </c>
    </row>
    <row r="11" spans="1:16" ht="15.75">
      <c r="A11" s="28" t="s">
        <v>13</v>
      </c>
      <c r="B11" s="16"/>
      <c r="C11" s="13"/>
      <c r="D11" s="13"/>
      <c r="E11" s="13"/>
      <c r="F11" s="13"/>
      <c r="G11" s="13"/>
      <c r="H11" s="13"/>
      <c r="I11" s="32"/>
      <c r="J11" s="32"/>
      <c r="K11" s="33"/>
      <c r="L11" s="33"/>
      <c r="M11" s="33"/>
      <c r="N11" s="12"/>
      <c r="O11" s="12"/>
      <c r="P11" s="40"/>
    </row>
    <row r="12" spans="1:16" ht="27.6">
      <c r="A12" s="29" t="s">
        <v>9</v>
      </c>
      <c r="B12" s="12">
        <v>2795000</v>
      </c>
      <c r="C12" s="13"/>
      <c r="D12" s="13"/>
      <c r="E12" s="13"/>
      <c r="F12" s="13"/>
      <c r="G12" s="13"/>
      <c r="H12" s="13"/>
      <c r="I12" s="33"/>
      <c r="J12" s="33"/>
      <c r="K12" s="33"/>
      <c r="L12" s="33"/>
      <c r="M12" s="33"/>
      <c r="N12" s="12"/>
      <c r="O12" s="12"/>
      <c r="P12" s="41">
        <f>SUM(C12:O12)</f>
        <v>0</v>
      </c>
    </row>
    <row r="13" spans="1:16" ht="27.6">
      <c r="A13" s="30" t="s">
        <v>8</v>
      </c>
      <c r="B13" s="20">
        <v>150000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39">
        <f aca="true" t="shared" si="3" ref="P13:P18">SUM(C13:O13)</f>
        <v>0</v>
      </c>
    </row>
    <row r="14" spans="1:16" ht="27.6">
      <c r="A14" s="30" t="s">
        <v>10</v>
      </c>
      <c r="B14" s="20"/>
      <c r="C14" s="21"/>
      <c r="D14" s="21">
        <v>1350000</v>
      </c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20"/>
      <c r="P14" s="39">
        <f t="shared" si="3"/>
        <v>1350000</v>
      </c>
    </row>
    <row r="15" spans="1:16" ht="27.6">
      <c r="A15" s="30" t="s">
        <v>11</v>
      </c>
      <c r="B15" s="20"/>
      <c r="C15" s="21"/>
      <c r="D15" s="21"/>
      <c r="E15" s="21">
        <v>14500000</v>
      </c>
      <c r="F15" s="21"/>
      <c r="G15" s="21"/>
      <c r="H15" s="21"/>
      <c r="I15" s="21"/>
      <c r="J15" s="21"/>
      <c r="K15" s="21"/>
      <c r="L15" s="21"/>
      <c r="M15" s="21"/>
      <c r="N15" s="20"/>
      <c r="O15" s="20"/>
      <c r="P15" s="39">
        <f t="shared" si="3"/>
        <v>14500000</v>
      </c>
    </row>
    <row r="16" spans="1:16" ht="27.6">
      <c r="A16" s="30" t="s">
        <v>12</v>
      </c>
      <c r="B16" s="20"/>
      <c r="C16" s="21"/>
      <c r="D16" s="21"/>
      <c r="E16" s="21"/>
      <c r="F16" s="21"/>
      <c r="G16" s="21"/>
      <c r="H16" s="21">
        <v>1920000</v>
      </c>
      <c r="I16" s="21"/>
      <c r="J16" s="21"/>
      <c r="K16" s="21"/>
      <c r="L16" s="21"/>
      <c r="M16" s="21"/>
      <c r="N16" s="20"/>
      <c r="O16" s="20"/>
      <c r="P16" s="39">
        <f t="shared" si="3"/>
        <v>1920000</v>
      </c>
    </row>
    <row r="17" spans="1:19" ht="27.6">
      <c r="A17" s="43" t="s">
        <v>19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>
        <v>6102900</v>
      </c>
      <c r="P17" s="44">
        <f t="shared" si="3"/>
        <v>6102900</v>
      </c>
      <c r="S17" s="42"/>
    </row>
    <row r="18" spans="1:16" ht="28.05" customHeight="1">
      <c r="A18" s="47" t="s">
        <v>21</v>
      </c>
      <c r="B18" s="8">
        <f>SUM(B12:B16)</f>
        <v>2945000</v>
      </c>
      <c r="C18" s="9">
        <f>SUM(C12:C16)</f>
        <v>0</v>
      </c>
      <c r="D18" s="9">
        <f aca="true" t="shared" si="4" ref="D18:N18">SUM(D12:D16)</f>
        <v>1350000</v>
      </c>
      <c r="E18" s="9">
        <f t="shared" si="4"/>
        <v>14500000</v>
      </c>
      <c r="F18" s="9">
        <f t="shared" si="4"/>
        <v>0</v>
      </c>
      <c r="G18" s="9">
        <f t="shared" si="4"/>
        <v>0</v>
      </c>
      <c r="H18" s="9">
        <f t="shared" si="4"/>
        <v>1920000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8">
        <f t="shared" si="4"/>
        <v>0</v>
      </c>
      <c r="O18" s="9">
        <f>SUM(O12:O17)</f>
        <v>6102900</v>
      </c>
      <c r="P18" s="41">
        <f t="shared" si="3"/>
        <v>23872900</v>
      </c>
    </row>
    <row r="19" spans="1:16" ht="40.05" customHeight="1">
      <c r="A19" s="31" t="s">
        <v>14</v>
      </c>
      <c r="B19" s="8">
        <f>B9+B18</f>
        <v>3581382</v>
      </c>
      <c r="C19" s="9">
        <f>C9+C18</f>
        <v>3500000</v>
      </c>
      <c r="D19" s="9">
        <f aca="true" t="shared" si="5" ref="D19:O19">D9+D18</f>
        <v>1350000</v>
      </c>
      <c r="E19" s="9">
        <f t="shared" si="5"/>
        <v>14500000</v>
      </c>
      <c r="F19" s="9">
        <f t="shared" si="5"/>
        <v>0</v>
      </c>
      <c r="G19" s="9">
        <f t="shared" si="5"/>
        <v>679000</v>
      </c>
      <c r="H19" s="9">
        <f t="shared" si="5"/>
        <v>6446067</v>
      </c>
      <c r="I19" s="9">
        <f t="shared" si="5"/>
        <v>1211906</v>
      </c>
      <c r="J19" s="9">
        <f t="shared" si="5"/>
        <v>1279000</v>
      </c>
      <c r="K19" s="9">
        <f t="shared" si="5"/>
        <v>679000</v>
      </c>
      <c r="L19" s="9">
        <f t="shared" si="5"/>
        <v>379000</v>
      </c>
      <c r="M19" s="9">
        <f t="shared" si="5"/>
        <v>379000</v>
      </c>
      <c r="N19" s="8">
        <f t="shared" si="5"/>
        <v>379000</v>
      </c>
      <c r="O19" s="8">
        <f t="shared" si="5"/>
        <v>6511083</v>
      </c>
      <c r="P19" s="15">
        <f>SUM(C19:O19)</f>
        <v>37293056</v>
      </c>
    </row>
    <row r="20" spans="1:15" ht="15.75">
      <c r="A20" s="1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0.95" customHeight="1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ht="12" customHeight="1">
      <c r="A22" s="45" t="s">
        <v>20</v>
      </c>
    </row>
    <row r="24" ht="15.75">
      <c r="L24" s="42"/>
    </row>
    <row r="25" ht="15.75">
      <c r="L25" s="13"/>
    </row>
  </sheetData>
  <printOptions/>
  <pageMargins left="0.15314960629921262" right="0.15314960629921262" top="0.4100000000000001" bottom="0.4100000000000001" header="0.30000000000000004" footer="0.300000000000000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 Rossi</dc:creator>
  <cp:keywords/>
  <dc:description/>
  <cp:lastModifiedBy>Agostinetti Jole / kxgc002</cp:lastModifiedBy>
  <cp:lastPrinted>2019-10-23T20:56:33Z</cp:lastPrinted>
  <dcterms:created xsi:type="dcterms:W3CDTF">2014-06-09T15:06:13Z</dcterms:created>
  <dcterms:modified xsi:type="dcterms:W3CDTF">2019-10-29T10:46:46Z</dcterms:modified>
  <cp:category/>
  <cp:version/>
  <cp:contentType/>
  <cp:contentStatus/>
</cp:coreProperties>
</file>