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29664\Desktop\"/>
    </mc:Choice>
  </mc:AlternateContent>
  <bookViews>
    <workbookView xWindow="0" yWindow="0" windowWidth="28800" windowHeight="12300"/>
  </bookViews>
  <sheets>
    <sheet name="Operatore culturale " sheetId="1" r:id="rId1"/>
  </sheets>
  <definedNames>
    <definedName name="_xlnm.Print_Area" localSheetId="0">'Operatore culturale 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7" i="1" l="1"/>
  <c r="E48" i="1" l="1"/>
  <c r="E49" i="1" s="1"/>
  <c r="E51" i="1" s="1"/>
  <c r="H28" i="1" s="1"/>
  <c r="H37" i="1" s="1"/>
  <c r="H39" i="1"/>
  <c r="G36" i="1"/>
  <c r="C36" i="1"/>
  <c r="D38" i="1" l="1"/>
  <c r="D39" i="1" s="1"/>
  <c r="H38" i="1"/>
  <c r="H41" i="1" s="1"/>
</calcChain>
</file>

<file path=xl/sharedStrings.xml><?xml version="1.0" encoding="utf-8"?>
<sst xmlns="http://schemas.openxmlformats.org/spreadsheetml/2006/main" count="76" uniqueCount="69">
  <si>
    <r>
      <t xml:space="preserve">Prüfung
</t>
    </r>
    <r>
      <rPr>
        <b/>
        <sz val="11"/>
        <color rgb="FFFF0000"/>
        <rFont val="Arial"/>
        <family val="2"/>
      </rPr>
      <t>Wir durch das Amt für Kultur ausgefüllt</t>
    </r>
  </si>
  <si>
    <t>Berechnung durch Gesuchsbearbeitung</t>
  </si>
  <si>
    <t>Entgangene Einnahmen</t>
  </si>
  <si>
    <t>Aufwands-Minderung</t>
  </si>
  <si>
    <t>Bemerkungen</t>
  </si>
  <si>
    <t>Shop</t>
  </si>
  <si>
    <t>Extra COVID19-Aufwände</t>
  </si>
  <si>
    <t>ungedeckter Schaden</t>
  </si>
  <si>
    <t>ungedeckter Schaden bezogen auf die angegebene Dauer der Betriebschliessung</t>
  </si>
  <si>
    <t>80% Ausfallentschädigung</t>
  </si>
  <si>
    <t>Allgemeine Bemerkungen</t>
  </si>
  <si>
    <t>Datum Prüfung</t>
  </si>
  <si>
    <t>Name Prüfperson</t>
  </si>
  <si>
    <t xml:space="preserve"> /360</t>
  </si>
  <si>
    <t xml:space="preserve">Calcolo del danno per operatori culturali </t>
  </si>
  <si>
    <t>Versione del 14 maggio 2020</t>
  </si>
  <si>
    <t>Risarcimento per annullamento</t>
  </si>
  <si>
    <t xml:space="preserve">Numero dossier </t>
  </si>
  <si>
    <t xml:space="preserve">Nome Cognome </t>
  </si>
  <si>
    <r>
      <t>Giorni interessati (</t>
    </r>
    <r>
      <rPr>
        <sz val="9"/>
        <color theme="1"/>
        <rFont val="Arial"/>
        <family val="2"/>
      </rPr>
      <t>da compilare solo per singole società con chiusure aziendali</t>
    </r>
    <r>
      <rPr>
        <b/>
        <sz val="9"/>
        <color theme="1"/>
        <rFont val="Arial"/>
        <family val="2"/>
      </rPr>
      <t>)</t>
    </r>
  </si>
  <si>
    <t xml:space="preserve">Giorni </t>
  </si>
  <si>
    <t>Richiesta</t>
  </si>
  <si>
    <t>Valori calcolati</t>
  </si>
  <si>
    <t xml:space="preserve">Ingaggi, vendite di biglietti </t>
  </si>
  <si>
    <t xml:space="preserve">Affitti </t>
  </si>
  <si>
    <t xml:space="preserve">Indennità da assicurazioni private </t>
  </si>
  <si>
    <t xml:space="preserve">Altri costi, indennità non maturate </t>
  </si>
  <si>
    <t xml:space="preserve">Guadagno intermedio </t>
  </si>
  <si>
    <t xml:space="preserve">Danno scoperto </t>
  </si>
  <si>
    <t>Finanziamenti di terzi (sponsorizzazioni, patrocinio, donazioni)</t>
  </si>
  <si>
    <t xml:space="preserve">Gastronomia </t>
  </si>
  <si>
    <t xml:space="preserve">Altri ricavi persi </t>
  </si>
  <si>
    <t xml:space="preserve">Ricavi  persi </t>
  </si>
  <si>
    <t xml:space="preserve">Ricavi persi </t>
  </si>
  <si>
    <t xml:space="preserve">Diminuzione dei costi </t>
  </si>
  <si>
    <t>Eventuali spese / costi aggiuntivi sostenuti a causa di rinvio / annullamento</t>
  </si>
  <si>
    <t xml:space="preserve">
Costi non sostenuti</t>
  </si>
  <si>
    <t xml:space="preserve">Costi sostenuti di cui il valore rimane </t>
  </si>
  <si>
    <t xml:space="preserve">&lt; Questo valore viene calcolato </t>
  </si>
  <si>
    <r>
      <rPr>
        <u/>
        <sz val="9"/>
        <color theme="1"/>
        <rFont val="Arial"/>
        <family val="2"/>
      </rPr>
      <t>Per le ditte individuali:</t>
    </r>
    <r>
      <rPr>
        <sz val="9"/>
        <color theme="1"/>
        <rFont val="Arial"/>
        <family val="2"/>
      </rPr>
      <t xml:space="preserve">
Utile netto previsto (profitto medio negli ultimi 2 anni 2019/2018 o 2018/2017)</t>
    </r>
  </si>
  <si>
    <t>Entrate perse da affitti, ad esempio stanze, tecnologia, materiale per eventi</t>
  </si>
  <si>
    <t xml:space="preserve">Entrate effettive </t>
  </si>
  <si>
    <t>Mancati fondi di terzi se non sono stati ricevuti a causa delle misure del Consiglio federale</t>
  </si>
  <si>
    <t>per le ditte individuali: purché il negozio faccia parte dell'impresa culturale</t>
  </si>
  <si>
    <t>per le ditte individuali: a condizione che il catering faccia parte dell'impresa culturale</t>
  </si>
  <si>
    <t>Proventi da attività regolari (per le ditte individuali) operazioni che sono ancora possibili nonostante le misure COVID 19</t>
  </si>
  <si>
    <t>Vedere la guida di calcolo provvisoria di seguito</t>
  </si>
  <si>
    <t>Da Suisseculture Sociale</t>
  </si>
  <si>
    <t>Calcolo provvisorio della compensazione del reddito per i lavoratori culturali autonomi</t>
  </si>
  <si>
    <t xml:space="preserve">Reddito annuo decisivo che è stato utilizzato per determinare l'ultimo contributo AVS personale nell'anno precedente l'inizio del diritto (dallo IAS)
</t>
  </si>
  <si>
    <t>Fattore</t>
  </si>
  <si>
    <t>Tariffa giornaliera (calcola la tariffa giornaliera fino ad un massimo di CHF 196 al giorno)</t>
  </si>
  <si>
    <t>Reddito stimato per lavori di sostituzione per il periodo in questione</t>
  </si>
  <si>
    <t xml:space="preserve">Ingaggi annullati, onorari, vendita di biglietti </t>
  </si>
  <si>
    <t xml:space="preserve">L'utilizzo e l'invio dell'applicazione per il calcolo del danno, renderà più semplice l'elaborazione della domanda di indennità. Molte grazie. </t>
  </si>
  <si>
    <r>
      <rPr>
        <b/>
        <sz val="10"/>
        <color theme="1"/>
        <rFont val="Arial"/>
        <family val="2"/>
      </rPr>
      <t xml:space="preserve">Spiegazione </t>
    </r>
    <r>
      <rPr>
        <sz val="10"/>
        <color theme="1"/>
        <rFont val="Arial"/>
        <family val="2"/>
      </rPr>
      <t xml:space="preserve">
Il risarcimento copre i danni verificatisi tra il 28 febbraio 2020 e il 20 settembre 2020 (durata massima secondo Ordinanza COVID cultura). Il danno può anche essere richiesto per eventi che sono stati cancellati tra il 28 febbraio 2020 e il </t>
    </r>
    <r>
      <rPr>
        <sz val="10"/>
        <rFont val="Arial"/>
        <family val="2"/>
      </rPr>
      <t>20 settembre 2020</t>
    </r>
    <r>
      <rPr>
        <sz val="10"/>
        <color theme="1"/>
        <rFont val="Arial"/>
        <family val="2"/>
      </rPr>
      <t xml:space="preserve">, ma avrebbero dovuto verificarsi prima del </t>
    </r>
    <r>
      <rPr>
        <sz val="10"/>
        <rFont val="Arial"/>
        <family val="2"/>
      </rPr>
      <t>31 ottobre 2020</t>
    </r>
    <r>
      <rPr>
        <sz val="10"/>
        <color theme="1"/>
        <rFont val="Arial"/>
        <family val="2"/>
      </rPr>
      <t>. Sono inoltre ammessi i danni derivanti dalla cancellazione volontaria di eventi per motivi sanitari dal 28 febbraio 2020.</t>
    </r>
  </si>
  <si>
    <t xml:space="preserve">Totale di giorni idonei
Se almeno un evento si svolge nel mese corrispondente, è possibile prendere in considerazione i seguenti giorni:
Marzo: 15 (dal 17 marzo)
Aprile: 30     -      Luglio 30
Maggio: 30   -     Agosto 30 
Giugno: 30   -     Settembre 20                                                                                                           </t>
  </si>
  <si>
    <t xml:space="preserve">Indennità da lavoro ridotto </t>
  </si>
  <si>
    <t xml:space="preserve">Indennità di disoccupazione </t>
  </si>
  <si>
    <t>Indennità per gli indipendenti  (EO)</t>
  </si>
  <si>
    <t xml:space="preserve"> </t>
  </si>
  <si>
    <r>
      <t xml:space="preserve">&lt; </t>
    </r>
    <r>
      <rPr>
        <u/>
        <sz val="9"/>
        <color theme="1"/>
        <rFont val="Arial"/>
        <family val="2"/>
      </rPr>
      <t>Operatore culturale</t>
    </r>
    <r>
      <rPr>
        <sz val="9"/>
        <color theme="1"/>
        <rFont val="Arial"/>
        <family val="2"/>
      </rPr>
      <t xml:space="preserve"> : Totale delle manifestazioni / eventi interessati
&lt; </t>
    </r>
    <r>
      <rPr>
        <u/>
        <sz val="9"/>
        <color theme="1"/>
        <rFont val="Arial"/>
        <family val="2"/>
      </rPr>
      <t>Ditte individuali:</t>
    </r>
    <r>
      <rPr>
        <sz val="9"/>
        <color theme="1"/>
        <rFont val="Arial"/>
        <family val="2"/>
      </rPr>
      <t xml:space="preserve"> Valori di bilancio 2020 (-&gt; indicare il numero di giorni di chiusura interessati)</t>
    </r>
  </si>
  <si>
    <t>Costi non sostenuti o non più sostenuti a causa di misure COVID ufficiali
- Costi di marketing / pubblicità / comunicazione per eventi annullati / rinviati
- Commissioni (tasse Suisa, spese di noleggio ecc.)
Costi di produzione come affitto della camera, spese di trasporto, premi assicurativi, pasti, spese di viaggio e alloggio, spese di agenzia
I costi effettivi che sono diventati inutili possono essere dedotti dall'importo del budget corrispondente.
Per le ditte individuali:
costi salariali persi per i dipendenti (che non sono coperti da lavoro ridotto)
Costi operativi non sostenuti come riduzione del consumo di acqua, energia, smaltimento, pulizia, manutenzione del veicolo</t>
  </si>
  <si>
    <t>Costi non sostenuti</t>
  </si>
  <si>
    <t xml:space="preserve"> Danno scoperto in base alla durata specificata della chiusura dell'attività</t>
  </si>
  <si>
    <t>Tutte le spese che possono essere utilizzate in un secondo momento, nonostante cancellazioni / rinvii, come ad esempio costumi / materiale dimostrativo / tecnologia acquistata / materiali di consumo acquistati.
Per le ditte individuali:
Possibilmente le spese dei prodotti per la ristorazione / negozi;  spese per produzioni / manifestazioni (decorazione, ecc.)</t>
  </si>
  <si>
    <t>Aiuti d'urgenza (Suisseculture)</t>
  </si>
  <si>
    <r>
      <t>Per le ditte individuali, pagato dall'</t>
    </r>
    <r>
      <rPr>
        <sz val="9"/>
        <rFont val="Arial"/>
        <family val="2"/>
      </rPr>
      <t>Uffico del lavoro</t>
    </r>
  </si>
  <si>
    <t>Indennità perdita guadagno (IAS o altre casse di compensazione)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</si>
</sst>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_ ;[Red]\-#,##0.0\ "/>
    <numFmt numFmtId="166" formatCode="_ [$CHF-807]\ * #,##0.00_ ;_ [$CHF-807]\ * \-#,##0.00_ ;_ [$CHF-807]\ * &quot;-&quot;??_ ;_ @_ "/>
    <numFmt numFmtId="167" formatCode="dd/mm/yy;@"/>
    <numFmt numFmtId="168" formatCode="#,##0_ ;\-#,##0\ 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0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9"/>
      <color rgb="FF0061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13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</cellStyleXfs>
  <cellXfs count="164">
    <xf numFmtId="0" fontId="0" fillId="0" borderId="0" xfId="0"/>
    <xf numFmtId="0" fontId="10" fillId="0" borderId="0" xfId="3" applyFont="1"/>
    <xf numFmtId="0" fontId="11" fillId="0" borderId="0" xfId="3" applyFont="1"/>
    <xf numFmtId="0" fontId="0" fillId="0" borderId="0" xfId="0" applyAlignment="1">
      <alignment horizontal="center"/>
    </xf>
    <xf numFmtId="165" fontId="10" fillId="0" borderId="0" xfId="4" applyNumberFormat="1" applyFont="1" applyFill="1" applyAlignment="1">
      <alignment vertical="top" wrapText="1"/>
    </xf>
    <xf numFmtId="164" fontId="10" fillId="0" borderId="0" xfId="4" applyNumberFormat="1" applyFont="1" applyFill="1" applyAlignment="1">
      <alignment vertical="top"/>
    </xf>
    <xf numFmtId="164" fontId="10" fillId="0" borderId="0" xfId="4" applyNumberFormat="1" applyFont="1" applyFill="1" applyAlignment="1">
      <alignment vertical="top" wrapText="1"/>
    </xf>
    <xf numFmtId="164" fontId="10" fillId="0" borderId="0" xfId="4" applyNumberFormat="1" applyFont="1" applyFill="1" applyBorder="1" applyAlignment="1">
      <alignment vertical="top" wrapText="1"/>
    </xf>
    <xf numFmtId="165" fontId="15" fillId="0" borderId="0" xfId="4" applyNumberFormat="1" applyFont="1" applyAlignment="1">
      <alignment vertical="top" wrapText="1"/>
    </xf>
    <xf numFmtId="164" fontId="16" fillId="0" borderId="0" xfId="4" applyNumberFormat="1" applyFont="1" applyAlignment="1">
      <alignment horizontal="right" vertical="center" wrapText="1"/>
    </xf>
    <xf numFmtId="164" fontId="14" fillId="6" borderId="9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Alignment="1">
      <alignment horizontal="center" vertical="center" wrapText="1"/>
    </xf>
    <xf numFmtId="164" fontId="15" fillId="0" borderId="0" xfId="4" applyNumberFormat="1" applyFont="1" applyFill="1" applyBorder="1" applyAlignment="1">
      <alignment vertical="top" wrapText="1"/>
    </xf>
    <xf numFmtId="164" fontId="15" fillId="0" borderId="0" xfId="4" applyNumberFormat="1" applyFont="1" applyAlignment="1">
      <alignment vertical="top" wrapText="1"/>
    </xf>
    <xf numFmtId="164" fontId="17" fillId="0" borderId="0" xfId="4" applyNumberFormat="1" applyFont="1" applyAlignment="1">
      <alignment vertical="top" wrapText="1"/>
    </xf>
    <xf numFmtId="0" fontId="2" fillId="0" borderId="0" xfId="3" applyFont="1"/>
    <xf numFmtId="0" fontId="2" fillId="0" borderId="0" xfId="0" applyFont="1"/>
    <xf numFmtId="164" fontId="15" fillId="0" borderId="14" xfId="4" applyNumberFormat="1" applyFont="1" applyBorder="1" applyAlignment="1">
      <alignment horizontal="center" vertical="top" wrapText="1"/>
    </xf>
    <xf numFmtId="0" fontId="0" fillId="0" borderId="0" xfId="0" applyBorder="1"/>
    <xf numFmtId="164" fontId="15" fillId="0" borderId="15" xfId="4" applyNumberFormat="1" applyFont="1" applyBorder="1" applyAlignment="1">
      <alignment vertical="top" wrapText="1"/>
    </xf>
    <xf numFmtId="0" fontId="2" fillId="0" borderId="0" xfId="3" applyFont="1" applyBorder="1"/>
    <xf numFmtId="164" fontId="15" fillId="0" borderId="14" xfId="4" applyNumberFormat="1" applyFont="1" applyBorder="1" applyAlignment="1">
      <alignment vertical="top" wrapText="1"/>
    </xf>
    <xf numFmtId="164" fontId="17" fillId="0" borderId="15" xfId="4" applyNumberFormat="1" applyFont="1" applyBorder="1" applyAlignment="1">
      <alignment vertical="top" wrapText="1"/>
    </xf>
    <xf numFmtId="164" fontId="16" fillId="0" borderId="15" xfId="4" applyNumberFormat="1" applyFont="1" applyBorder="1" applyAlignment="1">
      <alignment horizontal="left" vertical="top" wrapText="1"/>
    </xf>
    <xf numFmtId="165" fontId="16" fillId="0" borderId="0" xfId="4" applyNumberFormat="1" applyFont="1" applyAlignment="1">
      <alignment vertical="top" wrapText="1"/>
    </xf>
    <xf numFmtId="164" fontId="21" fillId="0" borderId="0" xfId="4" applyNumberFormat="1" applyFont="1" applyBorder="1" applyAlignment="1">
      <alignment horizontal="center" vertical="center" wrapText="1"/>
    </xf>
    <xf numFmtId="164" fontId="15" fillId="0" borderId="17" xfId="4" quotePrefix="1" applyNumberFormat="1" applyFont="1" applyBorder="1" applyAlignment="1">
      <alignment vertical="top" wrapText="1"/>
    </xf>
    <xf numFmtId="164" fontId="21" fillId="0" borderId="14" xfId="4" applyNumberFormat="1" applyFont="1" applyBorder="1" applyAlignment="1">
      <alignment horizontal="center" vertical="center" wrapText="1"/>
    </xf>
    <xf numFmtId="164" fontId="21" fillId="0" borderId="17" xfId="4" applyNumberFormat="1" applyFont="1" applyBorder="1" applyAlignment="1">
      <alignment horizontal="center" vertical="center" wrapText="1"/>
    </xf>
    <xf numFmtId="164" fontId="16" fillId="0" borderId="0" xfId="4" applyNumberFormat="1" applyFont="1" applyFill="1" applyBorder="1" applyAlignment="1">
      <alignment vertical="top" wrapText="1"/>
    </xf>
    <xf numFmtId="164" fontId="16" fillId="0" borderId="0" xfId="4" applyNumberFormat="1" applyFont="1" applyAlignment="1">
      <alignment vertical="top" wrapText="1"/>
    </xf>
    <xf numFmtId="165" fontId="16" fillId="10" borderId="18" xfId="4" applyNumberFormat="1" applyFont="1" applyFill="1" applyBorder="1" applyAlignment="1">
      <alignment horizontal="center" vertical="center" wrapText="1"/>
    </xf>
    <xf numFmtId="164" fontId="16" fillId="10" borderId="19" xfId="4" applyNumberFormat="1" applyFont="1" applyFill="1" applyBorder="1" applyAlignment="1">
      <alignment horizontal="right" vertical="top" wrapText="1"/>
    </xf>
    <xf numFmtId="164" fontId="21" fillId="10" borderId="18" xfId="4" applyNumberFormat="1" applyFont="1" applyFill="1" applyBorder="1" applyAlignment="1">
      <alignment vertical="top" wrapText="1"/>
    </xf>
    <xf numFmtId="164" fontId="21" fillId="10" borderId="20" xfId="4" applyNumberFormat="1" applyFont="1" applyFill="1" applyBorder="1" applyAlignment="1">
      <alignment vertical="top" wrapText="1"/>
    </xf>
    <xf numFmtId="164" fontId="16" fillId="10" borderId="21" xfId="4" applyNumberFormat="1" applyFont="1" applyFill="1" applyBorder="1" applyAlignment="1">
      <alignment vertical="top" wrapText="1"/>
    </xf>
    <xf numFmtId="164" fontId="21" fillId="10" borderId="19" xfId="4" applyNumberFormat="1" applyFont="1" applyFill="1" applyBorder="1" applyAlignment="1">
      <alignment vertical="top" wrapText="1"/>
    </xf>
    <xf numFmtId="164" fontId="21" fillId="10" borderId="22" xfId="4" applyNumberFormat="1" applyFont="1" applyFill="1" applyBorder="1" applyAlignment="1">
      <alignment vertical="top" wrapText="1"/>
    </xf>
    <xf numFmtId="164" fontId="21" fillId="10" borderId="21" xfId="4" applyNumberFormat="1" applyFont="1" applyFill="1" applyBorder="1" applyAlignment="1">
      <alignment vertical="top" wrapText="1"/>
    </xf>
    <xf numFmtId="164" fontId="16" fillId="10" borderId="22" xfId="4" applyNumberFormat="1" applyFont="1" applyFill="1" applyBorder="1" applyAlignment="1">
      <alignment vertical="top" wrapText="1"/>
    </xf>
    <xf numFmtId="165" fontId="15" fillId="0" borderId="23" xfId="4" applyNumberFormat="1" applyFont="1" applyBorder="1" applyAlignment="1">
      <alignment horizontal="center" vertical="center" wrapText="1"/>
    </xf>
    <xf numFmtId="164" fontId="15" fillId="0" borderId="24" xfId="4" applyNumberFormat="1" applyFont="1" applyBorder="1" applyAlignment="1">
      <alignment horizontal="right" vertical="top" wrapText="1"/>
    </xf>
    <xf numFmtId="166" fontId="17" fillId="6" borderId="9" xfId="4" applyNumberFormat="1" applyFont="1" applyFill="1" applyBorder="1" applyAlignment="1">
      <alignment vertical="center" wrapText="1"/>
    </xf>
    <xf numFmtId="164" fontId="15" fillId="0" borderId="25" xfId="4" applyNumberFormat="1" applyFont="1" applyBorder="1" applyAlignment="1">
      <alignment vertical="top" wrapText="1"/>
    </xf>
    <xf numFmtId="166" fontId="17" fillId="8" borderId="26" xfId="4" applyNumberFormat="1" applyFont="1" applyFill="1" applyBorder="1" applyAlignment="1">
      <alignment vertical="top" wrapText="1"/>
    </xf>
    <xf numFmtId="164" fontId="17" fillId="0" borderId="25" xfId="4" applyNumberFormat="1" applyFont="1" applyFill="1" applyBorder="1" applyAlignment="1">
      <alignment vertical="top" wrapText="1"/>
    </xf>
    <xf numFmtId="164" fontId="15" fillId="0" borderId="22" xfId="4" applyNumberFormat="1" applyFont="1" applyBorder="1" applyAlignment="1">
      <alignment vertical="top" wrapText="1"/>
    </xf>
    <xf numFmtId="165" fontId="15" fillId="0" borderId="22" xfId="4" applyNumberFormat="1" applyFont="1" applyBorder="1" applyAlignment="1">
      <alignment horizontal="center" vertical="center" wrapText="1"/>
    </xf>
    <xf numFmtId="164" fontId="15" fillId="0" borderId="19" xfId="4" applyNumberFormat="1" applyFont="1" applyBorder="1" applyAlignment="1">
      <alignment horizontal="right" vertical="top" wrapText="1"/>
    </xf>
    <xf numFmtId="164" fontId="15" fillId="0" borderId="21" xfId="4" applyNumberFormat="1" applyFont="1" applyBorder="1" applyAlignment="1">
      <alignment vertical="top" wrapText="1"/>
    </xf>
    <xf numFmtId="164" fontId="17" fillId="0" borderId="21" xfId="4" applyNumberFormat="1" applyFont="1" applyFill="1" applyBorder="1" applyAlignment="1">
      <alignment vertical="top" wrapText="1"/>
    </xf>
    <xf numFmtId="165" fontId="16" fillId="10" borderId="22" xfId="4" applyNumberFormat="1" applyFont="1" applyFill="1" applyBorder="1" applyAlignment="1">
      <alignment horizontal="center" vertical="center" wrapText="1"/>
    </xf>
    <xf numFmtId="164" fontId="21" fillId="10" borderId="18" xfId="4" applyNumberFormat="1" applyFont="1" applyFill="1" applyBorder="1" applyAlignment="1">
      <alignment vertical="center" wrapText="1"/>
    </xf>
    <xf numFmtId="164" fontId="15" fillId="10" borderId="21" xfId="4" applyNumberFormat="1" applyFont="1" applyFill="1" applyBorder="1" applyAlignment="1">
      <alignment vertical="top" wrapText="1"/>
    </xf>
    <xf numFmtId="164" fontId="17" fillId="10" borderId="21" xfId="4" applyNumberFormat="1" applyFont="1" applyFill="1" applyBorder="1" applyAlignment="1">
      <alignment vertical="top" wrapText="1"/>
    </xf>
    <xf numFmtId="164" fontId="17" fillId="0" borderId="29" xfId="4" applyNumberFormat="1" applyFont="1" applyBorder="1" applyAlignment="1">
      <alignment horizontal="center" vertical="top" wrapText="1"/>
    </xf>
    <xf numFmtId="166" fontId="17" fillId="8" borderId="26" xfId="4" applyNumberFormat="1" applyFont="1" applyFill="1" applyBorder="1" applyAlignment="1">
      <alignment vertical="center" wrapText="1"/>
    </xf>
    <xf numFmtId="164" fontId="17" fillId="0" borderId="18" xfId="4" applyNumberFormat="1" applyFont="1" applyBorder="1" applyAlignment="1">
      <alignment vertical="top" wrapText="1"/>
    </xf>
    <xf numFmtId="164" fontId="17" fillId="0" borderId="19" xfId="4" applyNumberFormat="1" applyFont="1" applyBorder="1" applyAlignment="1">
      <alignment vertical="top" wrapText="1"/>
    </xf>
    <xf numFmtId="166" fontId="17" fillId="8" borderId="9" xfId="4" applyNumberFormat="1" applyFont="1" applyFill="1" applyBorder="1" applyAlignment="1">
      <alignment horizontal="left" vertical="center" wrapText="1"/>
    </xf>
    <xf numFmtId="164" fontId="21" fillId="10" borderId="20" xfId="4" applyNumberFormat="1" applyFont="1" applyFill="1" applyBorder="1" applyAlignment="1">
      <alignment vertical="center" wrapText="1"/>
    </xf>
    <xf numFmtId="164" fontId="21" fillId="10" borderId="20" xfId="4" applyNumberFormat="1" applyFont="1" applyFill="1" applyBorder="1" applyAlignment="1">
      <alignment horizontal="left" vertical="center" wrapText="1"/>
    </xf>
    <xf numFmtId="164" fontId="15" fillId="0" borderId="19" xfId="4" applyNumberFormat="1" applyFont="1" applyBorder="1" applyAlignment="1">
      <alignment horizontal="right" vertical="center" wrapText="1"/>
    </xf>
    <xf numFmtId="164" fontId="17" fillId="0" borderId="24" xfId="4" applyNumberFormat="1" applyFont="1" applyBorder="1" applyAlignment="1">
      <alignment horizontal="center" vertical="top" wrapText="1"/>
    </xf>
    <xf numFmtId="166" fontId="17" fillId="8" borderId="22" xfId="4" applyNumberFormat="1" applyFont="1" applyFill="1" applyBorder="1" applyAlignment="1">
      <alignment horizontal="left" vertical="center" wrapText="1"/>
    </xf>
    <xf numFmtId="166" fontId="5" fillId="3" borderId="9" xfId="5" applyNumberFormat="1" applyBorder="1" applyAlignment="1">
      <alignment vertical="top" wrapText="1"/>
    </xf>
    <xf numFmtId="164" fontId="17" fillId="0" borderId="22" xfId="4" applyNumberFormat="1" applyFont="1" applyFill="1" applyBorder="1" applyAlignment="1">
      <alignment vertical="top" wrapText="1"/>
    </xf>
    <xf numFmtId="164" fontId="23" fillId="0" borderId="17" xfId="4" applyNumberFormat="1" applyFont="1" applyBorder="1" applyAlignment="1">
      <alignment vertical="top" wrapText="1"/>
    </xf>
    <xf numFmtId="166" fontId="5" fillId="3" borderId="26" xfId="5" applyNumberFormat="1" applyBorder="1" applyAlignment="1">
      <alignment vertical="top" wrapText="1"/>
    </xf>
    <xf numFmtId="164" fontId="17" fillId="0" borderId="9" xfId="4" applyNumberFormat="1" applyFont="1" applyBorder="1" applyAlignment="1">
      <alignment vertical="top" wrapText="1"/>
    </xf>
    <xf numFmtId="166" fontId="6" fillId="4" borderId="18" xfId="6" applyNumberFormat="1" applyBorder="1" applyAlignment="1">
      <alignment vertical="top" wrapText="1"/>
    </xf>
    <xf numFmtId="166" fontId="6" fillId="4" borderId="9" xfId="6" applyNumberFormat="1" applyBorder="1" applyAlignment="1">
      <alignment vertical="top" wrapText="1"/>
    </xf>
    <xf numFmtId="166" fontId="17" fillId="11" borderId="18" xfId="5" applyNumberFormat="1" applyFont="1" applyFill="1" applyBorder="1" applyAlignment="1">
      <alignment vertical="top" wrapText="1"/>
    </xf>
    <xf numFmtId="166" fontId="17" fillId="11" borderId="9" xfId="5" applyNumberFormat="1" applyFont="1" applyFill="1" applyBorder="1" applyAlignment="1">
      <alignment vertical="top" wrapText="1"/>
    </xf>
    <xf numFmtId="164" fontId="21" fillId="11" borderId="21" xfId="4" quotePrefix="1" applyNumberFormat="1" applyFont="1" applyFill="1" applyBorder="1" applyAlignment="1">
      <alignment horizontal="left" vertical="top" wrapText="1"/>
    </xf>
    <xf numFmtId="166" fontId="17" fillId="11" borderId="35" xfId="5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/>
    </xf>
    <xf numFmtId="0" fontId="0" fillId="0" borderId="14" xfId="0" applyBorder="1"/>
    <xf numFmtId="166" fontId="17" fillId="11" borderId="9" xfId="5" applyNumberFormat="1" applyFont="1" applyFill="1" applyBorder="1" applyAlignment="1">
      <alignment horizontal="center" vertical="center" wrapText="1"/>
    </xf>
    <xf numFmtId="164" fontId="9" fillId="11" borderId="17" xfId="2" quotePrefix="1" applyNumberFormat="1" applyFont="1" applyFill="1" applyBorder="1" applyAlignment="1">
      <alignment vertical="top" wrapText="1"/>
    </xf>
    <xf numFmtId="164" fontId="17" fillId="0" borderId="25" xfId="4" applyNumberFormat="1" applyFont="1" applyBorder="1" applyAlignment="1">
      <alignment vertical="top" wrapText="1"/>
    </xf>
    <xf numFmtId="164" fontId="20" fillId="12" borderId="33" xfId="4" applyNumberFormat="1" applyFont="1" applyFill="1" applyBorder="1" applyAlignment="1">
      <alignment vertical="top"/>
    </xf>
    <xf numFmtId="166" fontId="25" fillId="2" borderId="6" xfId="1" applyNumberFormat="1" applyFont="1" applyBorder="1" applyAlignment="1">
      <alignment vertical="top" wrapText="1"/>
    </xf>
    <xf numFmtId="164" fontId="20" fillId="12" borderId="7" xfId="4" quotePrefix="1" applyNumberFormat="1" applyFont="1" applyFill="1" applyBorder="1" applyAlignment="1">
      <alignment vertical="top"/>
    </xf>
    <xf numFmtId="164" fontId="3" fillId="0" borderId="0" xfId="4" applyNumberFormat="1" applyFont="1" applyFill="1" applyBorder="1" applyAlignment="1">
      <alignment vertical="top" wrapText="1"/>
    </xf>
    <xf numFmtId="164" fontId="3" fillId="10" borderId="22" xfId="4" applyNumberFormat="1" applyFont="1" applyFill="1" applyBorder="1" applyAlignment="1">
      <alignment vertical="top" wrapText="1"/>
    </xf>
    <xf numFmtId="164" fontId="15" fillId="0" borderId="0" xfId="4" applyNumberFormat="1" applyFont="1" applyFill="1" applyAlignment="1">
      <alignment vertical="top" wrapText="1"/>
    </xf>
    <xf numFmtId="164" fontId="15" fillId="0" borderId="0" xfId="4" applyNumberFormat="1" applyFont="1" applyBorder="1" applyAlignment="1">
      <alignment vertical="top" wrapText="1"/>
    </xf>
    <xf numFmtId="165" fontId="3" fillId="0" borderId="0" xfId="4" applyNumberFormat="1" applyFont="1" applyFill="1" applyBorder="1" applyAlignment="1">
      <alignment vertical="top" wrapText="1"/>
    </xf>
    <xf numFmtId="164" fontId="26" fillId="0" borderId="0" xfId="4" applyNumberFormat="1" applyFont="1" applyFill="1" applyBorder="1" applyAlignment="1">
      <alignment vertical="top" wrapText="1"/>
    </xf>
    <xf numFmtId="164" fontId="26" fillId="0" borderId="14" xfId="4" applyNumberFormat="1" applyFont="1" applyFill="1" applyBorder="1" applyAlignment="1">
      <alignment vertical="top"/>
    </xf>
    <xf numFmtId="164" fontId="26" fillId="8" borderId="15" xfId="4" applyNumberFormat="1" applyFont="1" applyFill="1" applyBorder="1" applyAlignment="1">
      <alignment vertical="top" wrapText="1"/>
    </xf>
    <xf numFmtId="164" fontId="15" fillId="0" borderId="0" xfId="4" applyNumberFormat="1" applyFont="1" applyBorder="1" applyAlignment="1">
      <alignment horizontal="right" vertical="top"/>
    </xf>
    <xf numFmtId="167" fontId="15" fillId="8" borderId="15" xfId="4" applyNumberFormat="1" applyFont="1" applyFill="1" applyBorder="1" applyAlignment="1">
      <alignment horizontal="left" vertical="top" wrapText="1"/>
    </xf>
    <xf numFmtId="165" fontId="15" fillId="0" borderId="0" xfId="4" applyNumberFormat="1" applyFont="1" applyFill="1" applyAlignment="1">
      <alignment vertical="top" wrapText="1"/>
    </xf>
    <xf numFmtId="164" fontId="15" fillId="0" borderId="14" xfId="4" applyNumberFormat="1" applyFont="1" applyFill="1" applyBorder="1" applyAlignment="1">
      <alignment vertical="top" wrapText="1"/>
    </xf>
    <xf numFmtId="164" fontId="15" fillId="0" borderId="0" xfId="4" applyNumberFormat="1" applyFont="1" applyFill="1" applyBorder="1" applyAlignment="1">
      <alignment horizontal="right" vertical="top"/>
    </xf>
    <xf numFmtId="164" fontId="15" fillId="0" borderId="15" xfId="4" applyNumberFormat="1" applyFont="1" applyFill="1" applyBorder="1" applyAlignment="1">
      <alignment vertical="top" wrapText="1"/>
    </xf>
    <xf numFmtId="164" fontId="15" fillId="0" borderId="40" xfId="4" applyNumberFormat="1" applyFont="1" applyBorder="1" applyAlignment="1">
      <alignment vertical="top" wrapText="1"/>
    </xf>
    <xf numFmtId="164" fontId="15" fillId="0" borderId="41" xfId="4" applyNumberFormat="1" applyFont="1" applyBorder="1" applyAlignment="1">
      <alignment horizontal="right" vertical="top"/>
    </xf>
    <xf numFmtId="164" fontId="15" fillId="8" borderId="42" xfId="4" applyNumberFormat="1" applyFont="1" applyFill="1" applyBorder="1" applyAlignment="1">
      <alignment vertical="top" wrapText="1"/>
    </xf>
    <xf numFmtId="0" fontId="2" fillId="0" borderId="9" xfId="0" applyFont="1" applyBorder="1" applyAlignment="1">
      <alignment horizontal="center"/>
    </xf>
    <xf numFmtId="166" fontId="2" fillId="0" borderId="17" xfId="0" applyNumberFormat="1" applyFont="1" applyBorder="1" applyAlignment="1">
      <alignment horizontal="center" vertical="center"/>
    </xf>
    <xf numFmtId="164" fontId="15" fillId="0" borderId="0" xfId="4" applyNumberFormat="1" applyFont="1" applyAlignment="1">
      <alignment horizontal="right" vertical="top"/>
    </xf>
    <xf numFmtId="0" fontId="2" fillId="0" borderId="9" xfId="0" quotePrefix="1" applyFont="1" applyBorder="1" applyAlignment="1">
      <alignment horizontal="center"/>
    </xf>
    <xf numFmtId="168" fontId="17" fillId="6" borderId="17" xfId="4" applyNumberFormat="1" applyFont="1" applyFill="1" applyBorder="1" applyAlignment="1">
      <alignment horizontal="center" vertical="center" wrapText="1"/>
    </xf>
    <xf numFmtId="166" fontId="17" fillId="6" borderId="36" xfId="4" applyNumberFormat="1" applyFont="1" applyFill="1" applyBorder="1" applyAlignment="1">
      <alignment horizontal="center" vertical="center" wrapText="1"/>
    </xf>
    <xf numFmtId="0" fontId="0" fillId="0" borderId="1" xfId="3" applyFont="1" applyBorder="1" applyAlignment="1">
      <alignment horizontal="right" vertical="center"/>
    </xf>
    <xf numFmtId="0" fontId="0" fillId="0" borderId="5" xfId="3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164" fontId="21" fillId="0" borderId="44" xfId="4" applyNumberFormat="1" applyFont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164" fontId="15" fillId="0" borderId="14" xfId="4" applyNumberFormat="1" applyFont="1" applyBorder="1" applyAlignment="1">
      <alignment horizontal="center" vertical="top" wrapText="1"/>
    </xf>
    <xf numFmtId="164" fontId="15" fillId="0" borderId="16" xfId="4" applyNumberFormat="1" applyFont="1" applyBorder="1" applyAlignment="1">
      <alignment horizontal="center" vertical="top" wrapText="1"/>
    </xf>
    <xf numFmtId="164" fontId="20" fillId="9" borderId="11" xfId="4" applyNumberFormat="1" applyFont="1" applyFill="1" applyBorder="1" applyAlignment="1">
      <alignment horizontal="center" vertical="center" wrapText="1"/>
    </xf>
    <xf numFmtId="164" fontId="20" fillId="9" borderId="13" xfId="4" applyNumberFormat="1" applyFont="1" applyFill="1" applyBorder="1" applyAlignment="1">
      <alignment horizontal="center" vertical="center" wrapText="1"/>
    </xf>
    <xf numFmtId="164" fontId="7" fillId="9" borderId="11" xfId="4" applyNumberFormat="1" applyFont="1" applyFill="1" applyBorder="1" applyAlignment="1">
      <alignment horizontal="center" vertical="center" wrapText="1"/>
    </xf>
    <xf numFmtId="164" fontId="7" fillId="9" borderId="13" xfId="4" applyNumberFormat="1" applyFont="1" applyFill="1" applyBorder="1" applyAlignment="1">
      <alignment horizontal="center" vertical="center" wrapText="1"/>
    </xf>
    <xf numFmtId="164" fontId="16" fillId="11" borderId="19" xfId="4" quotePrefix="1" applyNumberFormat="1" applyFont="1" applyFill="1" applyBorder="1" applyAlignment="1">
      <alignment horizontal="right" vertical="top" wrapText="1"/>
    </xf>
    <xf numFmtId="164" fontId="16" fillId="11" borderId="20" xfId="4" quotePrefix="1" applyNumberFormat="1" applyFont="1" applyFill="1" applyBorder="1" applyAlignment="1">
      <alignment horizontal="right" vertical="top" wrapText="1"/>
    </xf>
    <xf numFmtId="164" fontId="17" fillId="0" borderId="27" xfId="4" applyNumberFormat="1" applyFont="1" applyBorder="1" applyAlignment="1">
      <alignment horizontal="center" vertical="top" wrapText="1"/>
    </xf>
    <xf numFmtId="164" fontId="17" fillId="0" borderId="28" xfId="4" applyNumberFormat="1" applyFont="1" applyBorder="1" applyAlignment="1">
      <alignment horizontal="center" vertical="top" wrapText="1"/>
    </xf>
    <xf numFmtId="164" fontId="17" fillId="0" borderId="29" xfId="4" applyNumberFormat="1" applyFont="1" applyBorder="1" applyAlignment="1">
      <alignment horizontal="center" vertical="top" wrapText="1"/>
    </xf>
    <xf numFmtId="164" fontId="17" fillId="0" borderId="4" xfId="4" applyNumberFormat="1" applyFont="1" applyBorder="1" applyAlignment="1">
      <alignment horizontal="center" vertical="top" wrapText="1"/>
    </xf>
    <xf numFmtId="164" fontId="17" fillId="0" borderId="8" xfId="4" applyNumberFormat="1" applyFont="1" applyBorder="1" applyAlignment="1">
      <alignment horizontal="center" vertical="top" wrapText="1"/>
    </xf>
    <xf numFmtId="164" fontId="17" fillId="0" borderId="10" xfId="4" applyNumberFormat="1" applyFont="1" applyBorder="1" applyAlignment="1">
      <alignment horizontal="center" vertical="top" wrapText="1"/>
    </xf>
    <xf numFmtId="164" fontId="17" fillId="0" borderId="30" xfId="4" applyNumberFormat="1" applyFont="1" applyBorder="1" applyAlignment="1">
      <alignment horizontal="center" vertical="top" wrapText="1"/>
    </xf>
    <xf numFmtId="164" fontId="17" fillId="0" borderId="14" xfId="4" applyNumberFormat="1" applyFont="1" applyBorder="1" applyAlignment="1">
      <alignment horizontal="center" vertical="top" wrapText="1"/>
    </xf>
    <xf numFmtId="164" fontId="17" fillId="0" borderId="24" xfId="4" applyNumberFormat="1" applyFont="1" applyBorder="1" applyAlignment="1">
      <alignment horizontal="center" vertical="top" wrapText="1"/>
    </xf>
    <xf numFmtId="164" fontId="17" fillId="0" borderId="31" xfId="4" applyNumberFormat="1" applyFont="1" applyFill="1" applyBorder="1" applyAlignment="1">
      <alignment horizontal="center" vertical="top" wrapText="1"/>
    </xf>
    <xf numFmtId="164" fontId="17" fillId="0" borderId="32" xfId="4" applyNumberFormat="1" applyFont="1" applyFill="1" applyBorder="1" applyAlignment="1">
      <alignment horizontal="center" vertical="top" wrapText="1"/>
    </xf>
    <xf numFmtId="0" fontId="8" fillId="0" borderId="0" xfId="3" applyFont="1" applyAlignment="1">
      <alignment horizontal="center" vertical="center" wrapText="1"/>
    </xf>
    <xf numFmtId="49" fontId="12" fillId="0" borderId="2" xfId="3" quotePrefix="1" applyNumberFormat="1" applyFont="1" applyBorder="1" applyAlignment="1">
      <alignment horizontal="center"/>
    </xf>
    <xf numFmtId="49" fontId="12" fillId="0" borderId="3" xfId="3" applyNumberFormat="1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164" fontId="14" fillId="6" borderId="43" xfId="4" applyNumberFormat="1" applyFont="1" applyFill="1" applyBorder="1" applyAlignment="1">
      <alignment horizontal="left" vertical="center" wrapText="1"/>
    </xf>
    <xf numFmtId="164" fontId="14" fillId="6" borderId="7" xfId="4" applyNumberFormat="1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164" fontId="9" fillId="11" borderId="33" xfId="2" quotePrefix="1" applyNumberFormat="1" applyFont="1" applyFill="1" applyBorder="1" applyAlignment="1">
      <alignment horizontal="right" vertical="top" wrapText="1"/>
    </xf>
    <xf numFmtId="164" fontId="9" fillId="11" borderId="34" xfId="2" quotePrefix="1" applyNumberFormat="1" applyFont="1" applyFill="1" applyBorder="1" applyAlignment="1">
      <alignment horizontal="right" vertical="top" wrapText="1"/>
    </xf>
    <xf numFmtId="0" fontId="10" fillId="7" borderId="37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164" fontId="16" fillId="0" borderId="16" xfId="4" applyNumberFormat="1" applyFont="1" applyBorder="1" applyAlignment="1">
      <alignment horizontal="left" vertical="top" wrapText="1"/>
    </xf>
    <xf numFmtId="164" fontId="15" fillId="0" borderId="10" xfId="4" applyNumberFormat="1" applyFont="1" applyBorder="1" applyAlignment="1">
      <alignment horizontal="left" vertical="top" wrapText="1"/>
    </xf>
    <xf numFmtId="164" fontId="15" fillId="0" borderId="26" xfId="4" applyNumberFormat="1" applyFont="1" applyBorder="1" applyAlignment="1">
      <alignment horizontal="left" vertical="top" wrapText="1"/>
    </xf>
    <xf numFmtId="164" fontId="15" fillId="0" borderId="9" xfId="4" applyNumberFormat="1" applyFont="1" applyBorder="1" applyAlignment="1">
      <alignment horizontal="left" vertical="top" wrapText="1"/>
    </xf>
    <xf numFmtId="166" fontId="17" fillId="6" borderId="32" xfId="4" applyNumberFormat="1" applyFont="1" applyFill="1" applyBorder="1" applyAlignment="1">
      <alignment horizontal="center" vertical="center" wrapText="1"/>
    </xf>
    <xf numFmtId="166" fontId="17" fillId="6" borderId="17" xfId="4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</cellXfs>
  <cellStyles count="8">
    <cellStyle name="20% - Colore 1" xfId="2" builtinId="30"/>
    <cellStyle name="Neutral 2" xfId="6"/>
    <cellStyle name="Normale" xfId="0" builtinId="0"/>
    <cellStyle name="Schlecht 2" xfId="5"/>
    <cellStyle name="Standard 2" xfId="4"/>
    <cellStyle name="Standard 2 2" xfId="7"/>
    <cellStyle name="Standard 4" xfId="3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2"/>
  <sheetViews>
    <sheetView showGridLines="0" tabSelected="1" zoomScaleNormal="100" workbookViewId="0"/>
  </sheetViews>
  <sheetFormatPr defaultColWidth="11.5703125" defaultRowHeight="12" outlineLevelCol="1" x14ac:dyDescent="0.2"/>
  <cols>
    <col min="1" max="1" width="3.7109375" style="8" customWidth="1"/>
    <col min="2" max="2" width="46.5703125" style="13" customWidth="1"/>
    <col min="3" max="4" width="17.28515625" style="13" customWidth="1"/>
    <col min="5" max="5" width="88.140625" style="13" customWidth="1"/>
    <col min="6" max="6" width="1" style="86" customWidth="1"/>
    <col min="7" max="8" width="14.85546875" style="13" hidden="1" customWidth="1" outlineLevel="1"/>
    <col min="9" max="9" width="59" style="13" hidden="1" customWidth="1" outlineLevel="1"/>
    <col min="10" max="10" width="52.28515625" style="12" customWidth="1" collapsed="1"/>
    <col min="11" max="11" width="1.5703125" style="12" customWidth="1"/>
    <col min="12" max="153" width="11.5703125" style="12"/>
    <col min="154" max="16384" width="11.5703125" style="13"/>
  </cols>
  <sheetData>
    <row r="1" spans="1:153" s="2" customFormat="1" ht="15.75" x14ac:dyDescent="0.25">
      <c r="A1" s="1" t="s">
        <v>14</v>
      </c>
      <c r="E1" s="3" t="s">
        <v>15</v>
      </c>
    </row>
    <row r="2" spans="1:153" s="2" customFormat="1" ht="15" x14ac:dyDescent="0.2">
      <c r="B2" s="2" t="s">
        <v>16</v>
      </c>
      <c r="E2" s="133" t="s">
        <v>54</v>
      </c>
      <c r="G2"/>
      <c r="H2"/>
      <c r="I2"/>
    </row>
    <row r="3" spans="1:153" s="2" customFormat="1" ht="15" x14ac:dyDescent="0.2">
      <c r="E3" s="133"/>
      <c r="G3"/>
      <c r="H3"/>
      <c r="I3"/>
    </row>
    <row r="4" spans="1:153" s="2" customFormat="1" ht="5.25" customHeight="1" thickBot="1" x14ac:dyDescent="0.25">
      <c r="G4"/>
      <c r="H4"/>
      <c r="I4"/>
    </row>
    <row r="5" spans="1:153" s="2" customFormat="1" ht="15" customHeight="1" x14ac:dyDescent="0.2">
      <c r="B5" s="107" t="s">
        <v>17</v>
      </c>
      <c r="C5" s="134" t="s">
        <v>60</v>
      </c>
      <c r="D5" s="135"/>
      <c r="E5" s="136" t="s">
        <v>55</v>
      </c>
      <c r="F5"/>
      <c r="G5"/>
      <c r="H5"/>
      <c r="I5"/>
    </row>
    <row r="6" spans="1:153" s="2" customFormat="1" ht="21" customHeight="1" thickBot="1" x14ac:dyDescent="0.25">
      <c r="B6" s="108" t="s">
        <v>18</v>
      </c>
      <c r="C6" s="142"/>
      <c r="D6" s="143"/>
      <c r="E6" s="137"/>
      <c r="F6"/>
      <c r="G6"/>
      <c r="H6"/>
      <c r="I6"/>
    </row>
    <row r="7" spans="1:153" s="6" customFormat="1" ht="5.25" customHeight="1" x14ac:dyDescent="0.2">
      <c r="A7" s="4"/>
      <c r="B7" s="5"/>
      <c r="E7" s="137"/>
      <c r="F7"/>
      <c r="G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</row>
    <row r="8" spans="1:153" ht="40.5" customHeight="1" x14ac:dyDescent="0.2">
      <c r="B8" s="9" t="s">
        <v>19</v>
      </c>
      <c r="C8" s="10">
        <v>0</v>
      </c>
      <c r="D8" s="11" t="s">
        <v>20</v>
      </c>
      <c r="E8" s="138"/>
      <c r="F8"/>
      <c r="G8"/>
      <c r="H8"/>
      <c r="I8"/>
    </row>
    <row r="9" spans="1:153" ht="6.75" customHeight="1" thickBot="1" x14ac:dyDescent="0.25">
      <c r="D9" s="14"/>
      <c r="F9" s="15"/>
      <c r="H9" s="14"/>
      <c r="I9" s="14"/>
    </row>
    <row r="10" spans="1:153" ht="36" customHeight="1" thickBot="1" x14ac:dyDescent="0.25">
      <c r="B10" s="139" t="s">
        <v>21</v>
      </c>
      <c r="C10" s="140"/>
      <c r="D10" s="140"/>
      <c r="E10" s="141"/>
      <c r="F10" s="16"/>
      <c r="G10" s="111" t="s">
        <v>0</v>
      </c>
      <c r="H10" s="112"/>
      <c r="I10" s="113"/>
    </row>
    <row r="11" spans="1:153" ht="5.25" customHeight="1" thickBot="1" x14ac:dyDescent="0.25">
      <c r="B11" s="17"/>
      <c r="C11" s="18"/>
      <c r="D11" s="18"/>
      <c r="E11" s="19"/>
      <c r="F11" s="20"/>
      <c r="G11" s="21"/>
      <c r="H11" s="18"/>
      <c r="I11" s="22"/>
    </row>
    <row r="12" spans="1:153" ht="25.5" customHeight="1" thickBot="1" x14ac:dyDescent="0.25">
      <c r="B12" s="114"/>
      <c r="C12" s="116" t="s">
        <v>22</v>
      </c>
      <c r="D12" s="117"/>
      <c r="E12" s="23"/>
      <c r="F12"/>
      <c r="G12" s="118" t="s">
        <v>1</v>
      </c>
      <c r="H12" s="119"/>
      <c r="I12" s="22"/>
    </row>
    <row r="13" spans="1:153" s="30" customFormat="1" ht="24" x14ac:dyDescent="0.2">
      <c r="A13" s="24"/>
      <c r="B13" s="115"/>
      <c r="C13" s="110" t="s">
        <v>33</v>
      </c>
      <c r="D13" s="110" t="s">
        <v>63</v>
      </c>
      <c r="E13" s="26" t="s">
        <v>61</v>
      </c>
      <c r="F13"/>
      <c r="G13" s="27" t="s">
        <v>2</v>
      </c>
      <c r="H13" s="25" t="s">
        <v>3</v>
      </c>
      <c r="I13" s="28" t="s">
        <v>4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</row>
    <row r="14" spans="1:153" s="39" customFormat="1" ht="12.75" customHeight="1" x14ac:dyDescent="0.2">
      <c r="A14" s="31">
        <v>1</v>
      </c>
      <c r="B14" s="32" t="s">
        <v>32</v>
      </c>
      <c r="C14" s="33"/>
      <c r="D14" s="34"/>
      <c r="E14" s="35"/>
      <c r="F14"/>
      <c r="G14" s="36"/>
      <c r="H14" s="37"/>
      <c r="I14" s="3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</row>
    <row r="15" spans="1:153" s="46" customFormat="1" ht="12.75" customHeight="1" x14ac:dyDescent="0.2">
      <c r="A15" s="40">
        <v>1.1000000000000001</v>
      </c>
      <c r="B15" s="41" t="s">
        <v>23</v>
      </c>
      <c r="C15" s="42">
        <v>0</v>
      </c>
      <c r="D15" s="125"/>
      <c r="E15" s="43" t="s">
        <v>53</v>
      </c>
      <c r="F15"/>
      <c r="G15" s="44">
        <v>0</v>
      </c>
      <c r="H15" s="122"/>
      <c r="I15" s="4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</row>
    <row r="16" spans="1:153" s="46" customFormat="1" ht="12.75" customHeight="1" x14ac:dyDescent="0.2">
      <c r="A16" s="47">
        <v>1.2</v>
      </c>
      <c r="B16" s="48" t="s">
        <v>24</v>
      </c>
      <c r="C16" s="42">
        <v>0</v>
      </c>
      <c r="D16" s="126"/>
      <c r="E16" s="49" t="s">
        <v>40</v>
      </c>
      <c r="F16"/>
      <c r="G16" s="44">
        <v>0</v>
      </c>
      <c r="H16" s="123"/>
      <c r="I16" s="5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</row>
    <row r="17" spans="1:153" s="46" customFormat="1" ht="24" x14ac:dyDescent="0.2">
      <c r="A17" s="47">
        <v>1.3</v>
      </c>
      <c r="B17" s="48" t="s">
        <v>29</v>
      </c>
      <c r="C17" s="42">
        <v>0</v>
      </c>
      <c r="D17" s="126"/>
      <c r="E17" s="49" t="s">
        <v>42</v>
      </c>
      <c r="F17"/>
      <c r="G17" s="44">
        <v>0</v>
      </c>
      <c r="H17" s="123"/>
      <c r="I17" s="5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</row>
    <row r="18" spans="1:153" s="46" customFormat="1" ht="12.75" customHeight="1" x14ac:dyDescent="0.2">
      <c r="A18" s="47">
        <v>1.4</v>
      </c>
      <c r="B18" s="48" t="s">
        <v>30</v>
      </c>
      <c r="C18" s="42">
        <v>0</v>
      </c>
      <c r="D18" s="126"/>
      <c r="E18" s="49" t="s">
        <v>44</v>
      </c>
      <c r="F18"/>
      <c r="G18" s="44">
        <v>0</v>
      </c>
      <c r="H18" s="123"/>
      <c r="I18" s="5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</row>
    <row r="19" spans="1:153" s="46" customFormat="1" ht="12.75" customHeight="1" x14ac:dyDescent="0.2">
      <c r="A19" s="47">
        <v>1.5</v>
      </c>
      <c r="B19" s="48" t="s">
        <v>5</v>
      </c>
      <c r="C19" s="42">
        <v>0</v>
      </c>
      <c r="D19" s="126"/>
      <c r="E19" s="49" t="s">
        <v>43</v>
      </c>
      <c r="F19"/>
      <c r="G19" s="44">
        <v>0</v>
      </c>
      <c r="H19" s="123"/>
      <c r="I19" s="5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</row>
    <row r="20" spans="1:153" s="46" customFormat="1" ht="12.75" customHeight="1" x14ac:dyDescent="0.2">
      <c r="A20" s="47">
        <v>1.6</v>
      </c>
      <c r="B20" s="48" t="s">
        <v>31</v>
      </c>
      <c r="C20" s="42">
        <v>0</v>
      </c>
      <c r="D20" s="127"/>
      <c r="E20" s="49"/>
      <c r="F20"/>
      <c r="G20" s="44">
        <v>0</v>
      </c>
      <c r="H20" s="124"/>
      <c r="I20" s="5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</row>
    <row r="21" spans="1:153" s="46" customFormat="1" ht="12.75" customHeight="1" x14ac:dyDescent="0.2">
      <c r="A21" s="51">
        <v>2</v>
      </c>
      <c r="B21" s="32" t="s">
        <v>6</v>
      </c>
      <c r="C21" s="52"/>
      <c r="D21" s="34"/>
      <c r="E21" s="53"/>
      <c r="F21"/>
      <c r="G21" s="36"/>
      <c r="H21" s="34"/>
      <c r="I21" s="5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</row>
    <row r="22" spans="1:153" s="46" customFormat="1" ht="24" x14ac:dyDescent="0.2">
      <c r="A22" s="47">
        <v>2.1</v>
      </c>
      <c r="B22" s="109" t="s">
        <v>35</v>
      </c>
      <c r="C22" s="42">
        <v>0</v>
      </c>
      <c r="D22" s="55"/>
      <c r="E22" s="49"/>
      <c r="F22"/>
      <c r="G22" s="56">
        <v>0</v>
      </c>
      <c r="H22" s="55"/>
      <c r="I22" s="5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</row>
    <row r="23" spans="1:153" s="39" customFormat="1" ht="12.75" customHeight="1" x14ac:dyDescent="0.2">
      <c r="A23" s="51">
        <v>3</v>
      </c>
      <c r="B23" s="32" t="s">
        <v>41</v>
      </c>
      <c r="C23" s="33"/>
      <c r="D23" s="34"/>
      <c r="E23" s="35"/>
      <c r="F23"/>
      <c r="G23" s="36"/>
      <c r="H23" s="34"/>
      <c r="I23" s="3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</row>
    <row r="24" spans="1:153" s="46" customFormat="1" ht="24" x14ac:dyDescent="0.2">
      <c r="A24" s="47">
        <v>3.1</v>
      </c>
      <c r="B24" s="48" t="s">
        <v>41</v>
      </c>
      <c r="C24" s="57"/>
      <c r="D24" s="42">
        <v>0</v>
      </c>
      <c r="E24" s="49" t="s">
        <v>45</v>
      </c>
      <c r="F24"/>
      <c r="G24" s="58"/>
      <c r="H24" s="59">
        <v>0</v>
      </c>
      <c r="I24" s="5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</row>
    <row r="25" spans="1:153" s="39" customFormat="1" ht="12.75" customHeight="1" x14ac:dyDescent="0.2">
      <c r="A25" s="51">
        <v>4</v>
      </c>
      <c r="B25" s="32" t="s">
        <v>34</v>
      </c>
      <c r="C25" s="33"/>
      <c r="D25" s="60"/>
      <c r="E25" s="35"/>
      <c r="F25"/>
      <c r="G25" s="36"/>
      <c r="H25" s="61"/>
      <c r="I25" s="3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</row>
    <row r="26" spans="1:153" s="46" customFormat="1" ht="144" x14ac:dyDescent="0.2">
      <c r="A26" s="47">
        <v>4.0999999999999996</v>
      </c>
      <c r="B26" s="62" t="s">
        <v>36</v>
      </c>
      <c r="C26" s="125"/>
      <c r="D26" s="42">
        <v>0</v>
      </c>
      <c r="E26" s="49" t="s">
        <v>62</v>
      </c>
      <c r="F26"/>
      <c r="G26" s="128"/>
      <c r="H26" s="59">
        <v>0</v>
      </c>
      <c r="I26" s="5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</row>
    <row r="27" spans="1:153" s="46" customFormat="1" ht="72" x14ac:dyDescent="0.2">
      <c r="A27" s="47">
        <v>4.2</v>
      </c>
      <c r="B27" s="62" t="s">
        <v>37</v>
      </c>
      <c r="C27" s="126"/>
      <c r="D27" s="42">
        <v>0</v>
      </c>
      <c r="E27" s="49" t="s">
        <v>65</v>
      </c>
      <c r="F27"/>
      <c r="G27" s="129"/>
      <c r="H27" s="59">
        <v>0</v>
      </c>
      <c r="I27" s="5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</row>
    <row r="28" spans="1:153" s="46" customFormat="1" ht="12.75" customHeight="1" x14ac:dyDescent="0.2">
      <c r="A28" s="47">
        <v>4.3</v>
      </c>
      <c r="B28" s="48" t="s">
        <v>59</v>
      </c>
      <c r="C28" s="126"/>
      <c r="D28" s="42">
        <f>E51</f>
        <v>0</v>
      </c>
      <c r="E28" s="49" t="s">
        <v>46</v>
      </c>
      <c r="F28"/>
      <c r="G28" s="129"/>
      <c r="H28" s="59">
        <f>E51</f>
        <v>0</v>
      </c>
      <c r="I28" s="5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</row>
    <row r="29" spans="1:153" s="46" customFormat="1" ht="12.75" customHeight="1" x14ac:dyDescent="0.2">
      <c r="A29" s="47">
        <v>4.4000000000000004</v>
      </c>
      <c r="B29" s="48" t="s">
        <v>66</v>
      </c>
      <c r="C29" s="126"/>
      <c r="D29" s="42">
        <v>0</v>
      </c>
      <c r="E29" s="49" t="s">
        <v>47</v>
      </c>
      <c r="F29"/>
      <c r="G29" s="129"/>
      <c r="H29" s="59">
        <v>0</v>
      </c>
      <c r="I29" s="5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</row>
    <row r="30" spans="1:153" s="46" customFormat="1" ht="12.75" customHeight="1" x14ac:dyDescent="0.2">
      <c r="A30" s="47">
        <v>4.5</v>
      </c>
      <c r="B30" s="48" t="s">
        <v>57</v>
      </c>
      <c r="C30" s="126"/>
      <c r="D30" s="42">
        <v>0</v>
      </c>
      <c r="E30" s="49" t="s">
        <v>67</v>
      </c>
      <c r="F30"/>
      <c r="G30" s="129"/>
      <c r="H30" s="59">
        <v>0</v>
      </c>
      <c r="I30" s="5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</row>
    <row r="31" spans="1:153" s="46" customFormat="1" ht="12.75" customHeight="1" x14ac:dyDescent="0.2">
      <c r="A31" s="47">
        <v>4.5999999999999996</v>
      </c>
      <c r="B31" s="48" t="s">
        <v>58</v>
      </c>
      <c r="C31" s="126"/>
      <c r="D31" s="42">
        <v>0</v>
      </c>
      <c r="E31" s="49" t="s">
        <v>68</v>
      </c>
      <c r="F31"/>
      <c r="G31" s="129"/>
      <c r="H31" s="59">
        <v>0</v>
      </c>
      <c r="I31" s="5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</row>
    <row r="32" spans="1:153" s="46" customFormat="1" ht="12.75" customHeight="1" x14ac:dyDescent="0.2">
      <c r="A32" s="47">
        <v>4.7</v>
      </c>
      <c r="B32" s="48" t="s">
        <v>25</v>
      </c>
      <c r="C32" s="126"/>
      <c r="D32" s="42">
        <v>0</v>
      </c>
      <c r="E32" s="49"/>
      <c r="F32"/>
      <c r="G32" s="129"/>
      <c r="H32" s="59">
        <v>0</v>
      </c>
      <c r="I32" s="5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</row>
    <row r="33" spans="1:153" s="46" customFormat="1" ht="12.75" customHeight="1" x14ac:dyDescent="0.2">
      <c r="A33" s="47">
        <v>4.8</v>
      </c>
      <c r="B33" s="48" t="s">
        <v>26</v>
      </c>
      <c r="C33" s="126"/>
      <c r="D33" s="42">
        <v>0</v>
      </c>
      <c r="E33" s="49"/>
      <c r="F33"/>
      <c r="G33" s="130"/>
      <c r="H33" s="59">
        <v>0</v>
      </c>
      <c r="I33" s="50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</row>
    <row r="34" spans="1:153" s="46" customFormat="1" ht="24" x14ac:dyDescent="0.2">
      <c r="A34" s="47">
        <v>4.9000000000000004</v>
      </c>
      <c r="B34" s="62" t="s">
        <v>27</v>
      </c>
      <c r="C34" s="127"/>
      <c r="D34" s="42">
        <v>0</v>
      </c>
      <c r="E34" s="49" t="s">
        <v>39</v>
      </c>
      <c r="F34"/>
      <c r="G34" s="63"/>
      <c r="H34" s="64"/>
      <c r="I34" s="50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</row>
    <row r="35" spans="1:153" s="39" customFormat="1" ht="12.75" customHeight="1" x14ac:dyDescent="0.2">
      <c r="A35" s="51">
        <v>5</v>
      </c>
      <c r="B35" s="32" t="s">
        <v>28</v>
      </c>
      <c r="C35" s="33"/>
      <c r="D35" s="34">
        <v>0</v>
      </c>
      <c r="E35" s="35"/>
      <c r="F35"/>
      <c r="G35" s="36"/>
      <c r="H35" s="37"/>
      <c r="I35" s="3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</row>
    <row r="36" spans="1:153" s="46" customFormat="1" ht="12.75" customHeight="1" x14ac:dyDescent="0.2">
      <c r="A36" s="47">
        <v>5.0999999999999996</v>
      </c>
      <c r="B36" s="48" t="s">
        <v>32</v>
      </c>
      <c r="C36" s="65">
        <f>SUM(C15:C22)</f>
        <v>0</v>
      </c>
      <c r="D36" s="66"/>
      <c r="E36" s="67" t="s">
        <v>38</v>
      </c>
      <c r="F36"/>
      <c r="G36" s="68">
        <f>SUM(G15:G22)</f>
        <v>0</v>
      </c>
      <c r="H36" s="66"/>
      <c r="I36" s="13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</row>
    <row r="37" spans="1:153" s="46" customFormat="1" ht="12.75" x14ac:dyDescent="0.2">
      <c r="A37" s="47">
        <v>5.2</v>
      </c>
      <c r="B37" s="48" t="s">
        <v>63</v>
      </c>
      <c r="C37" s="69"/>
      <c r="D37" s="70">
        <f>SUM(D24:D35)</f>
        <v>0</v>
      </c>
      <c r="E37" s="67" t="s">
        <v>38</v>
      </c>
      <c r="F37"/>
      <c r="G37" s="58"/>
      <c r="H37" s="71">
        <f>SUM(H24:H33)</f>
        <v>0</v>
      </c>
      <c r="I37" s="13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</row>
    <row r="38" spans="1:153" s="39" customFormat="1" ht="12.75" customHeight="1" x14ac:dyDescent="0.2">
      <c r="A38"/>
      <c r="B38" s="120" t="s">
        <v>28</v>
      </c>
      <c r="C38" s="121"/>
      <c r="D38" s="72">
        <f>C36-D37</f>
        <v>0</v>
      </c>
      <c r="E38" s="67" t="s">
        <v>38</v>
      </c>
      <c r="F38"/>
      <c r="G38" s="36"/>
      <c r="H38" s="73">
        <f>G36-H37</f>
        <v>0</v>
      </c>
      <c r="I38" s="74" t="s">
        <v>7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</row>
    <row r="39" spans="1:153" customFormat="1" ht="27" customHeight="1" thickBot="1" x14ac:dyDescent="0.25">
      <c r="B39" s="148" t="s">
        <v>64</v>
      </c>
      <c r="C39" s="149"/>
      <c r="D39" s="75">
        <f>IF(ISBLANK(C8),"n/a",(D38/360*C8))</f>
        <v>0</v>
      </c>
      <c r="E39" s="76" t="s">
        <v>38</v>
      </c>
      <c r="G39" s="77"/>
      <c r="H39" s="78" t="str">
        <f>IF(ISBLANK(G8),"n/a",(H38/360*G8))</f>
        <v>n/a</v>
      </c>
      <c r="I39" s="79" t="s">
        <v>8</v>
      </c>
    </row>
    <row r="40" spans="1:153" s="46" customFormat="1" ht="5.25" customHeight="1" x14ac:dyDescent="0.2">
      <c r="A40"/>
      <c r="B40"/>
      <c r="C40"/>
      <c r="D40"/>
      <c r="E40"/>
      <c r="F40"/>
      <c r="G40" s="77"/>
      <c r="H40" s="18"/>
      <c r="I40" s="8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</row>
    <row r="41" spans="1:153" s="85" customFormat="1" ht="15.75" thickBot="1" x14ac:dyDescent="0.25">
      <c r="A41"/>
      <c r="B41"/>
      <c r="C41"/>
      <c r="D41"/>
      <c r="E41"/>
      <c r="F41"/>
      <c r="G41" s="81"/>
      <c r="H41" s="82">
        <f>IF(H39="n/a",H38*0.8,H39*0.8)</f>
        <v>0</v>
      </c>
      <c r="I41" s="83" t="s">
        <v>9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</row>
    <row r="42" spans="1:153" ht="5.25" customHeight="1" thickBot="1" x14ac:dyDescent="0.25">
      <c r="G42" s="21"/>
      <c r="H42" s="87"/>
      <c r="I42" s="19"/>
    </row>
    <row r="43" spans="1:153" s="84" customFormat="1" ht="34.5" customHeight="1" x14ac:dyDescent="0.2">
      <c r="A43" s="88"/>
      <c r="B43" s="150" t="s">
        <v>48</v>
      </c>
      <c r="C43" s="151"/>
      <c r="D43" s="151"/>
      <c r="E43" s="152"/>
      <c r="F43" s="89"/>
      <c r="G43" s="90"/>
      <c r="H43" s="87" t="s">
        <v>10</v>
      </c>
      <c r="I43" s="91"/>
    </row>
    <row r="44" spans="1:153" ht="5.25" customHeight="1" thickBot="1" x14ac:dyDescent="0.25">
      <c r="B44" s="153"/>
      <c r="C44" s="154"/>
      <c r="D44" s="154"/>
      <c r="E44" s="155"/>
      <c r="G44" s="21"/>
      <c r="H44" s="87"/>
      <c r="I44" s="19"/>
    </row>
    <row r="45" spans="1:153" ht="12.75" customHeight="1" x14ac:dyDescent="0.2">
      <c r="B45" s="156" t="s">
        <v>49</v>
      </c>
      <c r="C45" s="157"/>
      <c r="D45" s="157"/>
      <c r="E45" s="160"/>
      <c r="G45" s="21"/>
      <c r="H45" s="92" t="s">
        <v>11</v>
      </c>
      <c r="I45" s="93"/>
    </row>
    <row r="46" spans="1:153" s="86" customFormat="1" ht="5.25" customHeight="1" x14ac:dyDescent="0.2">
      <c r="A46" s="94"/>
      <c r="B46" s="158"/>
      <c r="C46" s="159"/>
      <c r="D46" s="159"/>
      <c r="E46" s="161"/>
      <c r="G46" s="95"/>
      <c r="H46" s="96"/>
      <c r="I46" s="9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</row>
    <row r="47" spans="1:153" ht="12" customHeight="1" thickBot="1" x14ac:dyDescent="0.25">
      <c r="B47" s="158"/>
      <c r="C47" s="159"/>
      <c r="D47" s="159"/>
      <c r="E47" s="161"/>
      <c r="G47" s="98"/>
      <c r="H47" s="99" t="s">
        <v>12</v>
      </c>
      <c r="I47" s="100"/>
    </row>
    <row r="48" spans="1:153" ht="12.75" x14ac:dyDescent="0.2">
      <c r="B48" s="158" t="s">
        <v>50</v>
      </c>
      <c r="C48" s="159"/>
      <c r="D48" s="101">
        <v>0.8</v>
      </c>
      <c r="E48" s="102">
        <f>E45*D48</f>
        <v>0</v>
      </c>
      <c r="H48" s="103"/>
      <c r="I48"/>
    </row>
    <row r="49" spans="2:153" ht="27" customHeight="1" x14ac:dyDescent="0.2">
      <c r="B49" s="162" t="s">
        <v>51</v>
      </c>
      <c r="C49" s="163"/>
      <c r="D49" s="104" t="s">
        <v>13</v>
      </c>
      <c r="E49" s="102">
        <f>IF(E48/360&lt;=196,E48/360,196)</f>
        <v>0</v>
      </c>
      <c r="H49" s="103"/>
      <c r="I49"/>
    </row>
    <row r="50" spans="2:153" ht="90.75" customHeight="1" x14ac:dyDescent="0.2">
      <c r="B50" s="144" t="s">
        <v>56</v>
      </c>
      <c r="C50" s="145"/>
      <c r="D50" s="145"/>
      <c r="E50" s="105"/>
      <c r="F50" s="12"/>
      <c r="G50"/>
      <c r="H50"/>
      <c r="I50" s="12"/>
      <c r="EQ50" s="13"/>
      <c r="ER50" s="13"/>
      <c r="ES50" s="13"/>
      <c r="ET50" s="13"/>
      <c r="EU50" s="13"/>
      <c r="EV50" s="13"/>
      <c r="EW50" s="13"/>
    </row>
    <row r="51" spans="2:153" ht="13.5" thickBot="1" x14ac:dyDescent="0.25">
      <c r="B51" s="146" t="s">
        <v>52</v>
      </c>
      <c r="C51" s="147"/>
      <c r="D51" s="147"/>
      <c r="E51" s="106">
        <f>E49*E50</f>
        <v>0</v>
      </c>
      <c r="F51" s="12"/>
      <c r="H51" s="12"/>
      <c r="I51" s="12"/>
      <c r="EQ51" s="13"/>
      <c r="ER51" s="13"/>
      <c r="ES51" s="13"/>
      <c r="ET51" s="13"/>
      <c r="EU51" s="13"/>
      <c r="EV51" s="13"/>
      <c r="EW51" s="13"/>
    </row>
    <row r="52" spans="2:153" customFormat="1" ht="12.75" x14ac:dyDescent="0.2"/>
  </sheetData>
  <mergeCells count="23">
    <mergeCell ref="B50:D50"/>
    <mergeCell ref="B51:D51"/>
    <mergeCell ref="B39:C39"/>
    <mergeCell ref="B43:E44"/>
    <mergeCell ref="B45:D47"/>
    <mergeCell ref="E45:E47"/>
    <mergeCell ref="B48:C48"/>
    <mergeCell ref="B49:C49"/>
    <mergeCell ref="E2:E3"/>
    <mergeCell ref="C5:D5"/>
    <mergeCell ref="E5:E8"/>
    <mergeCell ref="B10:E10"/>
    <mergeCell ref="D15:D20"/>
    <mergeCell ref="C6:D6"/>
    <mergeCell ref="G10:I10"/>
    <mergeCell ref="B12:B13"/>
    <mergeCell ref="C12:D12"/>
    <mergeCell ref="G12:H12"/>
    <mergeCell ref="B38:C38"/>
    <mergeCell ref="H15:H20"/>
    <mergeCell ref="C26:C34"/>
    <mergeCell ref="G26:G33"/>
    <mergeCell ref="I36:I37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r:id="rId1"/>
  <headerFooter>
    <oddHeader>&amp;L&amp;9Calcolo del danno per operatori culturali &amp;C&amp;9Modello dei ricavi mancanti &amp;R&amp;9Divisione della cultura e degli studi universitari - Cantone Ticino</oddHeader>
    <oddFooter>&amp;L&amp;8LR 15.05.2020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Operatore culturale </vt:lpstr>
      <vt:lpstr>'Operatore culturale '!Area_stampa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Andreas</dc:creator>
  <cp:lastModifiedBy>Imperadore Marco / T129664</cp:lastModifiedBy>
  <cp:lastPrinted>2020-05-19T13:10:41Z</cp:lastPrinted>
  <dcterms:created xsi:type="dcterms:W3CDTF">2020-05-01T09:28:42Z</dcterms:created>
  <dcterms:modified xsi:type="dcterms:W3CDTF">2020-08-21T14:33:29Z</dcterms:modified>
</cp:coreProperties>
</file>