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_SM\_UMLS\Monitoraggi - dati - rapporti\001 INCHIESTE - INDAGINI - MONITORAGGI\Indagine valichi 2020-2021\Rapporto\"/>
    </mc:Choice>
  </mc:AlternateContent>
  <bookViews>
    <workbookView xWindow="0" yWindow="0" windowWidth="28800" windowHeight="11475" tabRatio="906"/>
  </bookViews>
  <sheets>
    <sheet name="Elenco indicatori" sheetId="28" r:id="rId1"/>
    <sheet name="1_Immatricolazione" sheetId="4" r:id="rId2"/>
    <sheet name="2_Immatricolazione_pendolari" sheetId="44" r:id="rId3"/>
    <sheet name="3_Destinazione" sheetId="6" r:id="rId4"/>
    <sheet name="4_Destinazione_pendolari" sheetId="7" r:id="rId5"/>
    <sheet name="5_Origini" sheetId="8" r:id="rId6"/>
    <sheet name="6_Origini_pendolari" sheetId="9" r:id="rId7"/>
    <sheet name="7_Scopo" sheetId="10" r:id="rId8"/>
    <sheet name="8_Scopo con immatricolazione" sheetId="30" r:id="rId9"/>
    <sheet name="9_Orario flessibile" sheetId="11" r:id="rId10"/>
    <sheet name="10_Lavoro a turni" sheetId="12" r:id="rId11"/>
    <sheet name="11_Regolarità spostamenti" sheetId="13" r:id="rId12"/>
    <sheet name="12_Posteggio a destinazione" sheetId="14" r:id="rId13"/>
    <sheet name="13_Quota posteggi a pagamento" sheetId="47" r:id="rId14"/>
    <sheet name="14_Posteggio in azienda" sheetId="15" r:id="rId15"/>
    <sheet name="15_Motivo spostamento in auto" sheetId="17" r:id="rId16"/>
    <sheet name="16_Motivo auto_provincia" sheetId="48" r:id="rId17"/>
    <sheet name="17_Occupazione" sheetId="18" r:id="rId18"/>
    <sheet name="18_Occupazione_pendolari" sheetId="31" r:id="rId19"/>
    <sheet name="19_Grado di occupazione" sheetId="32" r:id="rId20"/>
    <sheet name="20_Occupazione e scopo" sheetId="53" r:id="rId21"/>
    <sheet name="21_Grado di occupazione_pend" sheetId="43" r:id="rId22"/>
    <sheet name="22_Grado di occupazione_dest" sheetId="45" r:id="rId23"/>
    <sheet name="23_Iniziative pro mobilità" sheetId="19" r:id="rId24"/>
    <sheet name="24_Regio entrata e destinazione" sheetId="20" r:id="rId25"/>
    <sheet name="25_Auto e acquisti" sheetId="21" r:id="rId26"/>
    <sheet name="26_OD" sheetId="42" r:id="rId27"/>
    <sheet name="27_OD_Acquisti" sheetId="22" r:id="rId28"/>
    <sheet name="28_OD_Lavoro" sheetId="24" r:id="rId29"/>
    <sheet name="29_OD_Scuola" sheetId="46" r:id="rId30"/>
    <sheet name="30_OD_Mancanza alternative" sheetId="37" r:id="rId31"/>
    <sheet name="31_Turni_Orari_Tele" sheetId="50" r:id="rId32"/>
    <sheet name="32_Iniziative pro Mob" sheetId="51" r:id="rId33"/>
    <sheet name="33_COVID" sheetId="52" r:id="rId34"/>
  </sheets>
  <definedNames>
    <definedName name="_xlnm._FilterDatabase" localSheetId="1" hidden="1">'1_Immatricolazione'!$A$9:$E$108</definedName>
    <definedName name="_xlnm._FilterDatabase" localSheetId="12" hidden="1">'12_Posteggio a destinazione'!$B$8:$F$643</definedName>
    <definedName name="_xlnm._FilterDatabase" localSheetId="13" hidden="1">'13_Quota posteggi a pagamento'!$B$9:$F$645</definedName>
    <definedName name="_xlnm._FilterDatabase" localSheetId="2" hidden="1">'2_Immatricolazione_pendolari'!$A$9:$E$118</definedName>
    <definedName name="_xlnm._FilterDatabase" localSheetId="30" hidden="1">'30_OD_Mancanza alternative'!#REF!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0" l="1"/>
  <c r="E10" i="7"/>
  <c r="E11" i="7"/>
  <c r="E12" i="7"/>
  <c r="E15" i="7"/>
  <c r="E13" i="7"/>
  <c r="F19" i="9" l="1"/>
  <c r="E16" i="8"/>
  <c r="F14" i="7"/>
  <c r="F13" i="7"/>
  <c r="F12" i="7"/>
  <c r="F11" i="7"/>
  <c r="F10" i="7"/>
  <c r="E14" i="7"/>
  <c r="P3" i="30" l="1"/>
  <c r="D18" i="21" l="1"/>
  <c r="E66" i="19"/>
  <c r="E63" i="19"/>
  <c r="E60" i="19"/>
  <c r="E57" i="19"/>
  <c r="E54" i="19"/>
  <c r="E51" i="19"/>
  <c r="E48" i="19"/>
  <c r="E45" i="19"/>
  <c r="E42" i="19"/>
  <c r="E39" i="19"/>
  <c r="E36" i="19"/>
  <c r="E33" i="19"/>
  <c r="E30" i="19"/>
  <c r="E27" i="19"/>
  <c r="E24" i="19"/>
  <c r="E21" i="19"/>
  <c r="E18" i="19"/>
  <c r="E15" i="19"/>
  <c r="M95" i="31"/>
  <c r="M91" i="31"/>
  <c r="M88" i="31"/>
  <c r="M84" i="31"/>
  <c r="M79" i="31"/>
  <c r="M75" i="31"/>
  <c r="M72" i="31"/>
  <c r="M68" i="31"/>
  <c r="M64" i="31"/>
  <c r="M59" i="31"/>
  <c r="M55" i="31"/>
  <c r="M50" i="31"/>
  <c r="M45" i="31"/>
  <c r="M40" i="31"/>
  <c r="M35" i="31"/>
  <c r="M29" i="31"/>
  <c r="M25" i="31"/>
  <c r="M20" i="31"/>
  <c r="M110" i="18"/>
  <c r="M105" i="18"/>
  <c r="M100" i="18"/>
  <c r="M95" i="18"/>
  <c r="M90" i="18"/>
  <c r="M84" i="18"/>
  <c r="M79" i="18"/>
  <c r="M75" i="18"/>
  <c r="M70" i="18"/>
  <c r="M64" i="18"/>
  <c r="M59" i="18"/>
  <c r="M53" i="18"/>
  <c r="M48" i="18"/>
  <c r="M43" i="18"/>
  <c r="M38" i="18"/>
  <c r="M32" i="18"/>
  <c r="M26" i="18"/>
  <c r="M21" i="18"/>
  <c r="E12" i="15"/>
  <c r="F643" i="14"/>
  <c r="F618" i="14"/>
  <c r="F485" i="14"/>
  <c r="F190" i="14"/>
  <c r="F71" i="14"/>
  <c r="F57" i="14"/>
  <c r="E166" i="13"/>
  <c r="E158" i="13"/>
  <c r="E150" i="13"/>
  <c r="E141" i="13"/>
  <c r="E133" i="13"/>
  <c r="E125" i="13"/>
  <c r="E117" i="13"/>
  <c r="E109" i="13"/>
  <c r="E100" i="13"/>
  <c r="E92" i="13"/>
  <c r="E84" i="13"/>
  <c r="E76" i="13"/>
  <c r="E68" i="13"/>
  <c r="E60" i="13"/>
  <c r="E51" i="13"/>
  <c r="E43" i="13"/>
  <c r="E35" i="13"/>
  <c r="E26" i="13"/>
  <c r="D18" i="13"/>
  <c r="H180" i="51" l="1"/>
  <c r="H150" i="51"/>
  <c r="H65" i="51"/>
  <c r="H28" i="51"/>
  <c r="H23" i="51"/>
  <c r="H11" i="51"/>
  <c r="E10" i="47" l="1"/>
  <c r="C10" i="47"/>
  <c r="G10" i="47" l="1"/>
  <c r="F10" i="47" l="1"/>
  <c r="H29" i="47"/>
  <c r="H11" i="47"/>
  <c r="H179" i="47"/>
  <c r="H23" i="47"/>
  <c r="H149" i="47"/>
  <c r="H65" i="47"/>
  <c r="D10" i="47"/>
  <c r="F10" i="14"/>
  <c r="F11" i="14"/>
  <c r="F12" i="14"/>
  <c r="F13" i="14"/>
  <c r="F14" i="14"/>
  <c r="F15" i="14"/>
  <c r="F16" i="14"/>
  <c r="F9" i="14"/>
  <c r="F14" i="6" l="1"/>
  <c r="F11" i="6"/>
  <c r="F12" i="6"/>
  <c r="F13" i="6"/>
  <c r="F10" i="6"/>
  <c r="E14" i="6"/>
  <c r="E13" i="6"/>
  <c r="E12" i="6"/>
  <c r="E11" i="6"/>
  <c r="E10" i="6"/>
  <c r="M16" i="31" l="1"/>
  <c r="K16" i="31"/>
  <c r="I16" i="31"/>
  <c r="G16" i="31"/>
  <c r="E16" i="31"/>
  <c r="M15" i="31"/>
  <c r="M14" i="31"/>
  <c r="M13" i="31"/>
  <c r="M12" i="31"/>
  <c r="M11" i="31"/>
  <c r="K15" i="31"/>
  <c r="K14" i="31"/>
  <c r="K13" i="31"/>
  <c r="K12" i="31"/>
  <c r="K11" i="31"/>
  <c r="I15" i="31"/>
  <c r="I14" i="31"/>
  <c r="I13" i="31"/>
  <c r="I12" i="31"/>
  <c r="I11" i="31"/>
  <c r="G15" i="31"/>
  <c r="G14" i="31"/>
  <c r="G13" i="31"/>
  <c r="G12" i="31"/>
  <c r="G11" i="31"/>
  <c r="E12" i="31"/>
  <c r="E13" i="31"/>
  <c r="E14" i="31"/>
  <c r="E15" i="31"/>
  <c r="E11" i="31"/>
  <c r="L16" i="31"/>
  <c r="J16" i="31"/>
  <c r="H16" i="31"/>
  <c r="F16" i="31"/>
  <c r="D16" i="31"/>
  <c r="L15" i="31"/>
  <c r="L14" i="31"/>
  <c r="L13" i="31"/>
  <c r="L12" i="31"/>
  <c r="L11" i="31"/>
  <c r="J15" i="31"/>
  <c r="J14" i="31"/>
  <c r="J13" i="31"/>
  <c r="J12" i="31"/>
  <c r="J11" i="31"/>
  <c r="H15" i="31"/>
  <c r="H14" i="31"/>
  <c r="H13" i="31"/>
  <c r="H12" i="31"/>
  <c r="H11" i="31"/>
  <c r="F15" i="31"/>
  <c r="F14" i="31"/>
  <c r="F13" i="31"/>
  <c r="F12" i="31"/>
  <c r="F11" i="31"/>
  <c r="D15" i="31"/>
  <c r="D14" i="31"/>
  <c r="D13" i="31"/>
  <c r="D12" i="31"/>
  <c r="D11" i="31"/>
  <c r="M16" i="18"/>
  <c r="K16" i="18"/>
  <c r="I16" i="18"/>
  <c r="G16" i="18"/>
  <c r="E16" i="18"/>
  <c r="M12" i="18"/>
  <c r="M13" i="18"/>
  <c r="M14" i="18"/>
  <c r="M15" i="18"/>
  <c r="K12" i="18"/>
  <c r="K13" i="18"/>
  <c r="K14" i="18"/>
  <c r="K15" i="18"/>
  <c r="I12" i="18"/>
  <c r="I13" i="18"/>
  <c r="I14" i="18"/>
  <c r="I15" i="18"/>
  <c r="M11" i="18"/>
  <c r="K11" i="18"/>
  <c r="I11" i="18"/>
  <c r="G12" i="18"/>
  <c r="G13" i="18"/>
  <c r="G14" i="18"/>
  <c r="G15" i="18"/>
  <c r="G11" i="18"/>
  <c r="E12" i="18"/>
  <c r="E13" i="18"/>
  <c r="E14" i="18"/>
  <c r="E15" i="18"/>
  <c r="E11" i="18"/>
  <c r="L16" i="18"/>
  <c r="J16" i="18"/>
  <c r="H16" i="18"/>
  <c r="F16" i="18"/>
  <c r="D16" i="18"/>
  <c r="L15" i="18"/>
  <c r="L14" i="18"/>
  <c r="L13" i="18"/>
  <c r="L12" i="18"/>
  <c r="L11" i="18"/>
  <c r="J15" i="18"/>
  <c r="J14" i="18"/>
  <c r="J13" i="18"/>
  <c r="J12" i="18"/>
  <c r="J11" i="18"/>
  <c r="H15" i="18"/>
  <c r="H14" i="18"/>
  <c r="H13" i="18"/>
  <c r="H12" i="18"/>
  <c r="H11" i="18"/>
  <c r="F15" i="18"/>
  <c r="F14" i="18"/>
  <c r="F13" i="18"/>
  <c r="F12" i="18"/>
  <c r="F11" i="18"/>
  <c r="D15" i="18"/>
  <c r="D14" i="18"/>
  <c r="D13" i="18"/>
  <c r="D12" i="18"/>
  <c r="D11" i="18"/>
  <c r="HH10" i="42" l="1"/>
  <c r="HH11" i="42"/>
  <c r="HH13" i="42"/>
  <c r="HH14" i="42"/>
  <c r="HH15" i="42"/>
  <c r="HH16" i="42"/>
  <c r="HH18" i="42"/>
  <c r="HH19" i="42"/>
  <c r="HH20" i="42"/>
  <c r="HH21" i="42"/>
  <c r="HH22" i="42"/>
  <c r="HH23" i="42"/>
  <c r="HH24" i="42"/>
  <c r="HH25" i="42"/>
  <c r="HH26" i="42"/>
  <c r="HH27" i="42"/>
  <c r="HH28" i="42"/>
  <c r="HH29" i="42"/>
  <c r="HH30" i="42"/>
  <c r="GK10" i="42"/>
  <c r="GK11" i="42"/>
  <c r="GK13" i="42"/>
  <c r="GK14" i="42"/>
  <c r="GK15" i="42"/>
  <c r="GK16" i="42"/>
  <c r="GK18" i="42"/>
  <c r="GK19" i="42"/>
  <c r="GK20" i="42"/>
  <c r="GK21" i="42"/>
  <c r="GK22" i="42"/>
  <c r="GK23" i="42"/>
  <c r="GK24" i="42"/>
  <c r="GK25" i="42"/>
  <c r="GK26" i="42"/>
  <c r="GK27" i="42"/>
  <c r="GK28" i="42"/>
  <c r="GK29" i="42"/>
  <c r="GK30" i="42"/>
  <c r="FF10" i="42"/>
  <c r="FF11" i="42"/>
  <c r="FF13" i="42"/>
  <c r="FF14" i="42"/>
  <c r="FF15" i="42"/>
  <c r="FF16" i="42"/>
  <c r="FF18" i="42"/>
  <c r="FF19" i="42"/>
  <c r="FF20" i="42"/>
  <c r="FF21" i="42"/>
  <c r="FF22" i="42"/>
  <c r="FF23" i="42"/>
  <c r="FF24" i="42"/>
  <c r="FF25" i="42"/>
  <c r="FF26" i="42"/>
  <c r="FF27" i="42"/>
  <c r="FF28" i="42"/>
  <c r="FF29" i="42"/>
  <c r="FF30" i="42"/>
  <c r="BO10" i="42"/>
  <c r="BO11" i="42"/>
  <c r="BO13" i="42"/>
  <c r="BO14" i="42"/>
  <c r="BO15" i="42"/>
  <c r="BO16" i="42"/>
  <c r="BO18" i="42"/>
  <c r="BO19" i="42"/>
  <c r="BO20" i="42"/>
  <c r="BO21" i="42"/>
  <c r="BO22" i="42"/>
  <c r="BO23" i="42"/>
  <c r="BO24" i="42"/>
  <c r="BO25" i="42"/>
  <c r="BO26" i="42"/>
  <c r="BO27" i="42"/>
  <c r="BO28" i="42"/>
  <c r="BO29" i="42"/>
  <c r="BO30" i="42"/>
  <c r="X10" i="42"/>
  <c r="X11" i="42"/>
  <c r="X13" i="42"/>
  <c r="X14" i="42"/>
  <c r="X15" i="42"/>
  <c r="X16" i="42"/>
  <c r="X18" i="42"/>
  <c r="X19" i="42"/>
  <c r="X20" i="42"/>
  <c r="X21" i="42"/>
  <c r="X22" i="42"/>
  <c r="X23" i="42"/>
  <c r="X24" i="42"/>
  <c r="X25" i="42"/>
  <c r="X26" i="42"/>
  <c r="X27" i="42"/>
  <c r="X28" i="42"/>
  <c r="X29" i="42"/>
  <c r="X30" i="42"/>
  <c r="T9" i="42"/>
  <c r="O10" i="42"/>
  <c r="O11" i="42"/>
  <c r="O13" i="42"/>
  <c r="O14" i="42"/>
  <c r="O15" i="42"/>
  <c r="O16" i="42"/>
  <c r="O18" i="42"/>
  <c r="O19" i="42"/>
  <c r="O20" i="42"/>
  <c r="O21" i="42"/>
  <c r="O22" i="42"/>
  <c r="O23" i="42"/>
  <c r="O24" i="42"/>
  <c r="O25" i="42"/>
  <c r="O26" i="42"/>
  <c r="O27" i="42"/>
  <c r="O28" i="42"/>
  <c r="O29" i="42"/>
  <c r="O30" i="42"/>
  <c r="D17" i="42"/>
  <c r="E17" i="42"/>
  <c r="F17" i="42"/>
  <c r="G17" i="42"/>
  <c r="H17" i="42"/>
  <c r="I17" i="42"/>
  <c r="J17" i="42"/>
  <c r="K17" i="42"/>
  <c r="L17" i="42"/>
  <c r="M17" i="42"/>
  <c r="N17" i="42"/>
  <c r="P17" i="42"/>
  <c r="Q17" i="42"/>
  <c r="R17" i="42"/>
  <c r="S17" i="42"/>
  <c r="T17" i="42"/>
  <c r="U17" i="42"/>
  <c r="V17" i="42"/>
  <c r="W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AT17" i="42"/>
  <c r="AU17" i="42"/>
  <c r="AV17" i="42"/>
  <c r="AW17" i="42"/>
  <c r="AX17" i="42"/>
  <c r="AY17" i="42"/>
  <c r="AZ17" i="42"/>
  <c r="BA17" i="42"/>
  <c r="BB17" i="42"/>
  <c r="BC17" i="42"/>
  <c r="BD17" i="42"/>
  <c r="BE17" i="42"/>
  <c r="BF17" i="42"/>
  <c r="BG17" i="42"/>
  <c r="BH17" i="42"/>
  <c r="BI17" i="42"/>
  <c r="BJ17" i="42"/>
  <c r="BK17" i="42"/>
  <c r="BL17" i="42"/>
  <c r="BM17" i="42"/>
  <c r="BN17" i="42"/>
  <c r="BP17" i="42"/>
  <c r="BQ17" i="42"/>
  <c r="BR17" i="42"/>
  <c r="BS17" i="42"/>
  <c r="BT17" i="42"/>
  <c r="BU17" i="42"/>
  <c r="BV17" i="42"/>
  <c r="BW17" i="42"/>
  <c r="BX17" i="42"/>
  <c r="BY17" i="42"/>
  <c r="BZ17" i="42"/>
  <c r="CA17" i="42"/>
  <c r="CB17" i="42"/>
  <c r="CC17" i="42"/>
  <c r="CD17" i="42"/>
  <c r="CE17" i="42"/>
  <c r="CF17" i="42"/>
  <c r="CG17" i="42"/>
  <c r="CH17" i="42"/>
  <c r="CI17" i="42"/>
  <c r="CJ17" i="42"/>
  <c r="CK17" i="42"/>
  <c r="CL17" i="42"/>
  <c r="CM17" i="42"/>
  <c r="CN17" i="42"/>
  <c r="CO17" i="42"/>
  <c r="CP17" i="42"/>
  <c r="CQ17" i="42"/>
  <c r="CR17" i="42"/>
  <c r="CS17" i="42"/>
  <c r="CT17" i="42"/>
  <c r="CU17" i="42"/>
  <c r="CV17" i="42"/>
  <c r="CW17" i="42"/>
  <c r="CX17" i="42"/>
  <c r="CY17" i="42"/>
  <c r="CZ17" i="42"/>
  <c r="DA17" i="42"/>
  <c r="DB17" i="42"/>
  <c r="DC17" i="42"/>
  <c r="DD17" i="42"/>
  <c r="DE17" i="42"/>
  <c r="DF17" i="42"/>
  <c r="DG17" i="42"/>
  <c r="DH17" i="42"/>
  <c r="DI17" i="42"/>
  <c r="DJ17" i="42"/>
  <c r="DK17" i="42"/>
  <c r="DL17" i="42"/>
  <c r="DM17" i="42"/>
  <c r="DN17" i="42"/>
  <c r="DO17" i="42"/>
  <c r="DP17" i="42"/>
  <c r="DQ17" i="42"/>
  <c r="DR17" i="42"/>
  <c r="DS17" i="42"/>
  <c r="DT17" i="42"/>
  <c r="DU17" i="42"/>
  <c r="DV17" i="42"/>
  <c r="DW17" i="42"/>
  <c r="DX17" i="42"/>
  <c r="DY17" i="42"/>
  <c r="DZ17" i="42"/>
  <c r="EA17" i="42"/>
  <c r="EB17" i="42"/>
  <c r="EC17" i="42"/>
  <c r="ED17" i="42"/>
  <c r="EE17" i="42"/>
  <c r="EF17" i="42"/>
  <c r="EG17" i="42"/>
  <c r="EH17" i="42"/>
  <c r="EI17" i="42"/>
  <c r="EJ17" i="42"/>
  <c r="EK17" i="42"/>
  <c r="EL17" i="42"/>
  <c r="EM17" i="42"/>
  <c r="EN17" i="42"/>
  <c r="EO17" i="42"/>
  <c r="EP17" i="42"/>
  <c r="EQ17" i="42"/>
  <c r="ER17" i="42"/>
  <c r="ES17" i="42"/>
  <c r="ET17" i="42"/>
  <c r="EU17" i="42"/>
  <c r="EV17" i="42"/>
  <c r="EW17" i="42"/>
  <c r="EX17" i="42"/>
  <c r="EY17" i="42"/>
  <c r="EZ17" i="42"/>
  <c r="FA17" i="42"/>
  <c r="FB17" i="42"/>
  <c r="FC17" i="42"/>
  <c r="FD17" i="42"/>
  <c r="FE17" i="42"/>
  <c r="FG17" i="42"/>
  <c r="FH17" i="42"/>
  <c r="FI17" i="42"/>
  <c r="FJ17" i="42"/>
  <c r="FK17" i="42"/>
  <c r="FL17" i="42"/>
  <c r="FM17" i="42"/>
  <c r="FN17" i="42"/>
  <c r="FO17" i="42"/>
  <c r="FP17" i="42"/>
  <c r="FQ17" i="42"/>
  <c r="FR17" i="42"/>
  <c r="FS17" i="42"/>
  <c r="FT17" i="42"/>
  <c r="FU17" i="42"/>
  <c r="FV17" i="42"/>
  <c r="FW17" i="42"/>
  <c r="FX17" i="42"/>
  <c r="FY17" i="42"/>
  <c r="FZ17" i="42"/>
  <c r="GA17" i="42"/>
  <c r="GB17" i="42"/>
  <c r="GC17" i="42"/>
  <c r="GD17" i="42"/>
  <c r="GE17" i="42"/>
  <c r="GF17" i="42"/>
  <c r="GG17" i="42"/>
  <c r="GH17" i="42"/>
  <c r="GI17" i="42"/>
  <c r="GJ17" i="42"/>
  <c r="GL17" i="42"/>
  <c r="GM17" i="42"/>
  <c r="GN17" i="42"/>
  <c r="GO17" i="42"/>
  <c r="GP17" i="42"/>
  <c r="GQ17" i="42"/>
  <c r="GR17" i="42"/>
  <c r="GS17" i="42"/>
  <c r="GT17" i="42"/>
  <c r="GU17" i="42"/>
  <c r="GV17" i="42"/>
  <c r="GW17" i="42"/>
  <c r="GX17" i="42"/>
  <c r="GY17" i="42"/>
  <c r="GZ17" i="42"/>
  <c r="HA17" i="42"/>
  <c r="HB17" i="42"/>
  <c r="HC17" i="42"/>
  <c r="HD17" i="42"/>
  <c r="HE17" i="42"/>
  <c r="HF17" i="42"/>
  <c r="HG17" i="42"/>
  <c r="HI17" i="42"/>
  <c r="C17" i="42"/>
  <c r="D12" i="42"/>
  <c r="E12" i="42"/>
  <c r="F12" i="42"/>
  <c r="G12" i="42"/>
  <c r="H12" i="42"/>
  <c r="I12" i="42"/>
  <c r="J12" i="42"/>
  <c r="K12" i="42"/>
  <c r="L12" i="42"/>
  <c r="M12" i="42"/>
  <c r="N12" i="42"/>
  <c r="P12" i="42"/>
  <c r="Q12" i="42"/>
  <c r="R12" i="42"/>
  <c r="S12" i="42"/>
  <c r="T12" i="42"/>
  <c r="U12" i="42"/>
  <c r="V12" i="42"/>
  <c r="W12" i="42"/>
  <c r="Y12" i="42"/>
  <c r="Z12" i="42"/>
  <c r="AA12" i="42"/>
  <c r="AB12" i="42"/>
  <c r="AC12" i="42"/>
  <c r="AD12" i="42"/>
  <c r="AE12" i="42"/>
  <c r="AF12" i="42"/>
  <c r="AG12" i="42"/>
  <c r="AH12" i="42"/>
  <c r="AI12" i="42"/>
  <c r="AJ12" i="42"/>
  <c r="AK12" i="42"/>
  <c r="AL12" i="42"/>
  <c r="AM12" i="42"/>
  <c r="AN12" i="42"/>
  <c r="AO12" i="42"/>
  <c r="AP12" i="42"/>
  <c r="AQ12" i="42"/>
  <c r="AR12" i="42"/>
  <c r="AS12" i="42"/>
  <c r="AT12" i="42"/>
  <c r="AU12" i="42"/>
  <c r="AV12" i="42"/>
  <c r="AW12" i="42"/>
  <c r="AX12" i="42"/>
  <c r="AY12" i="42"/>
  <c r="AZ12" i="42"/>
  <c r="BA12" i="42"/>
  <c r="BB12" i="42"/>
  <c r="BC12" i="42"/>
  <c r="BD12" i="42"/>
  <c r="BE12" i="42"/>
  <c r="BF12" i="42"/>
  <c r="BG12" i="42"/>
  <c r="BH12" i="42"/>
  <c r="BI12" i="42"/>
  <c r="BJ12" i="42"/>
  <c r="BK12" i="42"/>
  <c r="BL12" i="42"/>
  <c r="BM12" i="42"/>
  <c r="BN12" i="42"/>
  <c r="BP12" i="42"/>
  <c r="BQ12" i="42"/>
  <c r="BR12" i="42"/>
  <c r="BS12" i="42"/>
  <c r="BT12" i="42"/>
  <c r="BU12" i="42"/>
  <c r="BV12" i="42"/>
  <c r="BW12" i="42"/>
  <c r="BX12" i="42"/>
  <c r="BY12" i="42"/>
  <c r="BZ12" i="42"/>
  <c r="CA12" i="42"/>
  <c r="CB12" i="42"/>
  <c r="CC12" i="42"/>
  <c r="CD12" i="42"/>
  <c r="CE12" i="42"/>
  <c r="CF12" i="42"/>
  <c r="CG12" i="42"/>
  <c r="CH12" i="42"/>
  <c r="CI12" i="42"/>
  <c r="CJ12" i="42"/>
  <c r="CK12" i="42"/>
  <c r="CL12" i="42"/>
  <c r="CM12" i="42"/>
  <c r="CN12" i="42"/>
  <c r="CO12" i="42"/>
  <c r="CP12" i="42"/>
  <c r="CQ12" i="42"/>
  <c r="CR12" i="42"/>
  <c r="CS12" i="42"/>
  <c r="CT12" i="42"/>
  <c r="CU12" i="42"/>
  <c r="CV12" i="42"/>
  <c r="CW12" i="42"/>
  <c r="CX12" i="42"/>
  <c r="CY12" i="42"/>
  <c r="CZ12" i="42"/>
  <c r="DA12" i="42"/>
  <c r="DB12" i="42"/>
  <c r="DC12" i="42"/>
  <c r="DD12" i="42"/>
  <c r="DE12" i="42"/>
  <c r="DF12" i="42"/>
  <c r="DG12" i="42"/>
  <c r="DH12" i="42"/>
  <c r="DI12" i="42"/>
  <c r="DJ12" i="42"/>
  <c r="DK12" i="42"/>
  <c r="DL12" i="42"/>
  <c r="DM12" i="42"/>
  <c r="DN12" i="42"/>
  <c r="DO12" i="42"/>
  <c r="DP12" i="42"/>
  <c r="DQ12" i="42"/>
  <c r="DR12" i="42"/>
  <c r="DS12" i="42"/>
  <c r="DT12" i="42"/>
  <c r="DU12" i="42"/>
  <c r="DV12" i="42"/>
  <c r="DW12" i="42"/>
  <c r="DX12" i="42"/>
  <c r="DY12" i="42"/>
  <c r="DZ12" i="42"/>
  <c r="EA12" i="42"/>
  <c r="EB12" i="42"/>
  <c r="EC12" i="42"/>
  <c r="ED12" i="42"/>
  <c r="EE12" i="42"/>
  <c r="EF12" i="42"/>
  <c r="EG12" i="42"/>
  <c r="EH12" i="42"/>
  <c r="EI12" i="42"/>
  <c r="EJ12" i="42"/>
  <c r="EK12" i="42"/>
  <c r="EL12" i="42"/>
  <c r="EM12" i="42"/>
  <c r="EN12" i="42"/>
  <c r="EO12" i="42"/>
  <c r="EP12" i="42"/>
  <c r="EQ12" i="42"/>
  <c r="ER12" i="42"/>
  <c r="ES12" i="42"/>
  <c r="ET12" i="42"/>
  <c r="EU12" i="42"/>
  <c r="EV12" i="42"/>
  <c r="EW12" i="42"/>
  <c r="EX12" i="42"/>
  <c r="EY12" i="42"/>
  <c r="EZ12" i="42"/>
  <c r="FA12" i="42"/>
  <c r="FB12" i="42"/>
  <c r="FC12" i="42"/>
  <c r="FD12" i="42"/>
  <c r="FE12" i="42"/>
  <c r="FG12" i="42"/>
  <c r="FH12" i="42"/>
  <c r="FI12" i="42"/>
  <c r="FJ12" i="42"/>
  <c r="FK12" i="42"/>
  <c r="FL12" i="42"/>
  <c r="FM12" i="42"/>
  <c r="FN12" i="42"/>
  <c r="FO12" i="42"/>
  <c r="FP12" i="42"/>
  <c r="FQ12" i="42"/>
  <c r="FR12" i="42"/>
  <c r="FS12" i="42"/>
  <c r="FT12" i="42"/>
  <c r="FU12" i="42"/>
  <c r="FV12" i="42"/>
  <c r="FW12" i="42"/>
  <c r="FX12" i="42"/>
  <c r="FY12" i="42"/>
  <c r="FZ12" i="42"/>
  <c r="GA12" i="42"/>
  <c r="GB12" i="42"/>
  <c r="GC12" i="42"/>
  <c r="GD12" i="42"/>
  <c r="GE12" i="42"/>
  <c r="GF12" i="42"/>
  <c r="GG12" i="42"/>
  <c r="GH12" i="42"/>
  <c r="GI12" i="42"/>
  <c r="GJ12" i="42"/>
  <c r="GL12" i="42"/>
  <c r="GM12" i="42"/>
  <c r="GN12" i="42"/>
  <c r="GO12" i="42"/>
  <c r="GP12" i="42"/>
  <c r="GQ12" i="42"/>
  <c r="GR12" i="42"/>
  <c r="GS12" i="42"/>
  <c r="GT12" i="42"/>
  <c r="GU12" i="42"/>
  <c r="GV12" i="42"/>
  <c r="GW12" i="42"/>
  <c r="GX12" i="42"/>
  <c r="GY12" i="42"/>
  <c r="GZ12" i="42"/>
  <c r="HA12" i="42"/>
  <c r="HB12" i="42"/>
  <c r="HC12" i="42"/>
  <c r="HD12" i="42"/>
  <c r="HE12" i="42"/>
  <c r="HF12" i="42"/>
  <c r="HG12" i="42"/>
  <c r="HI12" i="42"/>
  <c r="C12" i="42"/>
  <c r="D9" i="42"/>
  <c r="E9" i="42"/>
  <c r="F9" i="42"/>
  <c r="G9" i="42"/>
  <c r="H9" i="42"/>
  <c r="I9" i="42"/>
  <c r="J9" i="42"/>
  <c r="K9" i="42"/>
  <c r="L9" i="42"/>
  <c r="M9" i="42"/>
  <c r="N9" i="42"/>
  <c r="P9" i="42"/>
  <c r="Q9" i="42"/>
  <c r="R9" i="42"/>
  <c r="S9" i="42"/>
  <c r="U9" i="42"/>
  <c r="V9" i="42"/>
  <c r="W9" i="42"/>
  <c r="Y9" i="42"/>
  <c r="Z9" i="42"/>
  <c r="AA9" i="42"/>
  <c r="AB9" i="42"/>
  <c r="AC9" i="42"/>
  <c r="AD9" i="42"/>
  <c r="AE9" i="42"/>
  <c r="AF9" i="42"/>
  <c r="AG9" i="42"/>
  <c r="AH9" i="42"/>
  <c r="AI9" i="42"/>
  <c r="AJ9" i="42"/>
  <c r="AK9" i="42"/>
  <c r="AL9" i="42"/>
  <c r="AM9" i="42"/>
  <c r="AN9" i="42"/>
  <c r="AO9" i="42"/>
  <c r="AP9" i="42"/>
  <c r="AQ9" i="42"/>
  <c r="AR9" i="42"/>
  <c r="AS9" i="42"/>
  <c r="AT9" i="42"/>
  <c r="AU9" i="42"/>
  <c r="AV9" i="42"/>
  <c r="AW9" i="42"/>
  <c r="AX9" i="42"/>
  <c r="AY9" i="42"/>
  <c r="AZ9" i="42"/>
  <c r="BA9" i="42"/>
  <c r="BB9" i="42"/>
  <c r="BC9" i="42"/>
  <c r="BD9" i="42"/>
  <c r="BE9" i="42"/>
  <c r="BF9" i="42"/>
  <c r="BG9" i="42"/>
  <c r="BH9" i="42"/>
  <c r="BI9" i="42"/>
  <c r="BJ9" i="42"/>
  <c r="BK9" i="42"/>
  <c r="BL9" i="42"/>
  <c r="BM9" i="42"/>
  <c r="BN9" i="42"/>
  <c r="BP9" i="42"/>
  <c r="BQ9" i="42"/>
  <c r="BR9" i="42"/>
  <c r="BS9" i="42"/>
  <c r="BT9" i="42"/>
  <c r="BU9" i="42"/>
  <c r="BV9" i="42"/>
  <c r="BW9" i="42"/>
  <c r="BX9" i="42"/>
  <c r="BY9" i="42"/>
  <c r="BZ9" i="42"/>
  <c r="CA9" i="42"/>
  <c r="CB9" i="42"/>
  <c r="CC9" i="42"/>
  <c r="CD9" i="42"/>
  <c r="CE9" i="42"/>
  <c r="CF9" i="42"/>
  <c r="CG9" i="42"/>
  <c r="CH9" i="42"/>
  <c r="CI9" i="42"/>
  <c r="CJ9" i="42"/>
  <c r="CK9" i="42"/>
  <c r="CL9" i="42"/>
  <c r="CM9" i="42"/>
  <c r="CN9" i="42"/>
  <c r="CO9" i="42"/>
  <c r="CP9" i="42"/>
  <c r="CQ9" i="42"/>
  <c r="CR9" i="42"/>
  <c r="CS9" i="42"/>
  <c r="CT9" i="42"/>
  <c r="CU9" i="42"/>
  <c r="CV9" i="42"/>
  <c r="CW9" i="42"/>
  <c r="CX9" i="42"/>
  <c r="CY9" i="42"/>
  <c r="CZ9" i="42"/>
  <c r="DA9" i="42"/>
  <c r="DB9" i="42"/>
  <c r="DC9" i="42"/>
  <c r="DD9" i="42"/>
  <c r="DE9" i="42"/>
  <c r="DF9" i="42"/>
  <c r="DG9" i="42"/>
  <c r="DH9" i="42"/>
  <c r="DI9" i="42"/>
  <c r="DJ9" i="42"/>
  <c r="DK9" i="42"/>
  <c r="DL9" i="42"/>
  <c r="DM9" i="42"/>
  <c r="DN9" i="42"/>
  <c r="DO9" i="42"/>
  <c r="DP9" i="42"/>
  <c r="DQ9" i="42"/>
  <c r="DR9" i="42"/>
  <c r="DS9" i="42"/>
  <c r="DT9" i="42"/>
  <c r="DU9" i="42"/>
  <c r="DV9" i="42"/>
  <c r="DW9" i="42"/>
  <c r="DX9" i="42"/>
  <c r="DY9" i="42"/>
  <c r="DZ9" i="42"/>
  <c r="EA9" i="42"/>
  <c r="EB9" i="42"/>
  <c r="EC9" i="42"/>
  <c r="ED9" i="42"/>
  <c r="EE9" i="42"/>
  <c r="EF9" i="42"/>
  <c r="EG9" i="42"/>
  <c r="EH9" i="42"/>
  <c r="EI9" i="42"/>
  <c r="EJ9" i="42"/>
  <c r="EK9" i="42"/>
  <c r="EL9" i="42"/>
  <c r="EM9" i="42"/>
  <c r="EN9" i="42"/>
  <c r="EO9" i="42"/>
  <c r="EP9" i="42"/>
  <c r="EQ9" i="42"/>
  <c r="ER9" i="42"/>
  <c r="ES9" i="42"/>
  <c r="ET9" i="42"/>
  <c r="EU9" i="42"/>
  <c r="EV9" i="42"/>
  <c r="EW9" i="42"/>
  <c r="EX9" i="42"/>
  <c r="EY9" i="42"/>
  <c r="EZ9" i="42"/>
  <c r="FA9" i="42"/>
  <c r="FB9" i="42"/>
  <c r="FC9" i="42"/>
  <c r="FD9" i="42"/>
  <c r="FE9" i="42"/>
  <c r="FG9" i="42"/>
  <c r="FH9" i="42"/>
  <c r="FI9" i="42"/>
  <c r="FJ9" i="42"/>
  <c r="FK9" i="42"/>
  <c r="FL9" i="42"/>
  <c r="FM9" i="42"/>
  <c r="FN9" i="42"/>
  <c r="FO9" i="42"/>
  <c r="FP9" i="42"/>
  <c r="FQ9" i="42"/>
  <c r="FR9" i="42"/>
  <c r="FS9" i="42"/>
  <c r="FT9" i="42"/>
  <c r="FU9" i="42"/>
  <c r="FV9" i="42"/>
  <c r="FW9" i="42"/>
  <c r="FX9" i="42"/>
  <c r="FY9" i="42"/>
  <c r="FZ9" i="42"/>
  <c r="GA9" i="42"/>
  <c r="GB9" i="42"/>
  <c r="GC9" i="42"/>
  <c r="GD9" i="42"/>
  <c r="GE9" i="42"/>
  <c r="GF9" i="42"/>
  <c r="GG9" i="42"/>
  <c r="GH9" i="42"/>
  <c r="GI9" i="42"/>
  <c r="GJ9" i="42"/>
  <c r="GL9" i="42"/>
  <c r="GM9" i="42"/>
  <c r="GN9" i="42"/>
  <c r="GO9" i="42"/>
  <c r="GP9" i="42"/>
  <c r="GQ9" i="42"/>
  <c r="GR9" i="42"/>
  <c r="GS9" i="42"/>
  <c r="GT9" i="42"/>
  <c r="GU9" i="42"/>
  <c r="GV9" i="42"/>
  <c r="GW9" i="42"/>
  <c r="GX9" i="42"/>
  <c r="GY9" i="42"/>
  <c r="GZ9" i="42"/>
  <c r="HA9" i="42"/>
  <c r="HB9" i="42"/>
  <c r="HC9" i="42"/>
  <c r="HD9" i="42"/>
  <c r="HE9" i="42"/>
  <c r="HF9" i="42"/>
  <c r="HG9" i="42"/>
  <c r="HI9" i="42"/>
  <c r="C9" i="42"/>
  <c r="O12" i="42" l="1"/>
  <c r="HH12" i="42"/>
  <c r="GK12" i="42"/>
  <c r="X12" i="42"/>
  <c r="O17" i="42"/>
  <c r="HP4" i="42" s="1"/>
  <c r="FF17" i="42"/>
  <c r="HP3" i="42" s="1"/>
  <c r="FF12" i="42"/>
  <c r="BO12" i="42"/>
  <c r="HH17" i="42"/>
  <c r="HP6" i="42" s="1"/>
  <c r="GK17" i="42"/>
  <c r="HP2" i="42" s="1"/>
  <c r="BO17" i="42"/>
  <c r="HP5" i="42" s="1"/>
  <c r="X17" i="42"/>
  <c r="HP7" i="42" s="1"/>
  <c r="FF9" i="42"/>
  <c r="BO9" i="42"/>
  <c r="GK9" i="42"/>
  <c r="X9" i="42"/>
  <c r="HH9" i="42"/>
  <c r="O9" i="42"/>
  <c r="DX1" i="37"/>
  <c r="DY1" i="37"/>
  <c r="DZ1" i="37"/>
  <c r="EA1" i="37"/>
  <c r="EB1" i="37"/>
  <c r="EC1" i="37"/>
  <c r="ED1" i="37"/>
  <c r="EE1" i="37"/>
  <c r="EF1" i="37"/>
  <c r="EG1" i="37"/>
  <c r="EH1" i="37"/>
  <c r="EI1" i="37"/>
  <c r="EJ1" i="37"/>
  <c r="EK1" i="37"/>
  <c r="EL1" i="37"/>
  <c r="EM1" i="37"/>
  <c r="EN1" i="37"/>
  <c r="EO1" i="37"/>
  <c r="EP1" i="37"/>
  <c r="EQ1" i="37"/>
  <c r="ER1" i="37"/>
  <c r="ES1" i="37"/>
  <c r="ET1" i="37"/>
  <c r="EU1" i="37"/>
  <c r="EV1" i="37"/>
  <c r="EW1" i="37"/>
  <c r="EX1" i="37"/>
  <c r="EY1" i="37"/>
  <c r="EZ1" i="37"/>
  <c r="FA1" i="37"/>
  <c r="FB1" i="37"/>
  <c r="FC1" i="37"/>
  <c r="FD1" i="37"/>
  <c r="FE1" i="37"/>
  <c r="FF1" i="37"/>
  <c r="FG1" i="37"/>
  <c r="FH1" i="37"/>
  <c r="FI1" i="37"/>
  <c r="FJ1" i="37"/>
  <c r="FK1" i="37"/>
  <c r="FL1" i="37"/>
  <c r="FM1" i="37"/>
  <c r="FN1" i="37"/>
  <c r="FO1" i="37"/>
  <c r="FP1" i="37"/>
  <c r="FQ1" i="37"/>
  <c r="FR1" i="37"/>
  <c r="FS1" i="37"/>
  <c r="FT1" i="37"/>
  <c r="FU1" i="37"/>
  <c r="FV1" i="37"/>
  <c r="FW1" i="37"/>
  <c r="FX1" i="37"/>
  <c r="FY1" i="37"/>
  <c r="FZ1" i="37"/>
  <c r="GA1" i="37"/>
  <c r="GB1" i="37"/>
  <c r="GC1" i="37"/>
  <c r="GD1" i="37"/>
  <c r="GE1" i="37"/>
  <c r="GF1" i="37"/>
  <c r="GG1" i="37"/>
  <c r="GH1" i="37"/>
  <c r="GI1" i="37"/>
  <c r="GJ1" i="37"/>
  <c r="GK1" i="37"/>
  <c r="GL1" i="37"/>
  <c r="GM1" i="37"/>
  <c r="GN1" i="37"/>
  <c r="GO1" i="37"/>
  <c r="GP1" i="37"/>
  <c r="GQ1" i="37"/>
  <c r="GR1" i="37"/>
  <c r="GS1" i="37"/>
  <c r="GT1" i="37"/>
  <c r="GU1" i="37"/>
  <c r="GV1" i="37"/>
  <c r="GW1" i="37"/>
  <c r="GX1" i="37"/>
  <c r="GY1" i="37"/>
  <c r="GZ1" i="37"/>
  <c r="HA1" i="37"/>
  <c r="HB1" i="37"/>
  <c r="HC1" i="37"/>
  <c r="HD1" i="37"/>
  <c r="HE1" i="37"/>
  <c r="HF1" i="37"/>
  <c r="HG1" i="37"/>
  <c r="HH1" i="37"/>
  <c r="HI1" i="37"/>
  <c r="HJ1" i="37"/>
  <c r="HK1" i="37"/>
  <c r="HL1" i="37"/>
  <c r="HM1" i="37"/>
  <c r="HN1" i="37"/>
  <c r="HO1" i="37"/>
  <c r="HP1" i="37"/>
  <c r="HQ1" i="37"/>
  <c r="HR1" i="37"/>
  <c r="HS1" i="37"/>
  <c r="HT1" i="37"/>
  <c r="HU1" i="37"/>
  <c r="HV1" i="37"/>
  <c r="HW1" i="37"/>
  <c r="HX1" i="37"/>
  <c r="HY1" i="37"/>
  <c r="HZ1" i="37"/>
  <c r="IA1" i="37"/>
  <c r="IB1" i="37"/>
  <c r="IC1" i="37"/>
  <c r="ID1" i="37"/>
  <c r="IE1" i="37"/>
  <c r="IF1" i="37"/>
  <c r="IG1" i="37"/>
  <c r="IH1" i="37"/>
  <c r="II1" i="37"/>
  <c r="IJ1" i="37"/>
  <c r="IK1" i="37"/>
  <c r="IL1" i="37"/>
  <c r="IM1" i="37"/>
  <c r="IN1" i="37"/>
  <c r="IO1" i="37"/>
  <c r="IP1" i="37"/>
  <c r="IQ1" i="37"/>
  <c r="IR1" i="37"/>
  <c r="IS1" i="37"/>
  <c r="IT1" i="37"/>
  <c r="IU1" i="37"/>
  <c r="IV1" i="37"/>
  <c r="IW1" i="37"/>
  <c r="IX1" i="37"/>
  <c r="IY1" i="37"/>
  <c r="IZ1" i="37"/>
  <c r="JA1" i="37"/>
  <c r="JB1" i="37"/>
  <c r="JC1" i="37"/>
  <c r="JD1" i="37"/>
  <c r="JE1" i="37"/>
  <c r="JF1" i="37"/>
  <c r="JG1" i="37"/>
  <c r="JH1" i="37"/>
  <c r="JI1" i="37"/>
  <c r="JJ1" i="37"/>
  <c r="JK1" i="37"/>
  <c r="JL1" i="37"/>
  <c r="JM1" i="37"/>
  <c r="JN1" i="37"/>
  <c r="JO1" i="37"/>
  <c r="JP1" i="37"/>
  <c r="JQ1" i="37"/>
  <c r="JR1" i="37"/>
  <c r="JS1" i="37"/>
  <c r="JT1" i="37"/>
  <c r="JU1" i="37"/>
  <c r="JV1" i="37"/>
  <c r="JW1" i="37"/>
  <c r="JX1" i="37"/>
  <c r="JY1" i="37"/>
  <c r="JZ1" i="37"/>
  <c r="KA1" i="37"/>
  <c r="KB1" i="37"/>
  <c r="KC1" i="37"/>
  <c r="KD1" i="37"/>
  <c r="KE1" i="37"/>
  <c r="KF1" i="37"/>
  <c r="KG1" i="37"/>
  <c r="KH1" i="37"/>
  <c r="KI1" i="37"/>
  <c r="KJ1" i="37"/>
  <c r="KK1" i="37"/>
  <c r="KL1" i="37"/>
  <c r="KM1" i="37"/>
  <c r="KN1" i="37"/>
  <c r="KO1" i="37"/>
  <c r="KP1" i="37"/>
  <c r="KQ1" i="37"/>
  <c r="KR1" i="37"/>
  <c r="KS1" i="37"/>
  <c r="KT1" i="37"/>
  <c r="KU1" i="37"/>
  <c r="KV1" i="37"/>
  <c r="KW1" i="37"/>
  <c r="KX1" i="37"/>
  <c r="KY1" i="37"/>
  <c r="KZ1" i="37"/>
  <c r="LA1" i="37"/>
  <c r="LB1" i="37"/>
  <c r="LC1" i="37"/>
  <c r="LD1" i="37"/>
  <c r="LE1" i="37"/>
  <c r="LF1" i="37"/>
  <c r="LG1" i="37"/>
  <c r="LH1" i="37"/>
  <c r="LI1" i="37"/>
  <c r="LJ1" i="37"/>
  <c r="LK1" i="37"/>
  <c r="LL1" i="37"/>
  <c r="LM1" i="37"/>
  <c r="LN1" i="37"/>
  <c r="LO1" i="37"/>
  <c r="LP1" i="37"/>
  <c r="LQ1" i="37"/>
  <c r="LR1" i="37"/>
  <c r="LS1" i="37"/>
  <c r="LT1" i="37"/>
  <c r="LU1" i="37"/>
  <c r="LV1" i="37"/>
  <c r="LW1" i="37"/>
  <c r="LX1" i="37"/>
  <c r="LY1" i="37"/>
  <c r="LZ1" i="37"/>
  <c r="MA1" i="37"/>
  <c r="MB1" i="37"/>
  <c r="MC1" i="37"/>
  <c r="MD1" i="37"/>
  <c r="ME1" i="37"/>
  <c r="MF1" i="37"/>
  <c r="MG1" i="37"/>
  <c r="MH1" i="37"/>
  <c r="MI1" i="37"/>
  <c r="MJ1" i="37"/>
  <c r="MK1" i="37"/>
  <c r="ML1" i="37"/>
  <c r="MM1" i="37"/>
  <c r="MN1" i="37"/>
  <c r="MO1" i="37"/>
  <c r="MP1" i="37"/>
  <c r="MQ1" i="37"/>
  <c r="MR1" i="37"/>
  <c r="D1" i="37"/>
  <c r="E1" i="37"/>
  <c r="F1" i="37"/>
  <c r="G1" i="37"/>
  <c r="H1" i="37"/>
  <c r="I1" i="37"/>
  <c r="J1" i="37"/>
  <c r="K1" i="37"/>
  <c r="L1" i="37"/>
  <c r="M1" i="37"/>
  <c r="N1" i="37"/>
  <c r="O1" i="37"/>
  <c r="P1" i="37"/>
  <c r="Q1" i="37"/>
  <c r="R1" i="37"/>
  <c r="S1" i="37"/>
  <c r="T1" i="37"/>
  <c r="U1" i="37"/>
  <c r="V1" i="37"/>
  <c r="W1" i="37"/>
  <c r="X1" i="37"/>
  <c r="Y1" i="37"/>
  <c r="Z1" i="37"/>
  <c r="AA1" i="37"/>
  <c r="AB1" i="37"/>
  <c r="AC1" i="37"/>
  <c r="AD1" i="37"/>
  <c r="AE1" i="37"/>
  <c r="AF1" i="37"/>
  <c r="AG1" i="37"/>
  <c r="AH1" i="37"/>
  <c r="AI1" i="37"/>
  <c r="AJ1" i="37"/>
  <c r="AK1" i="37"/>
  <c r="AL1" i="37"/>
  <c r="AM1" i="37"/>
  <c r="AN1" i="37"/>
  <c r="AO1" i="37"/>
  <c r="AP1" i="37"/>
  <c r="AQ1" i="37"/>
  <c r="AR1" i="37"/>
  <c r="AS1" i="37"/>
  <c r="AT1" i="37"/>
  <c r="AU1" i="37"/>
  <c r="AV1" i="37"/>
  <c r="AW1" i="37"/>
  <c r="AX1" i="37"/>
  <c r="AY1" i="37"/>
  <c r="AZ1" i="37"/>
  <c r="BA1" i="37"/>
  <c r="BB1" i="37"/>
  <c r="BC1" i="37"/>
  <c r="BD1" i="37"/>
  <c r="BE1" i="37"/>
  <c r="BF1" i="37"/>
  <c r="BG1" i="37"/>
  <c r="BH1" i="37"/>
  <c r="BI1" i="37"/>
  <c r="BJ1" i="37"/>
  <c r="BK1" i="37"/>
  <c r="BL1" i="37"/>
  <c r="BM1" i="37"/>
  <c r="BN1" i="37"/>
  <c r="BO1" i="37"/>
  <c r="BP1" i="37"/>
  <c r="BQ1" i="37"/>
  <c r="BR1" i="37"/>
  <c r="BS1" i="37"/>
  <c r="BT1" i="37"/>
  <c r="BU1" i="37"/>
  <c r="BV1" i="37"/>
  <c r="BW1" i="37"/>
  <c r="BX1" i="37"/>
  <c r="BY1" i="37"/>
  <c r="BZ1" i="37"/>
  <c r="CA1" i="37"/>
  <c r="CB1" i="37"/>
  <c r="CC1" i="37"/>
  <c r="CD1" i="37"/>
  <c r="CE1" i="37"/>
  <c r="CF1" i="37"/>
  <c r="CG1" i="37"/>
  <c r="CH1" i="37"/>
  <c r="CI1" i="37"/>
  <c r="CJ1" i="37"/>
  <c r="CK1" i="37"/>
  <c r="CL1" i="37"/>
  <c r="CM1" i="37"/>
  <c r="CN1" i="37"/>
  <c r="CO1" i="37"/>
  <c r="CP1" i="37"/>
  <c r="CQ1" i="37"/>
  <c r="CR1" i="37"/>
  <c r="CS1" i="37"/>
  <c r="CT1" i="37"/>
  <c r="CU1" i="37"/>
  <c r="CV1" i="37"/>
  <c r="CW1" i="37"/>
  <c r="CX1" i="37"/>
  <c r="CY1" i="37"/>
  <c r="CZ1" i="37"/>
  <c r="DA1" i="37"/>
  <c r="DB1" i="37"/>
  <c r="DC1" i="37"/>
  <c r="DD1" i="37"/>
  <c r="DE1" i="37"/>
  <c r="DF1" i="37"/>
  <c r="DG1" i="37"/>
  <c r="DH1" i="37"/>
  <c r="DI1" i="37"/>
  <c r="DJ1" i="37"/>
  <c r="DK1" i="37"/>
  <c r="DL1" i="37"/>
  <c r="DM1" i="37"/>
  <c r="DN1" i="37"/>
  <c r="DO1" i="37"/>
  <c r="DP1" i="37"/>
  <c r="DQ1" i="37"/>
  <c r="DR1" i="37"/>
  <c r="DS1" i="37"/>
  <c r="DT1" i="37"/>
  <c r="DU1" i="37"/>
  <c r="DV1" i="37"/>
  <c r="DW1" i="37"/>
  <c r="FY11" i="24" l="1"/>
  <c r="FY12" i="24"/>
  <c r="FY14" i="24"/>
  <c r="FY15" i="24"/>
  <c r="FY16" i="24"/>
  <c r="FY17" i="24"/>
  <c r="FY19" i="24"/>
  <c r="FY20" i="24"/>
  <c r="FY21" i="24"/>
  <c r="FY22" i="24"/>
  <c r="FY23" i="24"/>
  <c r="FY24" i="24"/>
  <c r="FY25" i="24"/>
  <c r="FY26" i="24"/>
  <c r="FY27" i="24"/>
  <c r="FY28" i="24"/>
  <c r="FY29" i="24"/>
  <c r="FY30" i="24"/>
  <c r="FY31" i="24"/>
  <c r="FO11" i="24"/>
  <c r="FO12" i="24"/>
  <c r="FO14" i="24"/>
  <c r="FO15" i="24"/>
  <c r="FO16" i="24"/>
  <c r="FO17" i="24"/>
  <c r="FO19" i="24"/>
  <c r="FO20" i="24"/>
  <c r="FO21" i="24"/>
  <c r="FO22" i="24"/>
  <c r="FO23" i="24"/>
  <c r="FO24" i="24"/>
  <c r="FO25" i="24"/>
  <c r="FO26" i="24"/>
  <c r="FO27" i="24"/>
  <c r="FO28" i="24"/>
  <c r="FO29" i="24"/>
  <c r="FO30" i="24"/>
  <c r="FO31" i="24"/>
  <c r="EK11" i="24"/>
  <c r="EK12" i="24"/>
  <c r="EK14" i="24"/>
  <c r="EK15" i="24"/>
  <c r="EK16" i="24"/>
  <c r="EK17" i="24"/>
  <c r="EK19" i="24"/>
  <c r="EK20" i="24"/>
  <c r="EK21" i="24"/>
  <c r="EK22" i="24"/>
  <c r="EK23" i="24"/>
  <c r="EK24" i="24"/>
  <c r="EK25" i="24"/>
  <c r="EK26" i="24"/>
  <c r="EK27" i="24"/>
  <c r="EK28" i="24"/>
  <c r="EK29" i="24"/>
  <c r="EK30" i="24"/>
  <c r="EK31" i="24"/>
  <c r="BD11" i="24"/>
  <c r="BD12" i="24"/>
  <c r="BD14" i="24"/>
  <c r="BD15" i="24"/>
  <c r="BD16" i="24"/>
  <c r="BD17" i="24"/>
  <c r="BD19" i="24"/>
  <c r="BD20" i="24"/>
  <c r="BD21" i="24"/>
  <c r="BD22" i="24"/>
  <c r="BD23" i="24"/>
  <c r="BD24" i="24"/>
  <c r="BD25" i="24"/>
  <c r="BD26" i="24"/>
  <c r="BD27" i="24"/>
  <c r="BD28" i="24"/>
  <c r="BD29" i="24"/>
  <c r="BD30" i="24"/>
  <c r="BD31" i="24"/>
  <c r="S11" i="24"/>
  <c r="S12" i="24"/>
  <c r="S14" i="24"/>
  <c r="S15" i="24"/>
  <c r="S16" i="24"/>
  <c r="S17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N11" i="24"/>
  <c r="N12" i="24"/>
  <c r="N14" i="24"/>
  <c r="N15" i="24"/>
  <c r="N16" i="24"/>
  <c r="N17" i="24"/>
  <c r="N19" i="24"/>
  <c r="N20" i="24"/>
  <c r="N21" i="24"/>
  <c r="N22" i="24"/>
  <c r="N23" i="24"/>
  <c r="N24" i="24"/>
  <c r="N25" i="24"/>
  <c r="N26" i="24"/>
  <c r="N27" i="24"/>
  <c r="N28" i="24"/>
  <c r="N29" i="24"/>
  <c r="N30" i="24"/>
  <c r="N31" i="24"/>
  <c r="C10" i="24"/>
  <c r="D18" i="24"/>
  <c r="E18" i="24"/>
  <c r="F18" i="24"/>
  <c r="G18" i="24"/>
  <c r="H18" i="24"/>
  <c r="I18" i="24"/>
  <c r="J18" i="24"/>
  <c r="K18" i="24"/>
  <c r="L18" i="24"/>
  <c r="M18" i="24"/>
  <c r="O18" i="24"/>
  <c r="P18" i="24"/>
  <c r="Q18" i="24"/>
  <c r="R18" i="24"/>
  <c r="T18" i="24"/>
  <c r="U18" i="24"/>
  <c r="V18" i="24"/>
  <c r="W18" i="24"/>
  <c r="X18" i="24"/>
  <c r="Y18" i="24"/>
  <c r="Z18" i="24"/>
  <c r="AA18" i="24"/>
  <c r="AB18" i="24"/>
  <c r="AC18" i="24"/>
  <c r="AD18" i="24"/>
  <c r="AE18" i="24"/>
  <c r="AF18" i="24"/>
  <c r="AG18" i="24"/>
  <c r="AH18" i="24"/>
  <c r="AI18" i="24"/>
  <c r="AJ18" i="24"/>
  <c r="AK18" i="24"/>
  <c r="AL18" i="24"/>
  <c r="AM18" i="24"/>
  <c r="AN18" i="24"/>
  <c r="AO18" i="24"/>
  <c r="AP18" i="24"/>
  <c r="AQ18" i="24"/>
  <c r="AR18" i="24"/>
  <c r="AS18" i="24"/>
  <c r="AT18" i="24"/>
  <c r="AU18" i="24"/>
  <c r="AV18" i="24"/>
  <c r="AW18" i="24"/>
  <c r="AX18" i="24"/>
  <c r="AY18" i="24"/>
  <c r="AZ18" i="24"/>
  <c r="BA18" i="24"/>
  <c r="BB18" i="24"/>
  <c r="BC18" i="24"/>
  <c r="BE18" i="24"/>
  <c r="BF18" i="24"/>
  <c r="BG18" i="24"/>
  <c r="BH18" i="24"/>
  <c r="BI18" i="24"/>
  <c r="BJ18" i="24"/>
  <c r="BK18" i="24"/>
  <c r="BL18" i="24"/>
  <c r="BM18" i="24"/>
  <c r="BN18" i="24"/>
  <c r="BO18" i="24"/>
  <c r="BP18" i="24"/>
  <c r="BQ18" i="24"/>
  <c r="BR18" i="24"/>
  <c r="BS18" i="24"/>
  <c r="BT18" i="24"/>
  <c r="BU18" i="24"/>
  <c r="BV18" i="24"/>
  <c r="BW18" i="24"/>
  <c r="BX18" i="24"/>
  <c r="BY18" i="24"/>
  <c r="BZ18" i="24"/>
  <c r="CA18" i="24"/>
  <c r="CB18" i="24"/>
  <c r="CC18" i="24"/>
  <c r="CD18" i="24"/>
  <c r="CE18" i="24"/>
  <c r="CF18" i="24"/>
  <c r="CG18" i="24"/>
  <c r="CH18" i="24"/>
  <c r="CI18" i="24"/>
  <c r="CJ18" i="24"/>
  <c r="CK18" i="24"/>
  <c r="CL18" i="24"/>
  <c r="CM18" i="24"/>
  <c r="CN18" i="24"/>
  <c r="CO18" i="24"/>
  <c r="CP18" i="24"/>
  <c r="CQ18" i="24"/>
  <c r="CR18" i="24"/>
  <c r="CS18" i="24"/>
  <c r="CT18" i="24"/>
  <c r="CU18" i="24"/>
  <c r="CV18" i="24"/>
  <c r="CW18" i="24"/>
  <c r="CX18" i="24"/>
  <c r="CY18" i="24"/>
  <c r="CZ18" i="24"/>
  <c r="DA18" i="24"/>
  <c r="DB18" i="24"/>
  <c r="DC18" i="24"/>
  <c r="DD18" i="24"/>
  <c r="DE18" i="24"/>
  <c r="DF18" i="24"/>
  <c r="DG18" i="24"/>
  <c r="DH18" i="24"/>
  <c r="DI18" i="24"/>
  <c r="DJ18" i="24"/>
  <c r="DK18" i="24"/>
  <c r="DL18" i="24"/>
  <c r="DM18" i="24"/>
  <c r="DN18" i="24"/>
  <c r="DO18" i="24"/>
  <c r="DP18" i="24"/>
  <c r="DQ18" i="24"/>
  <c r="DR18" i="24"/>
  <c r="DS18" i="24"/>
  <c r="DT18" i="24"/>
  <c r="DU18" i="24"/>
  <c r="DV18" i="24"/>
  <c r="DW18" i="24"/>
  <c r="DX18" i="24"/>
  <c r="DY18" i="24"/>
  <c r="DZ18" i="24"/>
  <c r="EA18" i="24"/>
  <c r="EB18" i="24"/>
  <c r="EC18" i="24"/>
  <c r="ED18" i="24"/>
  <c r="EE18" i="24"/>
  <c r="EF18" i="24"/>
  <c r="EG18" i="24"/>
  <c r="EH18" i="24"/>
  <c r="EI18" i="24"/>
  <c r="EJ18" i="24"/>
  <c r="EL18" i="24"/>
  <c r="EM18" i="24"/>
  <c r="EN18" i="24"/>
  <c r="EO18" i="24"/>
  <c r="EP18" i="24"/>
  <c r="EQ18" i="24"/>
  <c r="ER18" i="24"/>
  <c r="ES18" i="24"/>
  <c r="ET18" i="24"/>
  <c r="EU18" i="24"/>
  <c r="EV18" i="24"/>
  <c r="EW18" i="24"/>
  <c r="EX18" i="24"/>
  <c r="EY18" i="24"/>
  <c r="EZ18" i="24"/>
  <c r="FA18" i="24"/>
  <c r="FB18" i="24"/>
  <c r="FC18" i="24"/>
  <c r="FD18" i="24"/>
  <c r="FE18" i="24"/>
  <c r="FF18" i="24"/>
  <c r="FG18" i="24"/>
  <c r="FH18" i="24"/>
  <c r="FI18" i="24"/>
  <c r="FJ18" i="24"/>
  <c r="FK18" i="24"/>
  <c r="FL18" i="24"/>
  <c r="FM18" i="24"/>
  <c r="FN18" i="24"/>
  <c r="FP18" i="24"/>
  <c r="FQ18" i="24"/>
  <c r="FR18" i="24"/>
  <c r="FS18" i="24"/>
  <c r="FT18" i="24"/>
  <c r="FU18" i="24"/>
  <c r="FV18" i="24"/>
  <c r="FW18" i="24"/>
  <c r="FX18" i="24"/>
  <c r="FZ18" i="24"/>
  <c r="C18" i="24"/>
  <c r="C13" i="24"/>
  <c r="FT10" i="24"/>
  <c r="FU10" i="24"/>
  <c r="FV10" i="24"/>
  <c r="FW10" i="24"/>
  <c r="FX10" i="24"/>
  <c r="FZ10" i="24"/>
  <c r="D13" i="24"/>
  <c r="E13" i="24"/>
  <c r="F13" i="24"/>
  <c r="G13" i="24"/>
  <c r="H13" i="24"/>
  <c r="I13" i="24"/>
  <c r="J13" i="24"/>
  <c r="K13" i="24"/>
  <c r="L13" i="24"/>
  <c r="M13" i="24"/>
  <c r="O13" i="24"/>
  <c r="P13" i="24"/>
  <c r="Q13" i="24"/>
  <c r="R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AM13" i="24"/>
  <c r="AN13" i="24"/>
  <c r="AO13" i="24"/>
  <c r="AP13" i="24"/>
  <c r="AQ13" i="24"/>
  <c r="AR13" i="24"/>
  <c r="AS13" i="24"/>
  <c r="AT13" i="24"/>
  <c r="AU13" i="24"/>
  <c r="AV13" i="24"/>
  <c r="AW13" i="24"/>
  <c r="AX13" i="24"/>
  <c r="AY13" i="24"/>
  <c r="AZ13" i="24"/>
  <c r="BA13" i="24"/>
  <c r="BB13" i="24"/>
  <c r="BC13" i="24"/>
  <c r="BE13" i="24"/>
  <c r="BF13" i="24"/>
  <c r="BG13" i="24"/>
  <c r="BH13" i="24"/>
  <c r="BI13" i="24"/>
  <c r="BJ13" i="24"/>
  <c r="BK13" i="24"/>
  <c r="BL13" i="24"/>
  <c r="BM13" i="24"/>
  <c r="BN13" i="24"/>
  <c r="BO13" i="24"/>
  <c r="BP13" i="24"/>
  <c r="BQ13" i="24"/>
  <c r="BR13" i="24"/>
  <c r="BS13" i="24"/>
  <c r="BT13" i="24"/>
  <c r="BU13" i="24"/>
  <c r="BV13" i="24"/>
  <c r="BW13" i="24"/>
  <c r="BX13" i="24"/>
  <c r="BY13" i="24"/>
  <c r="BZ13" i="24"/>
  <c r="CA13" i="24"/>
  <c r="CB13" i="24"/>
  <c r="CC13" i="24"/>
  <c r="CD13" i="24"/>
  <c r="CE13" i="24"/>
  <c r="CF13" i="24"/>
  <c r="CG13" i="24"/>
  <c r="CH13" i="24"/>
  <c r="CI13" i="24"/>
  <c r="CJ13" i="24"/>
  <c r="CK13" i="24"/>
  <c r="CL13" i="24"/>
  <c r="CM13" i="24"/>
  <c r="CN13" i="24"/>
  <c r="CO13" i="24"/>
  <c r="CP13" i="24"/>
  <c r="CQ13" i="24"/>
  <c r="CR13" i="24"/>
  <c r="CS13" i="24"/>
  <c r="CT13" i="24"/>
  <c r="CU13" i="24"/>
  <c r="CV13" i="24"/>
  <c r="CW13" i="24"/>
  <c r="CX13" i="24"/>
  <c r="CY13" i="24"/>
  <c r="CZ13" i="24"/>
  <c r="DA13" i="24"/>
  <c r="DB13" i="24"/>
  <c r="DC13" i="24"/>
  <c r="DD13" i="24"/>
  <c r="DE13" i="24"/>
  <c r="DF13" i="24"/>
  <c r="DG13" i="24"/>
  <c r="DH13" i="24"/>
  <c r="DI13" i="24"/>
  <c r="DJ13" i="24"/>
  <c r="DK13" i="24"/>
  <c r="DL13" i="24"/>
  <c r="DM13" i="24"/>
  <c r="DN13" i="24"/>
  <c r="DO13" i="24"/>
  <c r="DP13" i="24"/>
  <c r="DQ13" i="24"/>
  <c r="DR13" i="24"/>
  <c r="DS13" i="24"/>
  <c r="DT13" i="24"/>
  <c r="DU13" i="24"/>
  <c r="DV13" i="24"/>
  <c r="DW13" i="24"/>
  <c r="DX13" i="24"/>
  <c r="DY13" i="24"/>
  <c r="DZ13" i="24"/>
  <c r="EA13" i="24"/>
  <c r="EB13" i="24"/>
  <c r="EC13" i="24"/>
  <c r="ED13" i="24"/>
  <c r="EE13" i="24"/>
  <c r="EF13" i="24"/>
  <c r="EG13" i="24"/>
  <c r="EH13" i="24"/>
  <c r="EI13" i="24"/>
  <c r="EJ13" i="24"/>
  <c r="EL13" i="24"/>
  <c r="EM13" i="24"/>
  <c r="EN13" i="24"/>
  <c r="EO13" i="24"/>
  <c r="EP13" i="24"/>
  <c r="EQ13" i="24"/>
  <c r="ER13" i="24"/>
  <c r="ES13" i="24"/>
  <c r="ET13" i="24"/>
  <c r="EU13" i="24"/>
  <c r="EV13" i="24"/>
  <c r="EW13" i="24"/>
  <c r="EX13" i="24"/>
  <c r="EY13" i="24"/>
  <c r="EZ13" i="24"/>
  <c r="FA13" i="24"/>
  <c r="FB13" i="24"/>
  <c r="FC13" i="24"/>
  <c r="FD13" i="24"/>
  <c r="FE13" i="24"/>
  <c r="FF13" i="24"/>
  <c r="FG13" i="24"/>
  <c r="FH13" i="24"/>
  <c r="FI13" i="24"/>
  <c r="FJ13" i="24"/>
  <c r="FK13" i="24"/>
  <c r="FL13" i="24"/>
  <c r="FM13" i="24"/>
  <c r="FN13" i="24"/>
  <c r="FP13" i="24"/>
  <c r="FQ13" i="24"/>
  <c r="FR13" i="24"/>
  <c r="FS13" i="24"/>
  <c r="FT13" i="24"/>
  <c r="FU13" i="24"/>
  <c r="FV13" i="24"/>
  <c r="FW13" i="24"/>
  <c r="FX13" i="24"/>
  <c r="FZ13" i="24"/>
  <c r="E10" i="24"/>
  <c r="F10" i="24"/>
  <c r="G10" i="24"/>
  <c r="H10" i="24"/>
  <c r="I10" i="24"/>
  <c r="J10" i="24"/>
  <c r="K10" i="24"/>
  <c r="L10" i="24"/>
  <c r="M10" i="24"/>
  <c r="O10" i="24"/>
  <c r="P10" i="24"/>
  <c r="Q10" i="24"/>
  <c r="R10" i="24"/>
  <c r="T10" i="24"/>
  <c r="U10" i="24"/>
  <c r="V10" i="24"/>
  <c r="W10" i="24"/>
  <c r="X10" i="24"/>
  <c r="Y10" i="24"/>
  <c r="Z10" i="24"/>
  <c r="AA10" i="24"/>
  <c r="AB10" i="24"/>
  <c r="AC10" i="24"/>
  <c r="AD10" i="24"/>
  <c r="AE10" i="24"/>
  <c r="AF10" i="24"/>
  <c r="AG10" i="24"/>
  <c r="AH10" i="24"/>
  <c r="AI10" i="24"/>
  <c r="AJ10" i="24"/>
  <c r="AK10" i="24"/>
  <c r="AL10" i="24"/>
  <c r="AM10" i="24"/>
  <c r="AN10" i="24"/>
  <c r="AO10" i="24"/>
  <c r="AP10" i="24"/>
  <c r="AQ10" i="24"/>
  <c r="AR10" i="24"/>
  <c r="AS10" i="24"/>
  <c r="AT10" i="24"/>
  <c r="AU10" i="24"/>
  <c r="AV10" i="24"/>
  <c r="AW10" i="24"/>
  <c r="AX10" i="24"/>
  <c r="AY10" i="24"/>
  <c r="AZ10" i="24"/>
  <c r="BA10" i="24"/>
  <c r="BB10" i="24"/>
  <c r="BC10" i="24"/>
  <c r="BE10" i="24"/>
  <c r="BF10" i="24"/>
  <c r="BG10" i="24"/>
  <c r="BH10" i="24"/>
  <c r="BI10" i="24"/>
  <c r="BJ10" i="24"/>
  <c r="BK10" i="24"/>
  <c r="BL10" i="24"/>
  <c r="BM10" i="24"/>
  <c r="BN10" i="24"/>
  <c r="BO10" i="24"/>
  <c r="BP10" i="24"/>
  <c r="BQ10" i="24"/>
  <c r="BR10" i="24"/>
  <c r="BS10" i="24"/>
  <c r="BT10" i="24"/>
  <c r="BU10" i="24"/>
  <c r="BV10" i="24"/>
  <c r="BW10" i="24"/>
  <c r="BX10" i="24"/>
  <c r="BY10" i="24"/>
  <c r="BZ10" i="24"/>
  <c r="CA10" i="24"/>
  <c r="CB10" i="24"/>
  <c r="CC10" i="24"/>
  <c r="CD10" i="24"/>
  <c r="CE10" i="24"/>
  <c r="CF10" i="24"/>
  <c r="CG10" i="24"/>
  <c r="CH10" i="24"/>
  <c r="CI10" i="24"/>
  <c r="CJ10" i="24"/>
  <c r="CK10" i="24"/>
  <c r="CL10" i="24"/>
  <c r="CM10" i="24"/>
  <c r="CN10" i="24"/>
  <c r="CO10" i="24"/>
  <c r="CP10" i="24"/>
  <c r="CQ10" i="24"/>
  <c r="CR10" i="24"/>
  <c r="CS10" i="24"/>
  <c r="CT10" i="24"/>
  <c r="CU10" i="24"/>
  <c r="CV10" i="24"/>
  <c r="CW10" i="24"/>
  <c r="CX10" i="24"/>
  <c r="CY10" i="24"/>
  <c r="CZ10" i="24"/>
  <c r="DA10" i="24"/>
  <c r="DB10" i="24"/>
  <c r="DC10" i="24"/>
  <c r="DD10" i="24"/>
  <c r="DE10" i="24"/>
  <c r="DF10" i="24"/>
  <c r="DG10" i="24"/>
  <c r="DH10" i="24"/>
  <c r="DI10" i="24"/>
  <c r="DJ10" i="24"/>
  <c r="DK10" i="24"/>
  <c r="DL10" i="24"/>
  <c r="DM10" i="24"/>
  <c r="DN10" i="24"/>
  <c r="DO10" i="24"/>
  <c r="DP10" i="24"/>
  <c r="DQ10" i="24"/>
  <c r="DR10" i="24"/>
  <c r="DS10" i="24"/>
  <c r="DT10" i="24"/>
  <c r="DU10" i="24"/>
  <c r="DV10" i="24"/>
  <c r="DW10" i="24"/>
  <c r="DX10" i="24"/>
  <c r="DY10" i="24"/>
  <c r="DZ10" i="24"/>
  <c r="EA10" i="24"/>
  <c r="EB10" i="24"/>
  <c r="EC10" i="24"/>
  <c r="ED10" i="24"/>
  <c r="EE10" i="24"/>
  <c r="EF10" i="24"/>
  <c r="EG10" i="24"/>
  <c r="EH10" i="24"/>
  <c r="EI10" i="24"/>
  <c r="EJ10" i="24"/>
  <c r="EL10" i="24"/>
  <c r="EM10" i="24"/>
  <c r="EN10" i="24"/>
  <c r="EO10" i="24"/>
  <c r="EP10" i="24"/>
  <c r="EQ10" i="24"/>
  <c r="ER10" i="24"/>
  <c r="ES10" i="24"/>
  <c r="ET10" i="24"/>
  <c r="EU10" i="24"/>
  <c r="EV10" i="24"/>
  <c r="EW10" i="24"/>
  <c r="EX10" i="24"/>
  <c r="EY10" i="24"/>
  <c r="EZ10" i="24"/>
  <c r="FA10" i="24"/>
  <c r="FB10" i="24"/>
  <c r="FC10" i="24"/>
  <c r="FD10" i="24"/>
  <c r="FE10" i="24"/>
  <c r="FF10" i="24"/>
  <c r="FG10" i="24"/>
  <c r="FH10" i="24"/>
  <c r="FI10" i="24"/>
  <c r="FJ10" i="24"/>
  <c r="FK10" i="24"/>
  <c r="FL10" i="24"/>
  <c r="FM10" i="24"/>
  <c r="FN10" i="24"/>
  <c r="FP10" i="24"/>
  <c r="FQ10" i="24"/>
  <c r="FR10" i="24"/>
  <c r="FS10" i="24"/>
  <c r="D10" i="24"/>
  <c r="S18" i="24" l="1"/>
  <c r="FO18" i="24"/>
  <c r="EK18" i="24"/>
  <c r="BD18" i="24"/>
  <c r="FY18" i="24"/>
  <c r="N18" i="24"/>
  <c r="EK10" i="24"/>
  <c r="BD10" i="24"/>
  <c r="FO10" i="24"/>
  <c r="FY10" i="24"/>
  <c r="S10" i="24"/>
  <c r="N10" i="24"/>
  <c r="FO13" i="24"/>
  <c r="BD13" i="24"/>
  <c r="FY13" i="24"/>
  <c r="EK13" i="24"/>
  <c r="N13" i="24"/>
  <c r="S13" i="24"/>
</calcChain>
</file>

<file path=xl/sharedStrings.xml><?xml version="1.0" encoding="utf-8"?>
<sst xmlns="http://schemas.openxmlformats.org/spreadsheetml/2006/main" count="10059" uniqueCount="1088">
  <si>
    <t>Valico</t>
  </si>
  <si>
    <t>Ponte Faloppia</t>
  </si>
  <si>
    <t>ITALIA</t>
  </si>
  <si>
    <t>TI</t>
  </si>
  <si>
    <t>Brusata di Novazzano</t>
  </si>
  <si>
    <t>Ponte Tresa</t>
  </si>
  <si>
    <t>RESTO ESTERO</t>
  </si>
  <si>
    <t>RESTO CH</t>
  </si>
  <si>
    <t>Chiasso Strada</t>
  </si>
  <si>
    <t>Chiasso Autostrada</t>
  </si>
  <si>
    <t>Novazzano Marcetto</t>
  </si>
  <si>
    <t>Madonna di Ponte</t>
  </si>
  <si>
    <t>Brusino</t>
  </si>
  <si>
    <t>Gandria</t>
  </si>
  <si>
    <t>Pizzamiglio</t>
  </si>
  <si>
    <t>Arzo</t>
  </si>
  <si>
    <t>Ligornetto</t>
  </si>
  <si>
    <t>Ponte Cremenaga</t>
  </si>
  <si>
    <t>San Pietro di Stabio</t>
  </si>
  <si>
    <t>Fornasette</t>
  </si>
  <si>
    <t>Stabio Gaggiolo</t>
  </si>
  <si>
    <t>Pedrinate</t>
  </si>
  <si>
    <t>Dirinella</t>
  </si>
  <si>
    <t>Totale complessivo</t>
  </si>
  <si>
    <t>Valori</t>
  </si>
  <si>
    <t>Valico di entrata</t>
  </si>
  <si>
    <t>Destinazione I</t>
  </si>
  <si>
    <t>Destinazione II</t>
  </si>
  <si>
    <t>Conteggio</t>
  </si>
  <si>
    <t>%</t>
  </si>
  <si>
    <t>Svizzera</t>
  </si>
  <si>
    <t>Ticino (TI) e GR italiano</t>
  </si>
  <si>
    <t>Svizzera Totale</t>
  </si>
  <si>
    <t>Italia</t>
  </si>
  <si>
    <t>Italia Totale</t>
  </si>
  <si>
    <t>Arzo Totale</t>
  </si>
  <si>
    <t>Nechatel (NE)</t>
  </si>
  <si>
    <t>Brusata di Novazzano Totale</t>
  </si>
  <si>
    <t>Brusino Totale</t>
  </si>
  <si>
    <t>Zurigo (ZH)</t>
  </si>
  <si>
    <t>Zugo (ZG)</t>
  </si>
  <si>
    <t>Lucerna (LU)</t>
  </si>
  <si>
    <t>Vallese (VS)</t>
  </si>
  <si>
    <t>Chiasso Autostrada Totale</t>
  </si>
  <si>
    <t>Chiasso Strada Totale</t>
  </si>
  <si>
    <t>Dirinella Totale</t>
  </si>
  <si>
    <t>Fornasette Totale</t>
  </si>
  <si>
    <t>Gandria Totale</t>
  </si>
  <si>
    <t>Ligornetto Totale</t>
  </si>
  <si>
    <t>Madonna di Ponte Totale</t>
  </si>
  <si>
    <t>Novazzano Marcetto Totale</t>
  </si>
  <si>
    <t>Pedrinate Totale</t>
  </si>
  <si>
    <t>Pizzamiglio Totale</t>
  </si>
  <si>
    <t>Ponte Cremenaga Totale</t>
  </si>
  <si>
    <t>Ponte Faloppia Totale</t>
  </si>
  <si>
    <t>Ponte Tresa Totale</t>
  </si>
  <si>
    <t>San Pietro di Stabio Totale</t>
  </si>
  <si>
    <t>Stabio Gaggiolo Totale</t>
  </si>
  <si>
    <t>Immatricolazione veicolo</t>
  </si>
  <si>
    <t xml:space="preserve">Conteggio </t>
  </si>
  <si>
    <t>Origine I</t>
  </si>
  <si>
    <t>Origine II</t>
  </si>
  <si>
    <t>Provincia di Varese</t>
  </si>
  <si>
    <t>Provincia di Como</t>
  </si>
  <si>
    <t>Provincia di Milano</t>
  </si>
  <si>
    <t>Provincia di Brindisi</t>
  </si>
  <si>
    <t>Provincia di Novara</t>
  </si>
  <si>
    <t>Provincia del Verbano-Cusio-Ossola</t>
  </si>
  <si>
    <t>Provincia di Monza e della Brianza</t>
  </si>
  <si>
    <t>Provincia di Pavia</t>
  </si>
  <si>
    <t>Provincia di Reggio Emilia</t>
  </si>
  <si>
    <t>Provincia di Verona</t>
  </si>
  <si>
    <t>Provincia di Trento</t>
  </si>
  <si>
    <t>Provincia di Venezia</t>
  </si>
  <si>
    <t>Provincia di Genova</t>
  </si>
  <si>
    <t>Provincia di Bergamo</t>
  </si>
  <si>
    <t>Provincia di Lecco</t>
  </si>
  <si>
    <t>Provincia di Brescia</t>
  </si>
  <si>
    <t>Provincia di Torino</t>
  </si>
  <si>
    <t>Provincia di Lodi</t>
  </si>
  <si>
    <t>Provincia di Cuneo</t>
  </si>
  <si>
    <t>Provincia di Roma</t>
  </si>
  <si>
    <t>Provincia di Modena</t>
  </si>
  <si>
    <t>Provincia di Alessandria</t>
  </si>
  <si>
    <t>Provincia di Bologna</t>
  </si>
  <si>
    <t>Provincia di Piacenza</t>
  </si>
  <si>
    <t>Provincia di Crema</t>
  </si>
  <si>
    <t>Provincia di Mantova</t>
  </si>
  <si>
    <t>Provincia di Parma</t>
  </si>
  <si>
    <t>Provincia di Massa-Carrara</t>
  </si>
  <si>
    <t>Provincia di Padova</t>
  </si>
  <si>
    <t>Provincia di Teramo</t>
  </si>
  <si>
    <t>Provincia della Spezia</t>
  </si>
  <si>
    <t>Provincia di Pisa</t>
  </si>
  <si>
    <t>Provincia di Treviso</t>
  </si>
  <si>
    <t>Provincia di Siena</t>
  </si>
  <si>
    <t>Provincia di Rovigo</t>
  </si>
  <si>
    <t>Provincia di Lecce</t>
  </si>
  <si>
    <t>Provincia di Pescara</t>
  </si>
  <si>
    <t>Provincia di Ancona</t>
  </si>
  <si>
    <t>Provincia di Lucca</t>
  </si>
  <si>
    <t>Provincia di Firenze</t>
  </si>
  <si>
    <t>Provincia di Pordenone</t>
  </si>
  <si>
    <t>Provincia di Arezzo</t>
  </si>
  <si>
    <t>Provincia di Rimini</t>
  </si>
  <si>
    <t>Provincia di Asti</t>
  </si>
  <si>
    <t>Provincia di Pesaro</t>
  </si>
  <si>
    <t>Provincia di Forlì-Cesena</t>
  </si>
  <si>
    <t>Provincia di Biella</t>
  </si>
  <si>
    <t>Provincia di Imperia</t>
  </si>
  <si>
    <t>Provincia di Savona</t>
  </si>
  <si>
    <t>Provincia di Vercelli</t>
  </si>
  <si>
    <t>Provincia di Grosseto</t>
  </si>
  <si>
    <t>Provincia di Bolzano</t>
  </si>
  <si>
    <t>Provincia di Trieste</t>
  </si>
  <si>
    <t>Provincia di Sondrio</t>
  </si>
  <si>
    <t>Basilea città (BS)</t>
  </si>
  <si>
    <t>Berna (BE)</t>
  </si>
  <si>
    <t>San Gallo (SG)</t>
  </si>
  <si>
    <t>Soletta (SO)</t>
  </si>
  <si>
    <t>Ginevra (GE)</t>
  </si>
  <si>
    <t>Provincia di Messina</t>
  </si>
  <si>
    <t>Provincia di Taranto</t>
  </si>
  <si>
    <t>Provincia di Catania</t>
  </si>
  <si>
    <t>Sciaffusa (SH)</t>
  </si>
  <si>
    <t>Grigioni (GR)</t>
  </si>
  <si>
    <t>Argovia (AG)</t>
  </si>
  <si>
    <t>Neuchatel (NE)</t>
  </si>
  <si>
    <t>Provincia di Ferrara</t>
  </si>
  <si>
    <t>Provincia di Avellino</t>
  </si>
  <si>
    <t>Provincia di Fermo</t>
  </si>
  <si>
    <t>Provincia di Crotone</t>
  </si>
  <si>
    <t>Provincia di Pistoia</t>
  </si>
  <si>
    <t>Provincia di Vicenza</t>
  </si>
  <si>
    <t>Basilea campagna (BL)</t>
  </si>
  <si>
    <t>Svitto (SZ)</t>
  </si>
  <si>
    <t>Vaud (VD)</t>
  </si>
  <si>
    <t>URI (UR)</t>
  </si>
  <si>
    <t>Glarona (GL)</t>
  </si>
  <si>
    <t>Appenzello interno (AI)</t>
  </si>
  <si>
    <t>Appenzello esterno (AR)</t>
  </si>
  <si>
    <t>Turgovia (TG)</t>
  </si>
  <si>
    <t>Origine III</t>
  </si>
  <si>
    <t>SOLBIATE (CO)</t>
  </si>
  <si>
    <t>LOMAZZO (CO)</t>
  </si>
  <si>
    <t>RODERO (CO)</t>
  </si>
  <si>
    <t>Provincia di Como Totale</t>
  </si>
  <si>
    <t>SALTRIO (VA)</t>
  </si>
  <si>
    <t>VIGGIU (VA)</t>
  </si>
  <si>
    <t>BISUSCHIO (VA)</t>
  </si>
  <si>
    <t>MALNATE (VA)</t>
  </si>
  <si>
    <t>INDUNO OLONA (VA)</t>
  </si>
  <si>
    <t>CUASSO AL MONTE (VA)</t>
  </si>
  <si>
    <t>VARESE (VA)</t>
  </si>
  <si>
    <t>CLIVIO (VA)</t>
  </si>
  <si>
    <t>BESANO (VA)</t>
  </si>
  <si>
    <t>ARCISATE (VA)</t>
  </si>
  <si>
    <t>CASTIGLIONE OLONA (VA)</t>
  </si>
  <si>
    <t>PORTO CERESIO (VA)</t>
  </si>
  <si>
    <t>LUINO (VA)</t>
  </si>
  <si>
    <t>VEDANO OLONA (VA)</t>
  </si>
  <si>
    <t>CITTIGLIO (VA)</t>
  </si>
  <si>
    <t>CASSANO VALCUVIA (VA)</t>
  </si>
  <si>
    <t>BESOZZO (VA)</t>
  </si>
  <si>
    <t>CUNARDO (VA)</t>
  </si>
  <si>
    <t>CANTELLO (VA)</t>
  </si>
  <si>
    <t>GALLARATE (VA)</t>
  </si>
  <si>
    <t>GAZZADA SCHIANNO (VA)</t>
  </si>
  <si>
    <t>TRADATE (VA)</t>
  </si>
  <si>
    <t>BUGUGGIATE (VA)</t>
  </si>
  <si>
    <t>COCQUIO-TREVISAGO (VA)</t>
  </si>
  <si>
    <t>Provincia di Varese Totale</t>
  </si>
  <si>
    <t>STABIO</t>
  </si>
  <si>
    <t>Ticino (TI) e GR italiano Totale</t>
  </si>
  <si>
    <t>OLGIATE COMASCO (CO)</t>
  </si>
  <si>
    <t>UGGIATE-TREVANO (CO)</t>
  </si>
  <si>
    <t>BIZZARONE (CO)</t>
  </si>
  <si>
    <t>VALMOREA (CO)</t>
  </si>
  <si>
    <t>BINAGO (CO)</t>
  </si>
  <si>
    <t>APPIANO GENTILE (CO)</t>
  </si>
  <si>
    <t>ALBIOLO (CO)</t>
  </si>
  <si>
    <t>VENIANO (CO)</t>
  </si>
  <si>
    <t>BULGAROGRASSO (CO)</t>
  </si>
  <si>
    <t>BEREGAZZO C. FIGLIARO (CO)</t>
  </si>
  <si>
    <t>FALOPPIO (CO)</t>
  </si>
  <si>
    <t>COMO (CO)</t>
  </si>
  <si>
    <t>CADORAGO (CO)</t>
  </si>
  <si>
    <t>LURATE CACCIVIO (CO)</t>
  </si>
  <si>
    <t>VILLA GUARDIA (CO)</t>
  </si>
  <si>
    <t>GUANZATE (CO)</t>
  </si>
  <si>
    <t>CAGNO (CO)</t>
  </si>
  <si>
    <t>LOCATE VARESINO (CO)</t>
  </si>
  <si>
    <t>OLTRONA DI S. MAMETTE (CO)</t>
  </si>
  <si>
    <t>CARBONATE (CO)</t>
  </si>
  <si>
    <t>CASTELNUOVO BOZZENTE (CO)</t>
  </si>
  <si>
    <t>ROVELLASCA (CO)</t>
  </si>
  <si>
    <t>MOZZATE (CO)</t>
  </si>
  <si>
    <t>FENEGRO (CO)</t>
  </si>
  <si>
    <t>LIMIDO COMASCO (CO)</t>
  </si>
  <si>
    <t>CASNATE CON BERNATE (CO)</t>
  </si>
  <si>
    <t>FINO MORNASCO (CO)</t>
  </si>
  <si>
    <t>ALSERIO (CO)</t>
  </si>
  <si>
    <t>LUISAGO (CO)</t>
  </si>
  <si>
    <t>COLONNO (CO)</t>
  </si>
  <si>
    <t>TURATE (CO)</t>
  </si>
  <si>
    <t>MONTE OLIMPINO (CO)</t>
  </si>
  <si>
    <t>MAGREGLIO (CO)</t>
  </si>
  <si>
    <t>MONTANO LUCINO (CO)</t>
  </si>
  <si>
    <t>PLESIO (CO)</t>
  </si>
  <si>
    <t>TAVERNERIO (CO)</t>
  </si>
  <si>
    <t>TORNO (CO)</t>
  </si>
  <si>
    <t>GARZOLA (CO)</t>
  </si>
  <si>
    <t>CAVALLASCA (CO)</t>
  </si>
  <si>
    <t>VALSOLDA (CO)</t>
  </si>
  <si>
    <t>VERTEMATE C. MINOPRIO (CO)</t>
  </si>
  <si>
    <t>S. FERMO D. BATTAGLIA (CO)</t>
  </si>
  <si>
    <t>MARIANO COMENSE (CO)</t>
  </si>
  <si>
    <t>BRUNATE (CO)</t>
  </si>
  <si>
    <t>BREGNANO (CO)</t>
  </si>
  <si>
    <t>SENNA COMASCO (CO)</t>
  </si>
  <si>
    <t>PONTE CHIASSO (CO)</t>
  </si>
  <si>
    <t>CANTU (CO)</t>
  </si>
  <si>
    <t>CAMPIONE D'ITALIA (CO)</t>
  </si>
  <si>
    <t>CERMENATE (CO)</t>
  </si>
  <si>
    <t>CAPIAGO INTIMIANO (CO)</t>
  </si>
  <si>
    <t>Parè (CO)</t>
  </si>
  <si>
    <t>MASLIANICO (CO)</t>
  </si>
  <si>
    <t>VENEGONO SUPERIORE (VA)</t>
  </si>
  <si>
    <t>VENEGONO INFERIORE (VA)</t>
  </si>
  <si>
    <t>GORLA MINORE (VA)</t>
  </si>
  <si>
    <t>LONATE CEPPINO (VA)</t>
  </si>
  <si>
    <t>FAGNANO OLONA (VA)</t>
  </si>
  <si>
    <t>CAIRATE (VA)</t>
  </si>
  <si>
    <t>CISLAGO (VA)</t>
  </si>
  <si>
    <t>BIANDRONNO (VA)</t>
  </si>
  <si>
    <t>SOLBIATE OLONA (VA)</t>
  </si>
  <si>
    <t>CASSANO MAGNAGO (VA)</t>
  </si>
  <si>
    <t>CARNAGO (VA)</t>
  </si>
  <si>
    <t>GORLA MAGGIORE (VA)</t>
  </si>
  <si>
    <t>CASTELLO CABIAGLIO (VA)</t>
  </si>
  <si>
    <t>BEDERO VALCUVIA (VA)</t>
  </si>
  <si>
    <t>LOZZA (VA)</t>
  </si>
  <si>
    <t>SOLBIATE ARNO (VA)</t>
  </si>
  <si>
    <t>GENESTRERIO</t>
  </si>
  <si>
    <t>VACALLO</t>
  </si>
  <si>
    <t>RANCATE</t>
  </si>
  <si>
    <t>MARCHIROLO (VA)</t>
  </si>
  <si>
    <t>LAVENA PONTE TRESA (VA)</t>
  </si>
  <si>
    <t>GAVIRATE (VA)</t>
  </si>
  <si>
    <t>GERMIGNAGA (VA)</t>
  </si>
  <si>
    <t>DUMENZA (VA)</t>
  </si>
  <si>
    <t>CADEGLIANO-VICONAGO (VA)</t>
  </si>
  <si>
    <t>CUVEGLIO (VA)</t>
  </si>
  <si>
    <t>AGRA (VA)</t>
  </si>
  <si>
    <t>CASTELVECCANA (VA)</t>
  </si>
  <si>
    <t>BRUSIMPIANO (VA)</t>
  </si>
  <si>
    <t>BRISSAGO-VALTRAVAGLIA (VA)</t>
  </si>
  <si>
    <t>MACCAGNO (VA)</t>
  </si>
  <si>
    <t>CUGLIATE-FABIASCO (VA)</t>
  </si>
  <si>
    <t>CREMENAGA (VA)</t>
  </si>
  <si>
    <t>PORTO VALTRAVAGLIA (VA)</t>
  </si>
  <si>
    <t>FERRERA DI VARESE (VA)</t>
  </si>
  <si>
    <t>CASLANO</t>
  </si>
  <si>
    <t>PURA</t>
  </si>
  <si>
    <t>MONTEGGIO</t>
  </si>
  <si>
    <t>CROGLIO</t>
  </si>
  <si>
    <t>PONTE TRESA (CH)</t>
  </si>
  <si>
    <t>VERBANIA (VB)</t>
  </si>
  <si>
    <t>BACENO (VB)</t>
  </si>
  <si>
    <t>Provincia del Verbano-Cusio-Ossola Totale</t>
  </si>
  <si>
    <t>CASSINA RIZZARDI (CO)</t>
  </si>
  <si>
    <t>GRANDATE (CO)</t>
  </si>
  <si>
    <t>CUCCIAGO (CO)</t>
  </si>
  <si>
    <t>ERBA (CO)</t>
  </si>
  <si>
    <t>ALBATE (CO)</t>
  </si>
  <si>
    <t>CARIMATE (CO)</t>
  </si>
  <si>
    <t>CABIATE (CO)</t>
  </si>
  <si>
    <t>ROVELLO PORRO (CO)</t>
  </si>
  <si>
    <t>LIPOMO (CO)</t>
  </si>
  <si>
    <t>CARLAZZO (CO)</t>
  </si>
  <si>
    <t>MONGUZZO (CO)</t>
  </si>
  <si>
    <t>CARUGO (CO)</t>
  </si>
  <si>
    <t>CANZO (CO)</t>
  </si>
  <si>
    <t>CERNOBBIO (CO)</t>
  </si>
  <si>
    <t>MONTORFANO (CO)</t>
  </si>
  <si>
    <t>DONGO (CO)</t>
  </si>
  <si>
    <t>MENAGGIO (CO)</t>
  </si>
  <si>
    <t>BRENNA (CO)</t>
  </si>
  <si>
    <t>SAN FEDELE INTELVI (CO)</t>
  </si>
  <si>
    <t>CIRIMIDO (CO)</t>
  </si>
  <si>
    <t>TREMEZZO (CO)</t>
  </si>
  <si>
    <t>PIANELLO DEL LARIO (CO)</t>
  </si>
  <si>
    <t>ALBAVILLA (CO)</t>
  </si>
  <si>
    <t>INVERIGO (CO)</t>
  </si>
  <si>
    <t>NOVEDRATE (CO)</t>
  </si>
  <si>
    <t>MERONE (CO)</t>
  </si>
  <si>
    <t>REBBIO (CO)</t>
  </si>
  <si>
    <t>ALBESE CON CASSANO (CO)</t>
  </si>
  <si>
    <t>SORMANO (CO)</t>
  </si>
  <si>
    <t>ASSO (CO)</t>
  </si>
  <si>
    <t>FIGINO SERENZA (CO)</t>
  </si>
  <si>
    <t>TAVERNOLA (CO)</t>
  </si>
  <si>
    <t>BUSTO ARSIZIO (VA)</t>
  </si>
  <si>
    <t>ORIGGIO (VA)</t>
  </si>
  <si>
    <t>SARONNO (VA)</t>
  </si>
  <si>
    <t>SAMARATE (VA)</t>
  </si>
  <si>
    <t>CUR. CON MONTEVIASCO (VA)</t>
  </si>
  <si>
    <t>CUVIO (VA)</t>
  </si>
  <si>
    <t>UBOLDO (VA)</t>
  </si>
  <si>
    <t>GALLIATE LOMBARDO (VA)</t>
  </si>
  <si>
    <t>LUGANO</t>
  </si>
  <si>
    <t>MURALTO</t>
  </si>
  <si>
    <t>ROVEREDO (GR)</t>
  </si>
  <si>
    <t>MANNO</t>
  </si>
  <si>
    <t>AGNO</t>
  </si>
  <si>
    <t>CHIASSO</t>
  </si>
  <si>
    <t>MELIDE</t>
  </si>
  <si>
    <t>VERNATE</t>
  </si>
  <si>
    <t>ARZO</t>
  </si>
  <si>
    <t>NESSO (CO)</t>
  </si>
  <si>
    <t>MOLTRASIO (CO)</t>
  </si>
  <si>
    <t>LEZZENO (CO)</t>
  </si>
  <si>
    <t>AROSIO (CO)</t>
  </si>
  <si>
    <t>POGNANA LARIO (CO)</t>
  </si>
  <si>
    <t>ZELBIO (CO)</t>
  </si>
  <si>
    <t>CASLINO D'ERBA (CO)</t>
  </si>
  <si>
    <t>BALERNA</t>
  </si>
  <si>
    <t>MORBIO INFERIORE</t>
  </si>
  <si>
    <t>GURRO (VB)</t>
  </si>
  <si>
    <t>MESENZANA (VA)</t>
  </si>
  <si>
    <t>BREZZO DI BEDERO (VA)</t>
  </si>
  <si>
    <t>MONTEGRINO VALTRAVAGL (VA)</t>
  </si>
  <si>
    <t>TRONZANO LAGO MAGG. (VA)</t>
  </si>
  <si>
    <t>CASALZUIGNO (VA)</t>
  </si>
  <si>
    <t>CARAVATE (VA)</t>
  </si>
  <si>
    <t>LAVENO-MOMBELLO (VA)</t>
  </si>
  <si>
    <t>GRANTOLA (VA)</t>
  </si>
  <si>
    <t>MERCALLO (VA)</t>
  </si>
  <si>
    <t>CAVARIA CON PREMEZZO (VA)</t>
  </si>
  <si>
    <t>MONVALLE (VA)</t>
  </si>
  <si>
    <t>BESNATE (VA)</t>
  </si>
  <si>
    <t>AZZATE (VA)</t>
  </si>
  <si>
    <t>MALGESSO (VA)</t>
  </si>
  <si>
    <t>PINO SULLA SPONDA (VA)</t>
  </si>
  <si>
    <t>RANCIO VALCUVIA (VA)</t>
  </si>
  <si>
    <t>DUNO (VA)</t>
  </si>
  <si>
    <t>LEGGIUNO (VA)</t>
  </si>
  <si>
    <t>VARANO BORGHI (VA)</t>
  </si>
  <si>
    <t>SESSA</t>
  </si>
  <si>
    <t>NOVAGGIO</t>
  </si>
  <si>
    <t>CURIO</t>
  </si>
  <si>
    <t>MAGLIASO</t>
  </si>
  <si>
    <t>MALVAGLIA</t>
  </si>
  <si>
    <t>SESTO CALENDE (VA)</t>
  </si>
  <si>
    <t>SANGIANO (VA)</t>
  </si>
  <si>
    <t>BARDELLO (VA)</t>
  </si>
  <si>
    <t>LOCARNO</t>
  </si>
  <si>
    <t>BRIONE SOPRA MINUSIO</t>
  </si>
  <si>
    <t>RIAZZINO</t>
  </si>
  <si>
    <t>CANNOBIO (VB)</t>
  </si>
  <si>
    <t>PORLEZZA (CO)</t>
  </si>
  <si>
    <t>S. BARTOL. V. CAVARGN (CO)</t>
  </si>
  <si>
    <t>DOMASO (CO)</t>
  </si>
  <si>
    <t>GRANDOLA ED UNITI (CO)</t>
  </si>
  <si>
    <t>VAL REZZO (CO)</t>
  </si>
  <si>
    <t>GRAVEDONA ED UNITI (CO)</t>
  </si>
  <si>
    <t>SAN SIRO (CO)</t>
  </si>
  <si>
    <t>DOSSO DEL LIRO (CO)</t>
  </si>
  <si>
    <t>S. NAZZARO V. CAVARGN (CO)</t>
  </si>
  <si>
    <t>CORRIDO (CO)</t>
  </si>
  <si>
    <t>VERCANA (CO)</t>
  </si>
  <si>
    <t>CAVARGNA (CO)</t>
  </si>
  <si>
    <t>CLAINO CON OSTENO (CO)</t>
  </si>
  <si>
    <t>MUSSO (CO)</t>
  </si>
  <si>
    <t>BENE LARIO (CO)</t>
  </si>
  <si>
    <t>CREMIA (CO)</t>
  </si>
  <si>
    <t>GRIANTE (CO)</t>
  </si>
  <si>
    <t>CUSINO (CO)</t>
  </si>
  <si>
    <t>PEGLIO (CO)</t>
  </si>
  <si>
    <t>STAZZONA (CO)</t>
  </si>
  <si>
    <t>PONNA (CO)</t>
  </si>
  <si>
    <t>MONTEMEZZO (CO)</t>
  </si>
  <si>
    <t>LAINO (CO)</t>
  </si>
  <si>
    <t>GARZENO (CO)</t>
  </si>
  <si>
    <t>LENNO (CO)</t>
  </si>
  <si>
    <t>CASASCO D'INTELVI (CO)</t>
  </si>
  <si>
    <t>LANZO D'INTELVI (CO)</t>
  </si>
  <si>
    <t>COMERIO (VA)</t>
  </si>
  <si>
    <t>TERNATE (VA)</t>
  </si>
  <si>
    <t>OGGIONA CON S. STEFAN (VA)</t>
  </si>
  <si>
    <t>CASALE LITTA (VA)</t>
  </si>
  <si>
    <t>SUMIRAGO (VA)</t>
  </si>
  <si>
    <t>JERAGO CON ORAGO (VA)</t>
  </si>
  <si>
    <t>VALGANNA (VA)</t>
  </si>
  <si>
    <t>ANGERA (VA)</t>
  </si>
  <si>
    <t>QUARTINO</t>
  </si>
  <si>
    <t>GHIFFA (VB)</t>
  </si>
  <si>
    <t>CANNERO RIVIERA (VB)</t>
  </si>
  <si>
    <t>OGGEBBIO (VB)</t>
  </si>
  <si>
    <t>INTRAGNA (VB)</t>
  </si>
  <si>
    <t>VIGNONE (VB)</t>
  </si>
  <si>
    <t>CAMBIASCA (VB)</t>
  </si>
  <si>
    <t>PREMENO (VB)</t>
  </si>
  <si>
    <t>GRAVELLONA TOCE (VB)</t>
  </si>
  <si>
    <t>ARIZZANO (VB)</t>
  </si>
  <si>
    <t>PALLANZENO (VB)</t>
  </si>
  <si>
    <t>BEE (VB)</t>
  </si>
  <si>
    <t>OMEGNA (VB)</t>
  </si>
  <si>
    <t>MERGOZZO (VB)</t>
  </si>
  <si>
    <t>VALSTRONA (VB)</t>
  </si>
  <si>
    <t>STRESA (VB)</t>
  </si>
  <si>
    <t>COSSOGNO (VB)</t>
  </si>
  <si>
    <t>TRONTANO (VB)</t>
  </si>
  <si>
    <t>BEURA-CARDEZZA (VB)</t>
  </si>
  <si>
    <t>CASALE CORTE CERRO (VB)</t>
  </si>
  <si>
    <t>BROVELLO-CARPUGNINO (VB)</t>
  </si>
  <si>
    <t>CAVAGLIO-SPOCCIA (VB)</t>
  </si>
  <si>
    <t>CALASCA-CASTIGLIONE (VB)</t>
  </si>
  <si>
    <t>MIAZZINA (VB)</t>
  </si>
  <si>
    <t>PIEDIMULERA (VB)</t>
  </si>
  <si>
    <t>MALESCO (VB)</t>
  </si>
  <si>
    <t>QUARNA SOPRA (VB)</t>
  </si>
  <si>
    <t>TRAREGO VIGGIONA (VB)</t>
  </si>
  <si>
    <t>VILLADOSSOLA (VB)</t>
  </si>
  <si>
    <t>S. BERNARDINO VERBANO (VB)</t>
  </si>
  <si>
    <t>DRUOGNO (VB)</t>
  </si>
  <si>
    <t>GERMAGNO (VB)</t>
  </si>
  <si>
    <t>RONAGO (CO)</t>
  </si>
  <si>
    <t>CAMNAGO VOLTA (CO)</t>
  </si>
  <si>
    <t>ANZANO DEL PARCO (CO)</t>
  </si>
  <si>
    <t>LONGONE AL SEGRINO (CO)</t>
  </si>
  <si>
    <t>ALZATE BRIANZA (CO)</t>
  </si>
  <si>
    <t>ARGEGNO (CO)</t>
  </si>
  <si>
    <t>CAGLIO (CO)</t>
  </si>
  <si>
    <t>FAGGETO LARIO (CO)</t>
  </si>
  <si>
    <t>MARNATE (VA)</t>
  </si>
  <si>
    <t>CARONNO VARESINO (VA)</t>
  </si>
  <si>
    <t>MORNAGO (VA)</t>
  </si>
  <si>
    <t>DREZZO (CO)</t>
  </si>
  <si>
    <t>GIRONICO (CO)</t>
  </si>
  <si>
    <t>COLDRERIO</t>
  </si>
  <si>
    <t>CARATE URIO (CO)</t>
  </si>
  <si>
    <t>LAGLIO (CO)</t>
  </si>
  <si>
    <t>SAGNINO (CO)</t>
  </si>
  <si>
    <t>BRIENNO (CO)</t>
  </si>
  <si>
    <t>CERANO D'INTELVI (CO)</t>
  </si>
  <si>
    <t>SCHIGNANO (CO)</t>
  </si>
  <si>
    <t>PELLIO INTELVI (CO)</t>
  </si>
  <si>
    <t>PUSIANO (CO)</t>
  </si>
  <si>
    <t>CIVIGLIO (CO)</t>
  </si>
  <si>
    <t>ORSENIGO (CO)</t>
  </si>
  <si>
    <t>OSSUCCIO (CO)</t>
  </si>
  <si>
    <t>TRAVEDONA-MONATE (VA)</t>
  </si>
  <si>
    <t>CASTELLANZA (VA)</t>
  </si>
  <si>
    <t>GEMONIO (VA)</t>
  </si>
  <si>
    <t>LAMONE</t>
  </si>
  <si>
    <t>CAMORINO</t>
  </si>
  <si>
    <t>MENDRISIO</t>
  </si>
  <si>
    <t>CONSIGLIO DI RUMO (CO)</t>
  </si>
  <si>
    <t>DIZZASCO (CO)</t>
  </si>
  <si>
    <t>LURAGO MARINONE (CO)</t>
  </si>
  <si>
    <t>BLESSAGNO (CO)</t>
  </si>
  <si>
    <t>PONTE LAMBRO (CO)</t>
  </si>
  <si>
    <t>CASTRONNO (VA)</t>
  </si>
  <si>
    <t>PREGASSONA</t>
  </si>
  <si>
    <t>ORINO (VA)</t>
  </si>
  <si>
    <t>BRENTA (VA)</t>
  </si>
  <si>
    <t>MARZIO (VA)</t>
  </si>
  <si>
    <t>OLGIATE OLONA (VA)</t>
  </si>
  <si>
    <t>CAZZAGO BRABBIA (VA)</t>
  </si>
  <si>
    <t>BRUSINO ARSIZIO</t>
  </si>
  <si>
    <t>RIVA S.VITALE</t>
  </si>
  <si>
    <t>CADEMPINO</t>
  </si>
  <si>
    <t>VILLETTE (VB)</t>
  </si>
  <si>
    <t>DAVERIO (VA)</t>
  </si>
  <si>
    <t>MORAZZONE (VA)</t>
  </si>
  <si>
    <t>VEDDASCA (VA)</t>
  </si>
  <si>
    <t>GORNATE-OLONA (VA)</t>
  </si>
  <si>
    <t>BREGANO (VA)</t>
  </si>
  <si>
    <t>ALBIZZATE (VA)</t>
  </si>
  <si>
    <t>VOGOGNA (VB)</t>
  </si>
  <si>
    <t>BODIO LOMNAGO (VA)</t>
  </si>
  <si>
    <t>VERGIATE (VA)</t>
  </si>
  <si>
    <t>CASCIAGO (VA)</t>
  </si>
  <si>
    <t>LUVINATE (VA)</t>
  </si>
  <si>
    <t>COMABBIO (VA)</t>
  </si>
  <si>
    <t>CASORATE SEMPIONE (VA)</t>
  </si>
  <si>
    <t>BARASSO (VA)</t>
  </si>
  <si>
    <t>INARZO (VA)</t>
  </si>
  <si>
    <t>LONATE POZZOLO (VA)</t>
  </si>
  <si>
    <t>ISPRA (VA)</t>
  </si>
  <si>
    <t>CARONNO PERTUSELLA (VA)</t>
  </si>
  <si>
    <t>ARSAGO SEPRIO (VA)</t>
  </si>
  <si>
    <t>CASTELSEPRIO (VA)</t>
  </si>
  <si>
    <t>BRUNELLO (VA)</t>
  </si>
  <si>
    <t>MALPENSA AEREOPORTO (VA)</t>
  </si>
  <si>
    <t>CROSIO DELLA VALLE (VA)</t>
  </si>
  <si>
    <t>Scopo del viaggio</t>
  </si>
  <si>
    <t>Lavoro (pendolare)</t>
  </si>
  <si>
    <t>Carburante</t>
  </si>
  <si>
    <t>Tempo libero</t>
  </si>
  <si>
    <t>Acquisti</t>
  </si>
  <si>
    <t>Accompagnamento</t>
  </si>
  <si>
    <t>Servizi (banca, posta...)</t>
  </si>
  <si>
    <t>Scuola/Formazione (pendolare)</t>
  </si>
  <si>
    <t>Viaggio di lavoro</t>
  </si>
  <si>
    <t>ITALIA Totale</t>
  </si>
  <si>
    <t>RESTO ESTERO Totale</t>
  </si>
  <si>
    <t>Medico/Ospedale</t>
  </si>
  <si>
    <t>Transito</t>
  </si>
  <si>
    <t>TI Totale</t>
  </si>
  <si>
    <t>RESTO CH Totale</t>
  </si>
  <si>
    <t>Il suo orario di lavoro è flessibile?</t>
  </si>
  <si>
    <t>NO</t>
  </si>
  <si>
    <t>SI</t>
  </si>
  <si>
    <t>NON SO/NON RISPONDE</t>
  </si>
  <si>
    <t>Svolge lavoro a turni?</t>
  </si>
  <si>
    <t>Compie regolarmente questo spostamento in auto? ( per "questo spostamento" si intende in entrata in CH )</t>
  </si>
  <si>
    <t>5xsettimana</t>
  </si>
  <si>
    <t>6 o più volte a settimana</t>
  </si>
  <si>
    <t>1xsettimana</t>
  </si>
  <si>
    <t>3xsettimana</t>
  </si>
  <si>
    <t>più raramente</t>
  </si>
  <si>
    <t>2xsettimana</t>
  </si>
  <si>
    <t>4xsettimana</t>
  </si>
  <si>
    <t>non so/non risponde</t>
  </si>
  <si>
    <t>Dispone di un posteggio?</t>
  </si>
  <si>
    <t>Si, privato gratuito</t>
  </si>
  <si>
    <t>Si, privato a pagamento</t>
  </si>
  <si>
    <t>Si, posteggio pubblico pagamento</t>
  </si>
  <si>
    <t>No</t>
  </si>
  <si>
    <t>Si, posteggio pubblico gratuito</t>
  </si>
  <si>
    <t>P+R o P car pooling</t>
  </si>
  <si>
    <t>Non so/non risponde</t>
  </si>
  <si>
    <t>Il posteggio si trova direttamente presso l'azienda/scuola?</t>
  </si>
  <si>
    <t>Perchè compie questo spostamento in auto e non con un altro mezzo di trasporto?</t>
  </si>
  <si>
    <t>Mancanza alternative</t>
  </si>
  <si>
    <t>Confort</t>
  </si>
  <si>
    <t>Servizio auto/Carburante</t>
  </si>
  <si>
    <t>Durata del viaggio</t>
  </si>
  <si>
    <t>Oggetti ingombranti, bagagli</t>
  </si>
  <si>
    <t>Affidabilità </t>
  </si>
  <si>
    <t>Sicurezza</t>
  </si>
  <si>
    <t>Non so/Non risponde</t>
  </si>
  <si>
    <t>Car pooling</t>
  </si>
  <si>
    <t>Costo</t>
  </si>
  <si>
    <t>Piacere di guidare</t>
  </si>
  <si>
    <t>Occupazione Veicolo</t>
  </si>
  <si>
    <t>Regione di entrata in territorio svizzero</t>
  </si>
  <si>
    <t>Regione di destinazione</t>
  </si>
  <si>
    <t>Locarnese</t>
  </si>
  <si>
    <t>Locarnese e Vallemaggia</t>
  </si>
  <si>
    <t>Bellinzonese</t>
  </si>
  <si>
    <t>Luganese</t>
  </si>
  <si>
    <t>Tre Valli</t>
  </si>
  <si>
    <t>GR italiano</t>
  </si>
  <si>
    <t>Mendrisiotto</t>
  </si>
  <si>
    <t>Locarnese Totale</t>
  </si>
  <si>
    <t>Luganese Totale</t>
  </si>
  <si>
    <t>Mendrisiotto Totale</t>
  </si>
  <si>
    <t>Destinazione</t>
  </si>
  <si>
    <t>BELLINZONA</t>
  </si>
  <si>
    <t>GIUBIASCO</t>
  </si>
  <si>
    <t>LUMINO</t>
  </si>
  <si>
    <t>SANT'ANTONINO</t>
  </si>
  <si>
    <t>SEMENTINA</t>
  </si>
  <si>
    <t>SAN VITTORE (GR)</t>
  </si>
  <si>
    <t>ASCONA</t>
  </si>
  <si>
    <t>AVEGNO GORDEVIO</t>
  </si>
  <si>
    <t>BRIONE (VERZASCA)</t>
  </si>
  <si>
    <t>BRISSAGO</t>
  </si>
  <si>
    <t>CAVIGLIANO</t>
  </si>
  <si>
    <t>CONTONE</t>
  </si>
  <si>
    <t>CUGNASCO-GERRA</t>
  </si>
  <si>
    <t>GERRA GAMBAROGNO</t>
  </si>
  <si>
    <t>GORDOLA</t>
  </si>
  <si>
    <t>LOSONE</t>
  </si>
  <si>
    <t>MERGOSCIA</t>
  </si>
  <si>
    <t>MINUSIO</t>
  </si>
  <si>
    <t>RONCO SOPRA ASCONA</t>
  </si>
  <si>
    <t>VERGELETTO</t>
  </si>
  <si>
    <t>AROSIO</t>
  </si>
  <si>
    <t>ASTANO</t>
  </si>
  <si>
    <t>BARBENGO</t>
  </si>
  <si>
    <t>BEDIGLIORA</t>
  </si>
  <si>
    <t>BIOGGIO</t>
  </si>
  <si>
    <t>BREGANZONA</t>
  </si>
  <si>
    <t>CADRO</t>
  </si>
  <si>
    <t>CAGIALLO</t>
  </si>
  <si>
    <t>CANOBBIO</t>
  </si>
  <si>
    <t>CAPRIASCA</t>
  </si>
  <si>
    <t>CARABBIA</t>
  </si>
  <si>
    <t>CASSARATE</t>
  </si>
  <si>
    <t>CASTAGNOLA</t>
  </si>
  <si>
    <t>CIMO</t>
  </si>
  <si>
    <t>COLLINA D'ORO</t>
  </si>
  <si>
    <t>CUREGLIA</t>
  </si>
  <si>
    <t>DAVESCO-SORAGNO</t>
  </si>
  <si>
    <t>GRANCIA</t>
  </si>
  <si>
    <t>MASSAGNO</t>
  </si>
  <si>
    <t>MOLINO NUOVO</t>
  </si>
  <si>
    <t>MONTAGNOLA</t>
  </si>
  <si>
    <t>MORCOTE</t>
  </si>
  <si>
    <t>ORIGLIO</t>
  </si>
  <si>
    <t>PAMBIO NORANCO</t>
  </si>
  <si>
    <t>PARADISO</t>
  </si>
  <si>
    <t>PAZZALLO</t>
  </si>
  <si>
    <t>SAVOSA</t>
  </si>
  <si>
    <t>SONVICO</t>
  </si>
  <si>
    <t>TORRICELLA-TAVERNE</t>
  </si>
  <si>
    <t>VIGANELLO</t>
  </si>
  <si>
    <t>AROGNO</t>
  </si>
  <si>
    <t>BESAZIO</t>
  </si>
  <si>
    <t>BISSONE</t>
  </si>
  <si>
    <t>CAPOLAGO</t>
  </si>
  <si>
    <t>CASTEL SAN PIETRO</t>
  </si>
  <si>
    <t>LIGORNETTO</t>
  </si>
  <si>
    <t>MELANO</t>
  </si>
  <si>
    <t>MERIDE</t>
  </si>
  <si>
    <t>MORBIO SUPERIORE</t>
  </si>
  <si>
    <t>MUGGIO</t>
  </si>
  <si>
    <t>NOVAZZANO</t>
  </si>
  <si>
    <t>ROVIO</t>
  </si>
  <si>
    <t>TREMONA</t>
  </si>
  <si>
    <t>MAIRENGO</t>
  </si>
  <si>
    <t>PERSONICO</t>
  </si>
  <si>
    <t>ARBEDO-CASTIONE</t>
  </si>
  <si>
    <t>CADENAZZO</t>
  </si>
  <si>
    <t>MOLENO</t>
  </si>
  <si>
    <t>MONTE CARASSO</t>
  </si>
  <si>
    <t>SANT'ANTONIO</t>
  </si>
  <si>
    <t>CAMA (GR)</t>
  </si>
  <si>
    <t>GRONO (GR)</t>
  </si>
  <si>
    <t>CAVIANO</t>
  </si>
  <si>
    <t>CEVIO</t>
  </si>
  <si>
    <t>COGLIO</t>
  </si>
  <si>
    <t>CORIPPO</t>
  </si>
  <si>
    <t>GAMBAROGNO</t>
  </si>
  <si>
    <t>GERRA PIANO</t>
  </si>
  <si>
    <t>INTRAGNA</t>
  </si>
  <si>
    <t>LAVIZZARA</t>
  </si>
  <si>
    <t>LOCO</t>
  </si>
  <si>
    <t>LODANO</t>
  </si>
  <si>
    <t>MAGADINO</t>
  </si>
  <si>
    <t>MAGGIA</t>
  </si>
  <si>
    <t>ORSELINA</t>
  </si>
  <si>
    <t>PECCIA</t>
  </si>
  <si>
    <t>SAN NAZZARO</t>
  </si>
  <si>
    <t>SANT'ABBONDIO</t>
  </si>
  <si>
    <t>TEGNA</t>
  </si>
  <si>
    <t>TENERO-CONTRA</t>
  </si>
  <si>
    <t>VERSCIO</t>
  </si>
  <si>
    <t>VIRA GAMBAROGNO</t>
  </si>
  <si>
    <t>AGRA</t>
  </si>
  <si>
    <t>ALTO MALCANTONE</t>
  </si>
  <si>
    <t>BEDANO</t>
  </si>
  <si>
    <t>BESSO</t>
  </si>
  <si>
    <t>BIGORIO</t>
  </si>
  <si>
    <t>BIRONICO</t>
  </si>
  <si>
    <t>BOSCO LUGANESE</t>
  </si>
  <si>
    <t>BRENO</t>
  </si>
  <si>
    <t>CADEMARIO</t>
  </si>
  <si>
    <t>CAMIGNOLO</t>
  </si>
  <si>
    <t>CAMPESTRO</t>
  </si>
  <si>
    <t>CARABIETTA</t>
  </si>
  <si>
    <t>CARONA</t>
  </si>
  <si>
    <t>COMANO</t>
  </si>
  <si>
    <t>CORNAREDO</t>
  </si>
  <si>
    <t>FESCOGGIA</t>
  </si>
  <si>
    <t>FIGINO</t>
  </si>
  <si>
    <t>GANDRIA</t>
  </si>
  <si>
    <t>GENTILINO</t>
  </si>
  <si>
    <t>GRAVESANO</t>
  </si>
  <si>
    <t>LORETO</t>
  </si>
  <si>
    <t>MEZZOVICO-VIRA</t>
  </si>
  <si>
    <t>MIGLIEGLIA</t>
  </si>
  <si>
    <t>MONTECENERI</t>
  </si>
  <si>
    <t>MUGENA</t>
  </si>
  <si>
    <t>MUZZANO</t>
  </si>
  <si>
    <t>NEGGIO</t>
  </si>
  <si>
    <t>PONTE CAPRIASCA</t>
  </si>
  <si>
    <t>PORZA</t>
  </si>
  <si>
    <t>RIVERA</t>
  </si>
  <si>
    <t>RUVIGLIANA</t>
  </si>
  <si>
    <t>SORENGO</t>
  </si>
  <si>
    <t>TESSERETE</t>
  </si>
  <si>
    <t>VAGLIO</t>
  </si>
  <si>
    <t>VALCOLLA</t>
  </si>
  <si>
    <t>VEZIA</t>
  </si>
  <si>
    <t>VICO MORCOTE</t>
  </si>
  <si>
    <t>VILLA LUGANESE</t>
  </si>
  <si>
    <t>CABBIO</t>
  </si>
  <si>
    <t>MAROGGIA</t>
  </si>
  <si>
    <t>SAGNO</t>
  </si>
  <si>
    <t>SALORINO</t>
  </si>
  <si>
    <t>AIROLO</t>
  </si>
  <si>
    <t>BIASCA</t>
  </si>
  <si>
    <t>BODIO</t>
  </si>
  <si>
    <t>GIORNICO</t>
  </si>
  <si>
    <t>MAROGNO</t>
  </si>
  <si>
    <t>MAROLTA</t>
  </si>
  <si>
    <t>PONTO VALENTINO</t>
  </si>
  <si>
    <t>QUINTO</t>
  </si>
  <si>
    <t>TRAVERSA</t>
  </si>
  <si>
    <t>ARVIGO (GR)</t>
  </si>
  <si>
    <t>Elenco indicatori:</t>
  </si>
  <si>
    <t>Autoveicoli in entrata, secondo il valico, secondo lo scopo dello spostamento, nel 2021</t>
  </si>
  <si>
    <t>Indagine ai valichi 2021</t>
  </si>
  <si>
    <t>Descrizione:</t>
  </si>
  <si>
    <t>Filtri:</t>
  </si>
  <si>
    <t>Ritorno elenco indicatori</t>
  </si>
  <si>
    <t>Autoveicoli in entrata, secondo valico, secondo destinazione, nel 2021</t>
  </si>
  <si>
    <t>Solo pendolari (lavoro/scuola)</t>
  </si>
  <si>
    <t>Autoveicoli in entrata, secondo valico, secondo origini, nel 2021</t>
  </si>
  <si>
    <t>Autoveicoli in entrata, secondo valico, secondo scopo del viaggio, nel 2021</t>
  </si>
  <si>
    <t>10-12</t>
  </si>
  <si>
    <t>13-15</t>
  </si>
  <si>
    <t>16-18</t>
  </si>
  <si>
    <t>Conteggio totale</t>
  </si>
  <si>
    <t>% totale</t>
  </si>
  <si>
    <t>Autoveicoli in entrata, secondo valico, secondo flessibilità dell'orario di lavoro, nel 2021</t>
  </si>
  <si>
    <t>Solo lavoratori pendolari</t>
  </si>
  <si>
    <t>Autoveicoli in entrata, secondo valico, secondo svolgimento di lavoro a turni, nel 2021</t>
  </si>
  <si>
    <t>Autoveicoli in entrata, secondo valico, secondo regolarità dello spostamento, nel 2021</t>
  </si>
  <si>
    <t>Destinazione IV</t>
  </si>
  <si>
    <t>ACQUAROSSA</t>
  </si>
  <si>
    <t>ACQUAROSSA Totale</t>
  </si>
  <si>
    <t>AGNO Totale</t>
  </si>
  <si>
    <t>AGRA Totale</t>
  </si>
  <si>
    <t>AIROLO Totale</t>
  </si>
  <si>
    <t>ALTO MALCANTONE Totale</t>
  </si>
  <si>
    <t>ARBEDO-CASTIONE Totale</t>
  </si>
  <si>
    <t>AROGNO Totale</t>
  </si>
  <si>
    <t>ARVIGO (GR) Totale</t>
  </si>
  <si>
    <t>ARZO Totale</t>
  </si>
  <si>
    <t>ASCONA Totale</t>
  </si>
  <si>
    <t>ASTANO Totale</t>
  </si>
  <si>
    <t>AVEGNO GORDEVIO Totale</t>
  </si>
  <si>
    <t>BALERNA Totale</t>
  </si>
  <si>
    <t>BARBENGO Totale</t>
  </si>
  <si>
    <t>BEDANO Totale</t>
  </si>
  <si>
    <t>BEDIGLIORA Totale</t>
  </si>
  <si>
    <t>BELLINZONA Totale</t>
  </si>
  <si>
    <t>BESAZIO Totale</t>
  </si>
  <si>
    <t>BESSO Totale</t>
  </si>
  <si>
    <t>BIASCA Totale</t>
  </si>
  <si>
    <t>BIGORIO Totale</t>
  </si>
  <si>
    <t>BIOGGIO Totale</t>
  </si>
  <si>
    <t>BIRONICO Totale</t>
  </si>
  <si>
    <t>BISSONE Totale</t>
  </si>
  <si>
    <t>BODIO Totale</t>
  </si>
  <si>
    <t>BOSCO LUGANESE Totale</t>
  </si>
  <si>
    <t>BREGANZONA Totale</t>
  </si>
  <si>
    <t>BRENO Totale</t>
  </si>
  <si>
    <t>BRIONE (VERZASCA) Totale</t>
  </si>
  <si>
    <t>BRIONE SOPRA MINUSIO Totale</t>
  </si>
  <si>
    <t>BRISSAGO Totale</t>
  </si>
  <si>
    <t>BRUSINO ARSIZIO Totale</t>
  </si>
  <si>
    <t>CABBIO Totale</t>
  </si>
  <si>
    <t>CADEMARIO Totale</t>
  </si>
  <si>
    <t>CADEMPINO Totale</t>
  </si>
  <si>
    <t>CADENAZZO Totale</t>
  </si>
  <si>
    <t>CADRO Totale</t>
  </si>
  <si>
    <t>CAMA (GR) Totale</t>
  </si>
  <si>
    <t>CAMIGNOLO Totale</t>
  </si>
  <si>
    <t>CAMORINO Totale</t>
  </si>
  <si>
    <t>CAMPESTRO Totale</t>
  </si>
  <si>
    <t>CAMPIONE D'ITALIA (CO) Totale</t>
  </si>
  <si>
    <t>CANOBBIO Totale</t>
  </si>
  <si>
    <t>CAPOLAGO Totale</t>
  </si>
  <si>
    <t>CAPRIASCA Totale</t>
  </si>
  <si>
    <t>CARABBIA Totale</t>
  </si>
  <si>
    <t>CARABIETTA Totale</t>
  </si>
  <si>
    <t>CARONA Totale</t>
  </si>
  <si>
    <t>CASLANO Totale</t>
  </si>
  <si>
    <t>CASSARATE Totale</t>
  </si>
  <si>
    <t>CASTAGNOLA Totale</t>
  </si>
  <si>
    <t>CASTEL SAN PIETRO Totale</t>
  </si>
  <si>
    <t>CAVIANO Totale</t>
  </si>
  <si>
    <t>CEVIO Totale</t>
  </si>
  <si>
    <t>CHIASSO Totale</t>
  </si>
  <si>
    <t>CIMO Totale</t>
  </si>
  <si>
    <t>COGLIO Totale</t>
  </si>
  <si>
    <t>COLDRERIO Totale</t>
  </si>
  <si>
    <t>COLLINA D'ORO Totale</t>
  </si>
  <si>
    <t>COMANO Totale</t>
  </si>
  <si>
    <t>CONTONE Totale</t>
  </si>
  <si>
    <t>CORIPPO Totale</t>
  </si>
  <si>
    <t>CORNAREDO Totale</t>
  </si>
  <si>
    <t>CROGLIO Totale</t>
  </si>
  <si>
    <t>CUGNASCO-GERRA Totale</t>
  </si>
  <si>
    <t>CUREGLIA Totale</t>
  </si>
  <si>
    <t>CURIO Totale</t>
  </si>
  <si>
    <t>DAVESCO-SORAGNO Totale</t>
  </si>
  <si>
    <t>FESCOGGIA Totale</t>
  </si>
  <si>
    <t>FIGINO Totale</t>
  </si>
  <si>
    <t>GAMBAROGNO Totale</t>
  </si>
  <si>
    <t>GANDRIA Totale</t>
  </si>
  <si>
    <t>GENESTRERIO Totale</t>
  </si>
  <si>
    <t>GENTILINO Totale</t>
  </si>
  <si>
    <t>GERRA GAMBAROGNO Totale</t>
  </si>
  <si>
    <t>GERRA PIANO Totale</t>
  </si>
  <si>
    <t>GIORNICO Totale</t>
  </si>
  <si>
    <t>GIUBIASCO Totale</t>
  </si>
  <si>
    <t>GORDOLA Totale</t>
  </si>
  <si>
    <t>GRANCIA Totale</t>
  </si>
  <si>
    <t>GRAVESANO Totale</t>
  </si>
  <si>
    <t>GRONO (GR) Totale</t>
  </si>
  <si>
    <t>INTRAGNA Totale</t>
  </si>
  <si>
    <t>LAMONE Totale</t>
  </si>
  <si>
    <t>LAVIZZARA Totale</t>
  </si>
  <si>
    <t>LIGORNETTO Totale</t>
  </si>
  <si>
    <t>LOCARNO Totale</t>
  </si>
  <si>
    <t>LOCO Totale</t>
  </si>
  <si>
    <t>LODANO Totale</t>
  </si>
  <si>
    <t>LORETO Totale</t>
  </si>
  <si>
    <t>LOSONE Totale</t>
  </si>
  <si>
    <t>LUGANO Totale</t>
  </si>
  <si>
    <t>LUMINO Totale</t>
  </si>
  <si>
    <t>MAGADINO Totale</t>
  </si>
  <si>
    <t>MAGGIA Totale</t>
  </si>
  <si>
    <t>MAGLIASO Totale</t>
  </si>
  <si>
    <t>MANNO Totale</t>
  </si>
  <si>
    <t>MAROGGIA Totale</t>
  </si>
  <si>
    <t>MAROGNO Totale</t>
  </si>
  <si>
    <t>MAROLTA Totale</t>
  </si>
  <si>
    <t>MASSAGNO Totale</t>
  </si>
  <si>
    <t>MELANO Totale</t>
  </si>
  <si>
    <t>MELIDE Totale</t>
  </si>
  <si>
    <t>MENDRISIO Totale</t>
  </si>
  <si>
    <t>MERIDE Totale</t>
  </si>
  <si>
    <t>MEZZOVICO-VIRA Totale</t>
  </si>
  <si>
    <t>MIGLIEGLIA Totale</t>
  </si>
  <si>
    <t>MINUSIO Totale</t>
  </si>
  <si>
    <t>MOLENO Totale</t>
  </si>
  <si>
    <t>MOLINO NUOVO Totale</t>
  </si>
  <si>
    <t>MONTAGNOLA Totale</t>
  </si>
  <si>
    <t>MONTE CARASSO Totale</t>
  </si>
  <si>
    <t>MONTECENERI Totale</t>
  </si>
  <si>
    <t>MONTEGGIO Totale</t>
  </si>
  <si>
    <t>MORBIO INFERIORE Totale</t>
  </si>
  <si>
    <t>MORBIO SUPERIORE Totale</t>
  </si>
  <si>
    <t>MORCOTE Totale</t>
  </si>
  <si>
    <t>MUGENA Totale</t>
  </si>
  <si>
    <t>MUGGIO Totale</t>
  </si>
  <si>
    <t>MURALTO Totale</t>
  </si>
  <si>
    <t>MUZZANO Totale</t>
  </si>
  <si>
    <t>NEGGIO Totale</t>
  </si>
  <si>
    <t>NOVAGGIO Totale</t>
  </si>
  <si>
    <t>NOVAZZANO Totale</t>
  </si>
  <si>
    <t>ORIGLIO Totale</t>
  </si>
  <si>
    <t>ORSELINA Totale</t>
  </si>
  <si>
    <t>PAMBIO NORANCO Totale</t>
  </si>
  <si>
    <t>PARADISO Totale</t>
  </si>
  <si>
    <t>PAZZALLO Totale</t>
  </si>
  <si>
    <t>PECCIA Totale</t>
  </si>
  <si>
    <t>PONTE CAPRIASCA Totale</t>
  </si>
  <si>
    <t>PONTE TRESA (CH) Totale</t>
  </si>
  <si>
    <t>PONTO VALENTINO Totale</t>
  </si>
  <si>
    <t>PORZA Totale</t>
  </si>
  <si>
    <t>PREGASSONA Totale</t>
  </si>
  <si>
    <t>PURA Totale</t>
  </si>
  <si>
    <t>QUARTINO Totale</t>
  </si>
  <si>
    <t>QUINTO Totale</t>
  </si>
  <si>
    <t>RANCATE Totale</t>
  </si>
  <si>
    <t>RIAZZINO Totale</t>
  </si>
  <si>
    <t>RIVA S.VITALE Totale</t>
  </si>
  <si>
    <t>RIVERA Totale</t>
  </si>
  <si>
    <t>RONCO SOPRA ASCONA Totale</t>
  </si>
  <si>
    <t>ROVEREDO (GR) Totale</t>
  </si>
  <si>
    <t>ROVIO Totale</t>
  </si>
  <si>
    <t>RUVIGLIANA Totale</t>
  </si>
  <si>
    <t>SAGNO Totale</t>
  </si>
  <si>
    <t>SALORINO Totale</t>
  </si>
  <si>
    <t>SAN NAZZARO Totale</t>
  </si>
  <si>
    <t>SAN VITTORE (GR) Totale</t>
  </si>
  <si>
    <t>SANT'ABBONDIO Totale</t>
  </si>
  <si>
    <t>SANT'ANTONINO Totale</t>
  </si>
  <si>
    <t>SANT'ANTONIO Totale</t>
  </si>
  <si>
    <t>SAVOSA Totale</t>
  </si>
  <si>
    <t>SEMENTINA Totale</t>
  </si>
  <si>
    <t>SESSA Totale</t>
  </si>
  <si>
    <t>SONVICO Totale</t>
  </si>
  <si>
    <t>SORENGO Totale</t>
  </si>
  <si>
    <t>STABIO Totale</t>
  </si>
  <si>
    <t>TEGNA Totale</t>
  </si>
  <si>
    <t>TENERO-CONTRA Totale</t>
  </si>
  <si>
    <t>TESSERETE Totale</t>
  </si>
  <si>
    <t>TORRICELLA-TAVERNE Totale</t>
  </si>
  <si>
    <t>TRAVERSA Totale</t>
  </si>
  <si>
    <t>TREMONA Totale</t>
  </si>
  <si>
    <t>VACALLO Totale</t>
  </si>
  <si>
    <t>VAGLIO Totale</t>
  </si>
  <si>
    <t>VALCOLLA Totale</t>
  </si>
  <si>
    <t>VERNATE Totale</t>
  </si>
  <si>
    <t>VERSCIO Totale</t>
  </si>
  <si>
    <t>VEZIA Totale</t>
  </si>
  <si>
    <t>VICO MORCOTE Totale</t>
  </si>
  <si>
    <t>VIGANELLO Totale</t>
  </si>
  <si>
    <t>VILLA LUGANESE Totale</t>
  </si>
  <si>
    <t>VIRA GAMBAROGNO Totale</t>
  </si>
  <si>
    <t>Destinazione III</t>
  </si>
  <si>
    <t>Bellinzonese Totale</t>
  </si>
  <si>
    <t>GR italiano Totale</t>
  </si>
  <si>
    <t>Locarnese e Vallemaggia Totale</t>
  </si>
  <si>
    <t>Tre Valli Totale</t>
  </si>
  <si>
    <t>Autoveicoli in entrata, secondo destinazione, secondo tipologia di posteggio a disposizione, nel 2021</t>
  </si>
  <si>
    <t>Autoveicoli in entrata, secondo il valico, secondo occupazione, nel 2021</t>
  </si>
  <si>
    <t>Autoveicoli in entrata, secondo il valico, secondo conoscenza di iniziative a favore della mobilità, nel 2021</t>
  </si>
  <si>
    <t>Autoveicoli in entrata, secondo il distretto di entrata, secondo il distretto di destinazione, nel 2021</t>
  </si>
  <si>
    <t>Scopo del viaggio acquisti (senza carburante)</t>
  </si>
  <si>
    <t/>
  </si>
  <si>
    <t>Scopo con immatricolazione</t>
  </si>
  <si>
    <t>Occupazione_pendolari</t>
  </si>
  <si>
    <t>Grado di occupazione</t>
  </si>
  <si>
    <t>Immatricolazione</t>
  </si>
  <si>
    <t>Destinazione_pendolari</t>
  </si>
  <si>
    <t>Origini</t>
  </si>
  <si>
    <t>Origini_pendolari</t>
  </si>
  <si>
    <t>Scopo</t>
  </si>
  <si>
    <t>Orario flessibile</t>
  </si>
  <si>
    <t>Lavoro a turni</t>
  </si>
  <si>
    <t>Regolarità spostamenti</t>
  </si>
  <si>
    <t>Posteggio a destinazione</t>
  </si>
  <si>
    <t>Posteggio in azienda</t>
  </si>
  <si>
    <t>Motivo spostamento in auto</t>
  </si>
  <si>
    <t>Occupazione</t>
  </si>
  <si>
    <t>Iniziative pro mobilità</t>
  </si>
  <si>
    <t>Auto e acquisti</t>
  </si>
  <si>
    <t>Fascia oraria</t>
  </si>
  <si>
    <t>Fascia oraria 06-09</t>
  </si>
  <si>
    <t>Fascia oraria 10-12</t>
  </si>
  <si>
    <t>Fascia oraria 13-15</t>
  </si>
  <si>
    <t>Fascia oraria 16-18</t>
  </si>
  <si>
    <t>È a conoscenza di iniziative a favore della mobilità  promosse dalle sua azienda?
(es. incentivi car pooling, incentivi acquisto abbonamenti trasporto pubblico, navette aziendali, ecc...)</t>
  </si>
  <si>
    <t>Scopo del viaggio lavoro pendolare in Ticino e GR italiano</t>
  </si>
  <si>
    <t>Autoveicoli in entrata, secondo provenienza, secondo destinazione, nel 2021</t>
  </si>
  <si>
    <t>BUSENO (GR)</t>
  </si>
  <si>
    <t>CASTANEDA (GR)</t>
  </si>
  <si>
    <t>GORDEVIO</t>
  </si>
  <si>
    <t>ALDESAGO</t>
  </si>
  <si>
    <t>ARANNO</t>
  </si>
  <si>
    <t>BRE</t>
  </si>
  <si>
    <t>CERTARA</t>
  </si>
  <si>
    <t>SIGIRINO</t>
  </si>
  <si>
    <t>AMBRI-PIOTTA</t>
  </si>
  <si>
    <t>BEDRETTO</t>
  </si>
  <si>
    <t>CAMPO BLENIO</t>
  </si>
  <si>
    <t>FAIDO</t>
  </si>
  <si>
    <t>OSOGNA</t>
  </si>
  <si>
    <t>#</t>
  </si>
  <si>
    <t>Origine</t>
  </si>
  <si>
    <t>CLARO</t>
  </si>
  <si>
    <t>MOGHEGNO</t>
  </si>
  <si>
    <t>ISONE</t>
  </si>
  <si>
    <t>MEDEGLIA</t>
  </si>
  <si>
    <t>CANEGGIO</t>
  </si>
  <si>
    <t>DONGIO</t>
  </si>
  <si>
    <t>LODRINO</t>
  </si>
  <si>
    <t>POLLEGIO</t>
  </si>
  <si>
    <t>PRATO (LEVENTINA)</t>
  </si>
  <si>
    <t>BELLINZONESE</t>
  </si>
  <si>
    <t>LOCARNESE E VALLEMAGGIA</t>
  </si>
  <si>
    <t>LUGANESE</t>
  </si>
  <si>
    <t>MENDRISIOTTO</t>
  </si>
  <si>
    <t>TRE VALLI</t>
  </si>
  <si>
    <t>LOSTALLO (GR)</t>
  </si>
  <si>
    <t>VOGORNO</t>
  </si>
  <si>
    <t>LOPAGNO</t>
  </si>
  <si>
    <t>Tutti i valichi</t>
  </si>
  <si>
    <t>Totale</t>
  </si>
  <si>
    <t>06-09</t>
  </si>
  <si>
    <t>Autoveicoli in entrata, secondo valico, secondo immatricolazione, secondo fascia oraria, nel 2021</t>
  </si>
  <si>
    <t>Valico di uscita - Chiasso Strada</t>
  </si>
  <si>
    <t>Valico di uscita - Brusata</t>
  </si>
  <si>
    <t>Valico di uscita - Ponte Cremenaga</t>
  </si>
  <si>
    <t>Valico di uscita - Stabio Gaggiolo</t>
  </si>
  <si>
    <t>Valico di uscita - Chiasso Brogeda</t>
  </si>
  <si>
    <t>Valico di uscita - Ligornetto</t>
  </si>
  <si>
    <t>Valico di uscita - Arzo</t>
  </si>
  <si>
    <t>Valico di uscita - Pizzamiglio</t>
  </si>
  <si>
    <t>Valico di uscita - San Pietro di Stabio</t>
  </si>
  <si>
    <t>Valico di uscita - Arogno</t>
  </si>
  <si>
    <t>Resto estero</t>
  </si>
  <si>
    <t>Resto estero Totale</t>
  </si>
  <si>
    <t>Valico di uscita - Gandria</t>
  </si>
  <si>
    <t>Valico di uscita - Fornasette</t>
  </si>
  <si>
    <t>Valico di uscita - Brusino</t>
  </si>
  <si>
    <t>Valico di uscita - Ponte Tresa (CH)</t>
  </si>
  <si>
    <t>Valico di uscita - Novazzano Marcetto</t>
  </si>
  <si>
    <t>Valico di uscita - Cassinone</t>
  </si>
  <si>
    <t>Valico di uscita - Ponte Faloppia</t>
  </si>
  <si>
    <t>Valico di uscita - Pedrinate</t>
  </si>
  <si>
    <t>Valico di uscita - Brissago Madonna di Ponte</t>
  </si>
  <si>
    <t>Altri cantoni</t>
  </si>
  <si>
    <t>Regione Valico di Entrata</t>
  </si>
  <si>
    <t>Autoveicoli in entrata, secondo il valico, secondo occupazione, secondo Fascia oraria nel 2021</t>
  </si>
  <si>
    <t>Autoveicoli in entrata, secondo regione valico di entrata, secondo destinazione, secondo occupazione, nel 2021</t>
  </si>
  <si>
    <t>Grado di occupazione pendolari</t>
  </si>
  <si>
    <t>Grado di occupazione per destinazione</t>
  </si>
  <si>
    <t>Origine e Destinazioni</t>
  </si>
  <si>
    <t>Scopo del viaggio Scuola (pendolare)</t>
  </si>
  <si>
    <t>Altre povincie</t>
  </si>
  <si>
    <t>Ticino</t>
  </si>
  <si>
    <t>Si</t>
  </si>
  <si>
    <t># totale</t>
  </si>
  <si>
    <t>Quota di posteggi a pagamento, secondo regione e comune di destinazione, nel 2021</t>
  </si>
  <si>
    <t>Quota posteggi a pagamento</t>
  </si>
  <si>
    <t>Ticino + GR italiano</t>
  </si>
  <si>
    <t>Provincia di provenienza</t>
  </si>
  <si>
    <t>Giorni di telelavoro</t>
  </si>
  <si>
    <t>Immatricolazione _pendolari</t>
  </si>
  <si>
    <t>Origine e Destinazioni Acquisti</t>
  </si>
  <si>
    <t>Origine e Destinazioni Scuola</t>
  </si>
  <si>
    <t>Origine e Destinazioni Lavoro</t>
  </si>
  <si>
    <t>Origine e Destinazioni Mancanza alternative</t>
  </si>
  <si>
    <t>Turni, orari e telelavoro</t>
  </si>
  <si>
    <t>Iniziative pro mobilità e destinazione</t>
  </si>
  <si>
    <t>Lavoro a turni, Orario flessibile e Telelavoro, nel 2021</t>
  </si>
  <si>
    <t>Regione/Comune</t>
  </si>
  <si>
    <t>Tutti i valici</t>
  </si>
  <si>
    <t>Autoveicoli in entrata, secondo destinazione, secondo posizione posteggio, nel 2021</t>
  </si>
  <si>
    <t>Autoveicoli in entrata, provincia di origine, secondo lo scopo dello spostamento, nel 2021</t>
  </si>
  <si>
    <t>Scopo spostamento e provincia di origine</t>
  </si>
  <si>
    <t>Regione e comune di destinaione</t>
  </si>
  <si>
    <t>Tutte le regioni</t>
  </si>
  <si>
    <t>Regione di entrata e destinazione</t>
  </si>
  <si>
    <t>Scopo del viaggio acquisti</t>
  </si>
  <si>
    <t>Abitudini mobilità e COVID</t>
  </si>
  <si>
    <t>Non so, non risponde</t>
  </si>
  <si>
    <t>Abitudini differenti</t>
  </si>
  <si>
    <t>Attualmente le sue abitudini di mobilità  sono diverse rispetto al periodo antecedente la crisi sanitaria Covid?</t>
  </si>
  <si>
    <t>Quota Ticino + GR italiano per gli acquisti:</t>
  </si>
  <si>
    <t>Accompagnamento Totale</t>
  </si>
  <si>
    <t>Acquisti Totale</t>
  </si>
  <si>
    <t>Carburante Totale</t>
  </si>
  <si>
    <t>Lavoro (pendolare) Totale</t>
  </si>
  <si>
    <t>Medico/Ospedale Totale</t>
  </si>
  <si>
    <t>Scuola/Formazione (pendolare) Totale</t>
  </si>
  <si>
    <t>Servizi (banca, posta...) Totale</t>
  </si>
  <si>
    <t>Tempo libero Totale</t>
  </si>
  <si>
    <t>Transito Totale</t>
  </si>
  <si>
    <t>Viaggio di lavoro Totale</t>
  </si>
  <si>
    <t>Autoveicoli in entrata, secondo il valico, secondo occupazione, secondo scopo, nel 2021</t>
  </si>
  <si>
    <t>Grado di occupazione e scopo</t>
  </si>
  <si>
    <t>Destinazioni con entrata nel Mendrisiotto</t>
  </si>
  <si>
    <t>Regione e comune</t>
  </si>
  <si>
    <t>Posteggio a pagamento?</t>
  </si>
  <si>
    <t>Allegati indagine ai valichi 2021</t>
  </si>
  <si>
    <t>Pendolari che hanno affermato di non avere alternative all'automobile (% equivale alla quota rispetto il globale)</t>
  </si>
  <si>
    <t>Non risponde</t>
  </si>
  <si>
    <t>(vuoto)</t>
  </si>
  <si>
    <t>Non risponde Totale</t>
  </si>
  <si>
    <t>Resto estero totale</t>
  </si>
  <si>
    <t>Provincia di Novara Totale</t>
  </si>
  <si>
    <t>Provincia di Milano Totale</t>
  </si>
  <si>
    <t>Provincia di Monza e della Brianza Totale</t>
  </si>
  <si>
    <t>Provincia di Verona Totale</t>
  </si>
  <si>
    <t>Provincia di Bergamo Totale</t>
  </si>
  <si>
    <t>Provincia di Brescia Totale</t>
  </si>
  <si>
    <t>Provincia di Genova Totale</t>
  </si>
  <si>
    <t>Provincia di Lecco Totale</t>
  </si>
  <si>
    <t>Provincia di Lodi Totale</t>
  </si>
  <si>
    <t>Provincia di Pavia Totale</t>
  </si>
  <si>
    <t>Provincia di Roma Totale</t>
  </si>
  <si>
    <t>Provincia di Torino Totale</t>
  </si>
  <si>
    <t>(vuoto) Totale</t>
  </si>
  <si>
    <t>Vallese (VS) Totale</t>
  </si>
  <si>
    <t>Provincia di Sondrio Totale</t>
  </si>
  <si>
    <t>Provincia di Alessandria Totale</t>
  </si>
  <si>
    <t>Provincia di Fermo Totale</t>
  </si>
  <si>
    <t>Solo pendolari (lavoro/scuola) con destinazione Ticino e GR italiano</t>
  </si>
  <si>
    <t>Lavoratori pendolari</t>
  </si>
  <si>
    <t>Lavoratori pendolari con destinazione Ticino e GR italiano</t>
  </si>
  <si>
    <t>Tutte le entrate</t>
  </si>
  <si>
    <t>Solo lavoratori pendolari con orari non flessibili</t>
  </si>
  <si>
    <t>Solo pendolari (lavoro/scuola) con destinazione Ticino e GR italiano che dispongono di un posteggio</t>
  </si>
  <si>
    <t>Solo pendolari (lavoro/scuola) che dispongono di un posteggio privato</t>
  </si>
  <si>
    <t>Solo entrate con origine italia</t>
  </si>
  <si>
    <t>Tutte le entrate con destinazione Ticino (TI) e GR italiano</t>
  </si>
  <si>
    <t>Conoscenza di iniziative a favore della mobilità promosse dalla propria azienda</t>
  </si>
  <si>
    <t>Dettaglio zone significative</t>
  </si>
  <si>
    <t>Solo pendolari (lavoro) con destinazione il Ticino e il Grigioni italiano</t>
  </si>
  <si>
    <t>tutte le entrate</t>
  </si>
  <si>
    <t>Servizio auto/ Carburante</t>
  </si>
  <si>
    <t>Oggetti ingombranti</t>
  </si>
  <si>
    <t xml:space="preserve">Totale </t>
  </si>
  <si>
    <t>33% prosegue verso Nord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</si>
</sst>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147">
    <xf numFmtId="0" fontId="0" fillId="0" borderId="0" xfId="0"/>
    <xf numFmtId="3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3" fontId="1" fillId="0" borderId="1" xfId="0" applyNumberFormat="1" applyFont="1" applyBorder="1"/>
    <xf numFmtId="0" fontId="1" fillId="2" borderId="2" xfId="0" applyFont="1" applyFill="1" applyBorder="1" applyAlignment="1">
      <alignment horizontal="left"/>
    </xf>
    <xf numFmtId="3" fontId="1" fillId="2" borderId="2" xfId="0" applyNumberFormat="1" applyFont="1" applyFill="1" applyBorder="1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0" fontId="1" fillId="0" borderId="3" xfId="0" applyFont="1" applyBorder="1"/>
    <xf numFmtId="3" fontId="1" fillId="0" borderId="3" xfId="0" applyNumberFormat="1" applyFont="1" applyBorder="1"/>
    <xf numFmtId="0" fontId="1" fillId="0" borderId="0" xfId="0" applyFont="1" applyBorder="1"/>
    <xf numFmtId="0" fontId="1" fillId="2" borderId="2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textRotation="90"/>
    </xf>
    <xf numFmtId="0" fontId="0" fillId="0" borderId="0" xfId="0" applyAlignment="1">
      <alignment vertical="top" textRotation="90"/>
    </xf>
    <xf numFmtId="3" fontId="1" fillId="0" borderId="1" xfId="0" applyNumberFormat="1" applyFont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0" fontId="2" fillId="0" borderId="0" xfId="1"/>
    <xf numFmtId="0" fontId="3" fillId="0" borderId="0" xfId="0" applyFont="1"/>
    <xf numFmtId="0" fontId="1" fillId="2" borderId="0" xfId="0" applyFont="1" applyFill="1" applyAlignment="1">
      <alignment textRotation="90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1" applyFont="1"/>
    <xf numFmtId="0" fontId="6" fillId="0" borderId="0" xfId="0" applyFont="1"/>
    <xf numFmtId="4" fontId="0" fillId="0" borderId="0" xfId="0" applyNumberFormat="1"/>
    <xf numFmtId="4" fontId="1" fillId="2" borderId="2" xfId="0" applyNumberFormat="1" applyFont="1" applyFill="1" applyBorder="1"/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textRotation="90"/>
    </xf>
    <xf numFmtId="0" fontId="0" fillId="0" borderId="0" xfId="0" applyFont="1"/>
    <xf numFmtId="0" fontId="0" fillId="2" borderId="1" xfId="0" applyFont="1" applyFill="1" applyBorder="1" applyAlignment="1"/>
    <xf numFmtId="0" fontId="1" fillId="2" borderId="0" xfId="0" applyFont="1" applyFill="1" applyAlignment="1">
      <alignment horizontal="center" textRotation="90"/>
    </xf>
    <xf numFmtId="0" fontId="0" fillId="2" borderId="0" xfId="0" applyFont="1" applyFill="1" applyBorder="1" applyAlignment="1"/>
    <xf numFmtId="9" fontId="0" fillId="0" borderId="0" xfId="2" applyFont="1"/>
    <xf numFmtId="3" fontId="2" fillId="0" borderId="0" xfId="1" applyNumberFormat="1"/>
    <xf numFmtId="3" fontId="7" fillId="0" borderId="0" xfId="0" applyNumberFormat="1" applyFont="1"/>
    <xf numFmtId="3" fontId="3" fillId="0" borderId="0" xfId="0" applyNumberFormat="1" applyFont="1"/>
    <xf numFmtId="3" fontId="0" fillId="0" borderId="0" xfId="0" applyNumberFormat="1" applyAlignment="1">
      <alignment horizontal="left" indent="1"/>
    </xf>
    <xf numFmtId="3" fontId="0" fillId="2" borderId="0" xfId="0" applyNumberFormat="1" applyFont="1" applyFill="1" applyAlignment="1">
      <alignment textRotation="90"/>
    </xf>
    <xf numFmtId="3" fontId="0" fillId="2" borderId="1" xfId="0" applyNumberFormat="1" applyFont="1" applyFill="1" applyBorder="1" applyAlignment="1"/>
    <xf numFmtId="3" fontId="0" fillId="2" borderId="1" xfId="0" applyNumberFormat="1" applyFont="1" applyFill="1" applyBorder="1" applyAlignment="1">
      <alignment textRotation="90"/>
    </xf>
    <xf numFmtId="3" fontId="1" fillId="3" borderId="1" xfId="0" applyNumberFormat="1" applyFont="1" applyFill="1" applyBorder="1" applyAlignment="1">
      <alignment textRotation="90"/>
    </xf>
    <xf numFmtId="3" fontId="1" fillId="3" borderId="0" xfId="0" applyNumberFormat="1" applyFont="1" applyFill="1" applyBorder="1" applyAlignment="1">
      <alignment textRotation="90"/>
    </xf>
    <xf numFmtId="9" fontId="0" fillId="2" borderId="1" xfId="2" applyFont="1" applyFill="1" applyBorder="1" applyAlignment="1">
      <alignment textRotation="90"/>
    </xf>
    <xf numFmtId="9" fontId="1" fillId="0" borderId="1" xfId="2" applyFont="1" applyBorder="1"/>
    <xf numFmtId="9" fontId="1" fillId="3" borderId="1" xfId="2" applyFont="1" applyFill="1" applyBorder="1" applyAlignment="1">
      <alignment textRotation="90"/>
    </xf>
    <xf numFmtId="9" fontId="1" fillId="0" borderId="0" xfId="2" applyFont="1"/>
    <xf numFmtId="9" fontId="0" fillId="2" borderId="0" xfId="2" applyFont="1" applyFill="1" applyBorder="1" applyAlignment="1">
      <alignment textRotation="90"/>
    </xf>
    <xf numFmtId="9" fontId="1" fillId="0" borderId="0" xfId="2" applyFont="1" applyBorder="1"/>
    <xf numFmtId="9" fontId="1" fillId="3" borderId="0" xfId="2" applyFont="1" applyFill="1" applyBorder="1" applyAlignment="1">
      <alignment textRotation="90"/>
    </xf>
    <xf numFmtId="0" fontId="1" fillId="0" borderId="0" xfId="0" applyFont="1" applyFill="1"/>
    <xf numFmtId="3" fontId="1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5" borderId="0" xfId="0" applyFont="1" applyFill="1"/>
    <xf numFmtId="0" fontId="0" fillId="5" borderId="0" xfId="0" applyFill="1"/>
    <xf numFmtId="3" fontId="0" fillId="5" borderId="0" xfId="0" applyNumberFormat="1" applyFill="1"/>
    <xf numFmtId="0" fontId="1" fillId="5" borderId="1" xfId="0" applyFont="1" applyFill="1" applyBorder="1"/>
    <xf numFmtId="0" fontId="1" fillId="5" borderId="3" xfId="0" applyFont="1" applyFill="1" applyBorder="1"/>
    <xf numFmtId="3" fontId="1" fillId="5" borderId="3" xfId="0" applyNumberFormat="1" applyFont="1" applyFill="1" applyBorder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" fillId="5" borderId="0" xfId="0" applyFont="1" applyFill="1" applyBorder="1"/>
    <xf numFmtId="16" fontId="1" fillId="2" borderId="1" xfId="0" quotePrefix="1" applyNumberFormat="1" applyFont="1" applyFill="1" applyBorder="1" applyAlignment="1">
      <alignment horizontal="right"/>
    </xf>
    <xf numFmtId="0" fontId="1" fillId="3" borderId="0" xfId="0" applyFont="1" applyFill="1" applyBorder="1"/>
    <xf numFmtId="3" fontId="1" fillId="3" borderId="0" xfId="0" applyNumberFormat="1" applyFont="1" applyFill="1" applyBorder="1"/>
    <xf numFmtId="2" fontId="0" fillId="0" borderId="0" xfId="0" applyNumberFormat="1"/>
    <xf numFmtId="3" fontId="1" fillId="2" borderId="0" xfId="0" applyNumberFormat="1" applyFont="1" applyFill="1"/>
    <xf numFmtId="3" fontId="1" fillId="0" borderId="0" xfId="0" applyNumberFormat="1" applyFont="1" applyBorder="1"/>
    <xf numFmtId="3" fontId="1" fillId="5" borderId="0" xfId="0" applyNumberFormat="1" applyFont="1" applyFill="1"/>
    <xf numFmtId="0" fontId="0" fillId="0" borderId="0" xfId="0" applyAlignment="1">
      <alignment textRotation="90"/>
    </xf>
    <xf numFmtId="0" fontId="0" fillId="4" borderId="0" xfId="0" applyFill="1"/>
    <xf numFmtId="0" fontId="1" fillId="4" borderId="0" xfId="0" applyFont="1" applyFill="1"/>
    <xf numFmtId="0" fontId="1" fillId="4" borderId="0" xfId="0" applyFont="1" applyFill="1" applyAlignment="1">
      <alignment textRotation="90"/>
    </xf>
    <xf numFmtId="2" fontId="0" fillId="4" borderId="0" xfId="0" applyNumberFormat="1" applyFill="1"/>
    <xf numFmtId="9" fontId="1" fillId="2" borderId="1" xfId="2" applyNumberFormat="1" applyFont="1" applyFill="1" applyBorder="1"/>
    <xf numFmtId="9" fontId="1" fillId="0" borderId="1" xfId="2" applyNumberFormat="1" applyFont="1" applyBorder="1"/>
    <xf numFmtId="0" fontId="1" fillId="3" borderId="1" xfId="0" applyFont="1" applyFill="1" applyBorder="1"/>
    <xf numFmtId="9" fontId="1" fillId="3" borderId="1" xfId="2" applyNumberFormat="1" applyFont="1" applyFill="1" applyBorder="1"/>
    <xf numFmtId="3" fontId="1" fillId="3" borderId="1" xfId="0" applyNumberFormat="1" applyFont="1" applyFill="1" applyBorder="1"/>
    <xf numFmtId="9" fontId="1" fillId="3" borderId="1" xfId="0" applyNumberFormat="1" applyFont="1" applyFill="1" applyBorder="1"/>
    <xf numFmtId="0" fontId="0" fillId="5" borderId="0" xfId="0" applyFill="1" applyAlignment="1">
      <alignment horizontal="left" indent="1"/>
    </xf>
    <xf numFmtId="0" fontId="0" fillId="0" borderId="0" xfId="0" applyAlignment="1">
      <alignment horizontal="left"/>
    </xf>
    <xf numFmtId="0" fontId="1" fillId="3" borderId="0" xfId="0" applyFont="1" applyFill="1" applyBorder="1" applyAlignment="1">
      <alignment horizontal="left" wrapText="1"/>
    </xf>
    <xf numFmtId="3" fontId="1" fillId="5" borderId="1" xfId="0" applyNumberFormat="1" applyFont="1" applyFill="1" applyBorder="1"/>
    <xf numFmtId="0" fontId="1" fillId="3" borderId="4" xfId="0" applyFont="1" applyFill="1" applyBorder="1"/>
    <xf numFmtId="0" fontId="1" fillId="2" borderId="0" xfId="0" applyFont="1" applyFill="1" applyAlignment="1"/>
    <xf numFmtId="0" fontId="1" fillId="2" borderId="1" xfId="0" applyFont="1" applyFill="1" applyBorder="1" applyAlignment="1"/>
    <xf numFmtId="10" fontId="0" fillId="0" borderId="0" xfId="2" applyNumberFormat="1" applyFont="1"/>
    <xf numFmtId="4" fontId="1" fillId="0" borderId="3" xfId="0" applyNumberFormat="1" applyFont="1" applyBorder="1"/>
    <xf numFmtId="0" fontId="1" fillId="3" borderId="2" xfId="0" applyFont="1" applyFill="1" applyBorder="1"/>
    <xf numFmtId="4" fontId="1" fillId="3" borderId="2" xfId="0" applyNumberFormat="1" applyFont="1" applyFill="1" applyBorder="1"/>
    <xf numFmtId="16" fontId="1" fillId="2" borderId="1" xfId="0" quotePrefix="1" applyNumberFormat="1" applyFont="1" applyFill="1" applyBorder="1"/>
    <xf numFmtId="0" fontId="1" fillId="6" borderId="0" xfId="0" applyFont="1" applyFill="1"/>
    <xf numFmtId="0" fontId="0" fillId="6" borderId="0" xfId="0" applyFill="1"/>
    <xf numFmtId="0" fontId="0" fillId="0" borderId="0" xfId="0"/>
    <xf numFmtId="2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left"/>
    </xf>
    <xf numFmtId="10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center" textRotation="90"/>
    </xf>
    <xf numFmtId="3" fontId="0" fillId="3" borderId="0" xfId="0" applyNumberFormat="1" applyFont="1" applyFill="1" applyAlignment="1">
      <alignment horizontal="center" textRotation="90"/>
    </xf>
    <xf numFmtId="3" fontId="1" fillId="3" borderId="0" xfId="0" applyNumberFormat="1" applyFont="1" applyFill="1" applyAlignment="1">
      <alignment horizontal="center" textRotation="90"/>
    </xf>
    <xf numFmtId="9" fontId="0" fillId="5" borderId="0" xfId="0" applyNumberFormat="1" applyFill="1"/>
    <xf numFmtId="9" fontId="1" fillId="5" borderId="3" xfId="0" applyNumberFormat="1" applyFont="1" applyFill="1" applyBorder="1"/>
    <xf numFmtId="9" fontId="0" fillId="0" borderId="0" xfId="0" applyNumberFormat="1"/>
    <xf numFmtId="9" fontId="1" fillId="0" borderId="3" xfId="0" applyNumberFormat="1" applyFont="1" applyBorder="1"/>
    <xf numFmtId="9" fontId="1" fillId="3" borderId="0" xfId="2" applyNumberFormat="1" applyFont="1" applyFill="1" applyBorder="1"/>
    <xf numFmtId="9" fontId="1" fillId="5" borderId="3" xfId="2" applyNumberFormat="1" applyFont="1" applyFill="1" applyBorder="1"/>
    <xf numFmtId="9" fontId="1" fillId="0" borderId="0" xfId="0" applyNumberFormat="1" applyFont="1"/>
    <xf numFmtId="9" fontId="1" fillId="5" borderId="0" xfId="0" applyNumberFormat="1" applyFont="1" applyFill="1"/>
    <xf numFmtId="0" fontId="0" fillId="3" borderId="0" xfId="0" applyFont="1" applyFill="1" applyBorder="1"/>
    <xf numFmtId="3" fontId="0" fillId="5" borderId="0" xfId="0" applyNumberFormat="1" applyFont="1" applyFill="1"/>
    <xf numFmtId="0" fontId="0" fillId="3" borderId="4" xfId="0" applyFont="1" applyFill="1" applyBorder="1"/>
    <xf numFmtId="3" fontId="0" fillId="5" borderId="4" xfId="0" applyNumberFormat="1" applyFont="1" applyFill="1" applyBorder="1"/>
    <xf numFmtId="0" fontId="0" fillId="5" borderId="3" xfId="0" applyFont="1" applyFill="1" applyBorder="1"/>
    <xf numFmtId="3" fontId="0" fillId="5" borderId="3" xfId="0" applyNumberFormat="1" applyFont="1" applyFill="1" applyBorder="1"/>
    <xf numFmtId="9" fontId="0" fillId="5" borderId="0" xfId="0" applyNumberFormat="1" applyFont="1" applyFill="1"/>
    <xf numFmtId="9" fontId="0" fillId="5" borderId="4" xfId="0" applyNumberFormat="1" applyFont="1" applyFill="1" applyBorder="1"/>
    <xf numFmtId="9" fontId="0" fillId="5" borderId="3" xfId="0" applyNumberFormat="1" applyFont="1" applyFill="1" applyBorder="1"/>
    <xf numFmtId="9" fontId="1" fillId="0" borderId="1" xfId="0" applyNumberFormat="1" applyFont="1" applyBorder="1"/>
    <xf numFmtId="9" fontId="1" fillId="2" borderId="1" xfId="0" applyNumberFormat="1" applyFont="1" applyFill="1" applyBorder="1"/>
    <xf numFmtId="9" fontId="1" fillId="5" borderId="0" xfId="0" applyNumberFormat="1" applyFont="1" applyFill="1" applyBorder="1"/>
    <xf numFmtId="9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top" wrapText="1"/>
    </xf>
    <xf numFmtId="9" fontId="1" fillId="2" borderId="1" xfId="0" applyNumberFormat="1" applyFont="1" applyFill="1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9" fontId="0" fillId="4" borderId="0" xfId="0" applyNumberFormat="1" applyFill="1"/>
    <xf numFmtId="0" fontId="1" fillId="4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3" fontId="10" fillId="5" borderId="3" xfId="0" applyNumberFormat="1" applyFont="1" applyFill="1" applyBorder="1"/>
    <xf numFmtId="9" fontId="0" fillId="0" borderId="0" xfId="2" applyNumberFormat="1" applyFont="1"/>
    <xf numFmtId="9" fontId="0" fillId="0" borderId="0" xfId="0" applyNumberFormat="1" applyFont="1"/>
    <xf numFmtId="9" fontId="1" fillId="2" borderId="2" xfId="0" applyNumberFormat="1" applyFont="1" applyFill="1" applyBorder="1"/>
    <xf numFmtId="9" fontId="1" fillId="5" borderId="1" xfId="0" applyNumberFormat="1" applyFont="1" applyFill="1" applyBorder="1"/>
  </cellXfs>
  <cellStyles count="4">
    <cellStyle name="Collegamento ipertestuale" xfId="1" builtinId="8"/>
    <cellStyle name="Normale" xfId="0" builtinId="0"/>
    <cellStyle name="Normale 2" xfId="3"/>
    <cellStyle name="Percentuale" xfId="2" builtinId="5"/>
  </cellStyles>
  <dxfs count="2"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abSelected="1" workbookViewId="0"/>
  </sheetViews>
  <sheetFormatPr defaultRowHeight="15" x14ac:dyDescent="0.25"/>
  <cols>
    <col min="2" max="2" width="5.7109375" style="24" bestFit="1" customWidth="1"/>
    <col min="3" max="3" width="40.85546875" bestFit="1" customWidth="1"/>
  </cols>
  <sheetData>
    <row r="2" spans="2:3" x14ac:dyDescent="0.25">
      <c r="C2" s="7" t="s">
        <v>1048</v>
      </c>
    </row>
    <row r="4" spans="2:3" ht="18.75" x14ac:dyDescent="0.3">
      <c r="C4" s="27" t="s">
        <v>705</v>
      </c>
    </row>
    <row r="6" spans="2:3" ht="15.75" x14ac:dyDescent="0.25">
      <c r="B6" s="25">
        <v>1</v>
      </c>
      <c r="C6" s="26" t="s">
        <v>915</v>
      </c>
    </row>
    <row r="7" spans="2:3" ht="15.75" x14ac:dyDescent="0.25">
      <c r="B7" s="25">
        <v>2</v>
      </c>
      <c r="C7" s="19" t="s">
        <v>1011</v>
      </c>
    </row>
    <row r="8" spans="2:3" ht="15.75" x14ac:dyDescent="0.25">
      <c r="B8" s="25">
        <v>3</v>
      </c>
      <c r="C8" s="19" t="s">
        <v>560</v>
      </c>
    </row>
    <row r="9" spans="2:3" ht="15.75" x14ac:dyDescent="0.25">
      <c r="B9" s="25">
        <v>4</v>
      </c>
      <c r="C9" s="19" t="s">
        <v>916</v>
      </c>
    </row>
    <row r="10" spans="2:3" ht="15.75" x14ac:dyDescent="0.25">
      <c r="B10" s="25">
        <v>5</v>
      </c>
      <c r="C10" s="19" t="s">
        <v>917</v>
      </c>
    </row>
    <row r="11" spans="2:3" ht="15.75" x14ac:dyDescent="0.25">
      <c r="B11" s="25">
        <v>6</v>
      </c>
      <c r="C11" s="19" t="s">
        <v>918</v>
      </c>
    </row>
    <row r="12" spans="2:3" ht="15.75" x14ac:dyDescent="0.25">
      <c r="B12" s="25">
        <v>7</v>
      </c>
      <c r="C12" s="19" t="s">
        <v>919</v>
      </c>
    </row>
    <row r="13" spans="2:3" ht="15.75" x14ac:dyDescent="0.25">
      <c r="B13" s="25">
        <v>8</v>
      </c>
      <c r="C13" s="19" t="s">
        <v>912</v>
      </c>
    </row>
    <row r="14" spans="2:3" ht="15.75" x14ac:dyDescent="0.25">
      <c r="B14" s="25">
        <v>9</v>
      </c>
      <c r="C14" s="19" t="s">
        <v>920</v>
      </c>
    </row>
    <row r="15" spans="2:3" ht="15.75" x14ac:dyDescent="0.25">
      <c r="B15" s="25">
        <v>10</v>
      </c>
      <c r="C15" s="19" t="s">
        <v>921</v>
      </c>
    </row>
    <row r="16" spans="2:3" ht="15.75" x14ac:dyDescent="0.25">
      <c r="B16" s="25">
        <v>11</v>
      </c>
      <c r="C16" s="19" t="s">
        <v>922</v>
      </c>
    </row>
    <row r="17" spans="2:3" ht="15.75" x14ac:dyDescent="0.25">
      <c r="B17" s="25">
        <v>12</v>
      </c>
      <c r="C17" s="19" t="s">
        <v>923</v>
      </c>
    </row>
    <row r="18" spans="2:3" ht="15.75" x14ac:dyDescent="0.25">
      <c r="B18" s="25">
        <v>13</v>
      </c>
      <c r="C18" s="19" t="s">
        <v>1007</v>
      </c>
    </row>
    <row r="19" spans="2:3" ht="15.75" x14ac:dyDescent="0.25">
      <c r="B19" s="25">
        <v>14</v>
      </c>
      <c r="C19" s="19" t="s">
        <v>924</v>
      </c>
    </row>
    <row r="20" spans="2:3" ht="15.75" x14ac:dyDescent="0.25">
      <c r="B20" s="25">
        <v>15</v>
      </c>
      <c r="C20" s="19" t="s">
        <v>925</v>
      </c>
    </row>
    <row r="21" spans="2:3" ht="15.75" x14ac:dyDescent="0.25">
      <c r="B21" s="25">
        <v>16</v>
      </c>
      <c r="C21" s="19" t="s">
        <v>1023</v>
      </c>
    </row>
    <row r="22" spans="2:3" ht="15.75" x14ac:dyDescent="0.25">
      <c r="B22" s="25">
        <v>17</v>
      </c>
      <c r="C22" s="19" t="s">
        <v>926</v>
      </c>
    </row>
    <row r="23" spans="2:3" ht="15.75" x14ac:dyDescent="0.25">
      <c r="B23" s="25">
        <v>18</v>
      </c>
      <c r="C23" s="19" t="s">
        <v>913</v>
      </c>
    </row>
    <row r="24" spans="2:3" ht="15.75" x14ac:dyDescent="0.25">
      <c r="B24" s="25">
        <v>19</v>
      </c>
      <c r="C24" s="19" t="s">
        <v>914</v>
      </c>
    </row>
    <row r="25" spans="2:3" ht="15.75" x14ac:dyDescent="0.25">
      <c r="B25" s="25">
        <v>20</v>
      </c>
      <c r="C25" s="19" t="s">
        <v>1044</v>
      </c>
    </row>
    <row r="26" spans="2:3" ht="15.75" x14ac:dyDescent="0.25">
      <c r="B26" s="25">
        <v>21</v>
      </c>
      <c r="C26" s="19" t="s">
        <v>998</v>
      </c>
    </row>
    <row r="27" spans="2:3" ht="15.75" x14ac:dyDescent="0.25">
      <c r="B27" s="25">
        <v>22</v>
      </c>
      <c r="C27" s="19" t="s">
        <v>999</v>
      </c>
    </row>
    <row r="28" spans="2:3" ht="15.75" x14ac:dyDescent="0.25">
      <c r="B28" s="25">
        <v>23</v>
      </c>
      <c r="C28" s="19" t="s">
        <v>927</v>
      </c>
    </row>
    <row r="29" spans="2:3" ht="15.75" x14ac:dyDescent="0.25">
      <c r="B29" s="25">
        <v>24</v>
      </c>
      <c r="C29" s="19" t="s">
        <v>1026</v>
      </c>
    </row>
    <row r="30" spans="2:3" ht="15.75" x14ac:dyDescent="0.25">
      <c r="B30" s="25">
        <v>25</v>
      </c>
      <c r="C30" s="19" t="s">
        <v>928</v>
      </c>
    </row>
    <row r="31" spans="2:3" ht="15.75" x14ac:dyDescent="0.25">
      <c r="B31" s="25">
        <v>26</v>
      </c>
      <c r="C31" s="19" t="s">
        <v>1000</v>
      </c>
    </row>
    <row r="32" spans="2:3" ht="15.75" x14ac:dyDescent="0.25">
      <c r="B32" s="25">
        <v>27</v>
      </c>
      <c r="C32" s="19" t="s">
        <v>1012</v>
      </c>
    </row>
    <row r="33" spans="2:3" ht="15.75" x14ac:dyDescent="0.25">
      <c r="B33" s="25">
        <v>28</v>
      </c>
      <c r="C33" s="19" t="s">
        <v>1014</v>
      </c>
    </row>
    <row r="34" spans="2:3" ht="15.75" x14ac:dyDescent="0.25">
      <c r="B34" s="25">
        <v>29</v>
      </c>
      <c r="C34" s="19" t="s">
        <v>1013</v>
      </c>
    </row>
    <row r="35" spans="2:3" ht="15.75" x14ac:dyDescent="0.25">
      <c r="B35" s="25">
        <v>30</v>
      </c>
      <c r="C35" s="19" t="s">
        <v>1015</v>
      </c>
    </row>
    <row r="36" spans="2:3" ht="15.75" x14ac:dyDescent="0.25">
      <c r="B36" s="25">
        <v>31</v>
      </c>
      <c r="C36" s="19" t="s">
        <v>1016</v>
      </c>
    </row>
    <row r="37" spans="2:3" ht="15.75" x14ac:dyDescent="0.25">
      <c r="B37" s="25">
        <v>32</v>
      </c>
      <c r="C37" s="19" t="s">
        <v>1017</v>
      </c>
    </row>
    <row r="38" spans="2:3" ht="15.75" x14ac:dyDescent="0.25">
      <c r="B38" s="25">
        <v>33</v>
      </c>
      <c r="C38" s="19" t="s">
        <v>1028</v>
      </c>
    </row>
  </sheetData>
  <hyperlinks>
    <hyperlink ref="C6" location="'1_Immatricolazione'!A1" display="Immatricolazione"/>
    <hyperlink ref="C8" location="'3_Destinazione'!A1" display="Destinazione"/>
    <hyperlink ref="C9" location="'4_Destinazione_pendolari'!A1" display="Destinazione_pendolari"/>
    <hyperlink ref="C10" location="'5_Origini'!A1" display="Origini"/>
    <hyperlink ref="C11" location="'6_Origini_pendolari'!A1" display="Origini_pendolari"/>
    <hyperlink ref="C12" location="'7_Scopo'!A1" display="Scopo"/>
    <hyperlink ref="C13" location="'8_Scopo con immatricolazione'!A1" display="Scopo con immatricolazione"/>
    <hyperlink ref="C14" location="'9_Orario flessibile'!A1" display="Orario flessibile"/>
    <hyperlink ref="C15" location="'10_Lavoro a turni'!A1" display="Lavoro a turni"/>
    <hyperlink ref="C16" location="'11_Regolarità spostamenti'!A1" display="Regolarità spostamenti"/>
    <hyperlink ref="C17" location="'12_Posteggio a destinazione'!A1" display="Posteggio a destinazione"/>
    <hyperlink ref="C19" location="'14_Posteggio in azienda'!A1" display="Posteggio in azienda"/>
    <hyperlink ref="C20" location="'15_Motivo spostamento in auto'!A1" display="Motivo spostamento in auto"/>
    <hyperlink ref="C22" location="'17_Occupazione'!A1" display="Occupazione"/>
    <hyperlink ref="C23" location="'18_Occupazione_pendolari'!A1" display="Occupazione_pendolari"/>
    <hyperlink ref="C24" location="'19_Grado di occupazione'!A1" display="Grado di occupazione"/>
    <hyperlink ref="C28" location="'23_Iniziative pro mobilità'!A1" display="Iniziative pro mobilità"/>
    <hyperlink ref="C29" location="'24_Regio entrata e destinazione'!A1" display="Regione di entrata e destinazione"/>
    <hyperlink ref="C30" location="'25_Auto e acquisti'!A1" display="Auto e acquisti"/>
    <hyperlink ref="C34" location="'29_OD_Scuola'!A1" display="Origine e Destinazioni Scuola"/>
    <hyperlink ref="C26" location="'21_Grado di occupazione_pend'!A1" display="Grado di occupazione pendolari"/>
    <hyperlink ref="C27" location="'22_Grado di occupazione_dest'!A1" display="Grado di occupazione per destinazione"/>
    <hyperlink ref="C33" location="'28_OD_Lavoro'!A1" display="Origine e Destinazioni Lavoro"/>
    <hyperlink ref="C32" location="'27_OD_Acquisti'!A1" display="Origine e Destinazioni Acquisti"/>
    <hyperlink ref="C31" location="'26_OD'!A1" display="Origine e Destinazioni"/>
    <hyperlink ref="C35" location="'30_OD_Mancanza alternative'!A1" display="Origine e Destinazioni Mancanza alternative"/>
    <hyperlink ref="C18" location="'13_Quota posteggi a pagamento'!A1" display="Quota posteggi a pagamento"/>
    <hyperlink ref="C7" location="'2_Immatricolazione_pendolari'!A1" display="Immatricolazione _pendolari"/>
    <hyperlink ref="C21" location="'16_Scopo spostamento_provincia'!A1" display="Scopo spostamento e provincia di origine"/>
    <hyperlink ref="C36" location="'31_Turni_Orari_Tele'!A1" display="Turni, orari e telelavoro"/>
    <hyperlink ref="C37" location="'32_Iniziative pro Mob'!A1" display="Iniziative pro mobilità e destinazione"/>
    <hyperlink ref="C38" location="'33_COVID'!A1" display="Abitudini mobilità e COVID"/>
    <hyperlink ref="C25" location="'20_Occupazione e scopo'!A1" display="Grado di occupazione e scopo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pane ySplit="8" topLeftCell="A9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31.42578125" bestFit="1" customWidth="1"/>
    <col min="4" max="4" width="10" bestFit="1" customWidth="1"/>
    <col min="5" max="5" width="8.140625" bestFit="1" customWidth="1"/>
  </cols>
  <sheetData>
    <row r="1" spans="1:5" x14ac:dyDescent="0.25">
      <c r="A1" s="19" t="s">
        <v>710</v>
      </c>
    </row>
    <row r="3" spans="1:5" ht="18.75" x14ac:dyDescent="0.3">
      <c r="A3" s="20" t="s">
        <v>707</v>
      </c>
    </row>
    <row r="5" spans="1:5" x14ac:dyDescent="0.25">
      <c r="A5" t="s">
        <v>708</v>
      </c>
      <c r="B5" s="7" t="s">
        <v>720</v>
      </c>
    </row>
    <row r="6" spans="1:5" x14ac:dyDescent="0.25">
      <c r="A6" t="s">
        <v>709</v>
      </c>
      <c r="B6" t="s">
        <v>721</v>
      </c>
    </row>
    <row r="7" spans="1:5" ht="14.25" customHeight="1" x14ac:dyDescent="0.25"/>
    <row r="8" spans="1:5" x14ac:dyDescent="0.25">
      <c r="B8" s="3" t="s">
        <v>25</v>
      </c>
      <c r="C8" s="3" t="s">
        <v>512</v>
      </c>
      <c r="D8" s="14" t="s">
        <v>28</v>
      </c>
      <c r="E8" s="3" t="s">
        <v>29</v>
      </c>
    </row>
    <row r="9" spans="1:5" x14ac:dyDescent="0.25">
      <c r="B9" s="68" t="s">
        <v>1020</v>
      </c>
      <c r="C9" s="68" t="s">
        <v>514</v>
      </c>
      <c r="D9" s="69">
        <v>29175.534547858431</v>
      </c>
      <c r="E9" s="118">
        <v>0.5389386817976104</v>
      </c>
    </row>
    <row r="10" spans="1:5" x14ac:dyDescent="0.25">
      <c r="B10" s="68"/>
      <c r="C10" s="68" t="s">
        <v>513</v>
      </c>
      <c r="D10" s="69">
        <v>24803.279800135202</v>
      </c>
      <c r="E10" s="118">
        <v>0.4581731620997283</v>
      </c>
    </row>
    <row r="11" spans="1:5" x14ac:dyDescent="0.25">
      <c r="B11" s="68"/>
      <c r="C11" s="68" t="s">
        <v>515</v>
      </c>
      <c r="D11" s="69">
        <v>156.35080761274244</v>
      </c>
      <c r="E11" s="118">
        <v>2.8881561026613098E-3</v>
      </c>
    </row>
    <row r="12" spans="1:5" x14ac:dyDescent="0.25">
      <c r="B12" s="62" t="s">
        <v>970</v>
      </c>
      <c r="C12" s="62"/>
      <c r="D12" s="63">
        <v>54135.165155606373</v>
      </c>
      <c r="E12" s="115">
        <v>1</v>
      </c>
    </row>
    <row r="13" spans="1:5" x14ac:dyDescent="0.25">
      <c r="B13" s="7" t="s">
        <v>15</v>
      </c>
      <c r="C13" t="s">
        <v>513</v>
      </c>
      <c r="D13" s="1">
        <v>332.21036481775644</v>
      </c>
      <c r="E13" s="116">
        <v>0.50013700383678372</v>
      </c>
    </row>
    <row r="14" spans="1:5" x14ac:dyDescent="0.25">
      <c r="B14" s="9"/>
      <c r="C14" t="s">
        <v>514</v>
      </c>
      <c r="D14" s="1">
        <v>332.02835831053869</v>
      </c>
      <c r="E14" s="116">
        <v>0.49986299616321633</v>
      </c>
    </row>
    <row r="15" spans="1:5" x14ac:dyDescent="0.25">
      <c r="B15" s="10" t="s">
        <v>35</v>
      </c>
      <c r="C15" s="10"/>
      <c r="D15" s="11">
        <v>664.23872312829508</v>
      </c>
      <c r="E15" s="117">
        <v>1.227000455653925E-2</v>
      </c>
    </row>
    <row r="16" spans="1:5" x14ac:dyDescent="0.25">
      <c r="B16" s="7" t="s">
        <v>4</v>
      </c>
      <c r="C16" t="s">
        <v>514</v>
      </c>
      <c r="D16" s="1">
        <v>2639.6322221696391</v>
      </c>
      <c r="E16" s="116">
        <v>0.5396195019719584</v>
      </c>
    </row>
    <row r="17" spans="2:5" x14ac:dyDescent="0.25">
      <c r="B17" s="9"/>
      <c r="C17" t="s">
        <v>513</v>
      </c>
      <c r="D17" s="1">
        <v>2252.0223835729253</v>
      </c>
      <c r="E17" s="116">
        <v>0.46038049802804165</v>
      </c>
    </row>
    <row r="18" spans="2:5" x14ac:dyDescent="0.25">
      <c r="B18" s="10" t="s">
        <v>37</v>
      </c>
      <c r="C18" s="10"/>
      <c r="D18" s="11">
        <v>4891.6546057425639</v>
      </c>
      <c r="E18" s="117">
        <v>9.0360019992217044E-2</v>
      </c>
    </row>
    <row r="19" spans="2:5" x14ac:dyDescent="0.25">
      <c r="B19" s="12" t="s">
        <v>12</v>
      </c>
      <c r="C19" t="s">
        <v>514</v>
      </c>
      <c r="D19" s="1">
        <v>619.63831572722984</v>
      </c>
      <c r="E19" s="116">
        <v>0.50457916367457001</v>
      </c>
    </row>
    <row r="20" spans="2:5" x14ac:dyDescent="0.25">
      <c r="B20" s="12"/>
      <c r="C20" t="s">
        <v>513</v>
      </c>
      <c r="D20" s="1">
        <v>600.6930002161007</v>
      </c>
      <c r="E20" s="116">
        <v>0.48915175834225588</v>
      </c>
    </row>
    <row r="21" spans="2:5" x14ac:dyDescent="0.25">
      <c r="B21" s="9"/>
      <c r="C21" t="s">
        <v>515</v>
      </c>
      <c r="D21" s="1">
        <v>7.6986154052964118</v>
      </c>
      <c r="E21" s="116">
        <v>6.2690779831740444E-3</v>
      </c>
    </row>
    <row r="22" spans="2:5" x14ac:dyDescent="0.25">
      <c r="B22" s="10" t="s">
        <v>38</v>
      </c>
      <c r="C22" s="10"/>
      <c r="D22" s="11">
        <v>1228.0299313486271</v>
      </c>
      <c r="E22" s="117">
        <v>2.2684514359913227E-2</v>
      </c>
    </row>
    <row r="23" spans="2:5" x14ac:dyDescent="0.25">
      <c r="B23" s="12" t="s">
        <v>9</v>
      </c>
      <c r="C23" t="s">
        <v>514</v>
      </c>
      <c r="D23" s="1">
        <v>3302.451632501426</v>
      </c>
      <c r="E23" s="116">
        <v>0.56699899344633686</v>
      </c>
    </row>
    <row r="24" spans="2:5" x14ac:dyDescent="0.25">
      <c r="B24" s="9"/>
      <c r="C24" t="s">
        <v>513</v>
      </c>
      <c r="D24" s="1">
        <v>2521.9883941526664</v>
      </c>
      <c r="E24" s="116">
        <v>0.43300100655366308</v>
      </c>
    </row>
    <row r="25" spans="2:5" x14ac:dyDescent="0.25">
      <c r="B25" s="10" t="s">
        <v>43</v>
      </c>
      <c r="C25" s="10"/>
      <c r="D25" s="11">
        <v>5824.4400266540924</v>
      </c>
      <c r="E25" s="117">
        <v>0.10759069469747241</v>
      </c>
    </row>
    <row r="26" spans="2:5" x14ac:dyDescent="0.25">
      <c r="B26" s="12" t="s">
        <v>8</v>
      </c>
      <c r="C26" t="s">
        <v>514</v>
      </c>
      <c r="D26" s="1">
        <v>2587.4538737419111</v>
      </c>
      <c r="E26" s="116">
        <v>0.51180724173261483</v>
      </c>
    </row>
    <row r="27" spans="2:5" x14ac:dyDescent="0.25">
      <c r="B27" s="12"/>
      <c r="C27" t="s">
        <v>513</v>
      </c>
      <c r="D27" s="1">
        <v>2410.242226317157</v>
      </c>
      <c r="E27" s="116">
        <v>0.47675417068397408</v>
      </c>
    </row>
    <row r="28" spans="2:5" x14ac:dyDescent="0.25">
      <c r="B28" s="9"/>
      <c r="C28" t="s">
        <v>515</v>
      </c>
      <c r="D28" s="1">
        <v>57.828055837270284</v>
      </c>
      <c r="E28" s="116">
        <v>1.1438587583411009E-2</v>
      </c>
    </row>
    <row r="29" spans="2:5" x14ac:dyDescent="0.25">
      <c r="B29" s="10" t="s">
        <v>44</v>
      </c>
      <c r="C29" s="10"/>
      <c r="D29" s="11">
        <v>5055.5241558963389</v>
      </c>
      <c r="E29" s="117">
        <v>9.338706442226076E-2</v>
      </c>
    </row>
    <row r="30" spans="2:5" x14ac:dyDescent="0.25">
      <c r="B30" s="12" t="s">
        <v>22</v>
      </c>
      <c r="C30" t="s">
        <v>514</v>
      </c>
      <c r="D30" s="1">
        <v>1017.8092165895547</v>
      </c>
      <c r="E30" s="116">
        <v>0.53743480837273339</v>
      </c>
    </row>
    <row r="31" spans="2:5" x14ac:dyDescent="0.25">
      <c r="B31" s="9"/>
      <c r="C31" t="s">
        <v>513</v>
      </c>
      <c r="D31" s="1">
        <v>876.01902217175336</v>
      </c>
      <c r="E31" s="116">
        <v>0.46256519162726667</v>
      </c>
    </row>
    <row r="32" spans="2:5" x14ac:dyDescent="0.25">
      <c r="B32" s="10" t="s">
        <v>45</v>
      </c>
      <c r="C32" s="10"/>
      <c r="D32" s="11">
        <v>1893.8282387613081</v>
      </c>
      <c r="E32" s="117">
        <v>3.4983327996094202E-2</v>
      </c>
    </row>
    <row r="33" spans="2:5" x14ac:dyDescent="0.25">
      <c r="B33" s="12" t="s">
        <v>19</v>
      </c>
      <c r="C33" t="s">
        <v>514</v>
      </c>
      <c r="D33" s="1">
        <v>785.9273928374763</v>
      </c>
      <c r="E33" s="116">
        <v>0.56247868204591633</v>
      </c>
    </row>
    <row r="34" spans="2:5" x14ac:dyDescent="0.25">
      <c r="B34" s="9"/>
      <c r="C34" t="s">
        <v>513</v>
      </c>
      <c r="D34" s="1">
        <v>611.32981516693189</v>
      </c>
      <c r="E34" s="116">
        <v>0.43752131795408361</v>
      </c>
    </row>
    <row r="35" spans="2:5" x14ac:dyDescent="0.25">
      <c r="B35" s="10" t="s">
        <v>46</v>
      </c>
      <c r="C35" s="10"/>
      <c r="D35" s="11">
        <v>1397.2572080044083</v>
      </c>
      <c r="E35" s="117">
        <v>2.5810528221131782E-2</v>
      </c>
    </row>
    <row r="36" spans="2:5" x14ac:dyDescent="0.25">
      <c r="B36" s="12" t="s">
        <v>13</v>
      </c>
      <c r="C36" t="s">
        <v>514</v>
      </c>
      <c r="D36" s="1">
        <v>2098.9657261701286</v>
      </c>
      <c r="E36" s="116">
        <v>0.5033333133196346</v>
      </c>
    </row>
    <row r="37" spans="2:5" x14ac:dyDescent="0.25">
      <c r="B37" s="9"/>
      <c r="C37" t="s">
        <v>513</v>
      </c>
      <c r="D37" s="1">
        <v>2071.1650214388833</v>
      </c>
      <c r="E37" s="116">
        <v>0.49666668668036551</v>
      </c>
    </row>
    <row r="38" spans="2:5" x14ac:dyDescent="0.25">
      <c r="B38" s="10" t="s">
        <v>47</v>
      </c>
      <c r="C38" s="10"/>
      <c r="D38" s="11">
        <v>4170.1307476090115</v>
      </c>
      <c r="E38" s="117">
        <v>7.7031828306468958E-2</v>
      </c>
    </row>
    <row r="39" spans="2:5" x14ac:dyDescent="0.25">
      <c r="B39" s="12" t="s">
        <v>16</v>
      </c>
      <c r="C39" t="s">
        <v>514</v>
      </c>
      <c r="D39" s="1">
        <v>1093.7562577147389</v>
      </c>
      <c r="E39" s="116">
        <v>0.53468647927000601</v>
      </c>
    </row>
    <row r="40" spans="2:5" x14ac:dyDescent="0.25">
      <c r="B40" s="9"/>
      <c r="C40" t="s">
        <v>513</v>
      </c>
      <c r="D40" s="1">
        <v>951.84672668841426</v>
      </c>
      <c r="E40" s="116">
        <v>0.46531352072999405</v>
      </c>
    </row>
    <row r="41" spans="2:5" x14ac:dyDescent="0.25">
      <c r="B41" s="10" t="s">
        <v>48</v>
      </c>
      <c r="C41" s="10"/>
      <c r="D41" s="11">
        <v>2045.6029844031532</v>
      </c>
      <c r="E41" s="117">
        <v>3.7786953794696335E-2</v>
      </c>
    </row>
    <row r="42" spans="2:5" x14ac:dyDescent="0.25">
      <c r="B42" s="12" t="s">
        <v>11</v>
      </c>
      <c r="C42" t="s">
        <v>513</v>
      </c>
      <c r="D42" s="1">
        <v>1290.3203618032874</v>
      </c>
      <c r="E42" s="116">
        <v>0.50179395863099996</v>
      </c>
    </row>
    <row r="43" spans="2:5" x14ac:dyDescent="0.25">
      <c r="B43" s="12"/>
      <c r="C43" t="s">
        <v>514</v>
      </c>
      <c r="D43" s="1">
        <v>1272.0062728891694</v>
      </c>
      <c r="E43" s="116">
        <v>0.49467177452309979</v>
      </c>
    </row>
    <row r="44" spans="2:5" x14ac:dyDescent="0.25">
      <c r="B44" s="9"/>
      <c r="C44" t="s">
        <v>515</v>
      </c>
      <c r="D44" s="1">
        <v>9.0880657227376922</v>
      </c>
      <c r="E44" s="116">
        <v>3.5342668459001515E-3</v>
      </c>
    </row>
    <row r="45" spans="2:5" x14ac:dyDescent="0.25">
      <c r="B45" s="10" t="s">
        <v>49</v>
      </c>
      <c r="C45" s="10"/>
      <c r="D45" s="11">
        <v>2571.4147004151946</v>
      </c>
      <c r="E45" s="117">
        <v>4.7499895733649426E-2</v>
      </c>
    </row>
    <row r="46" spans="2:5" x14ac:dyDescent="0.25">
      <c r="B46" s="12" t="s">
        <v>10</v>
      </c>
      <c r="C46" t="s">
        <v>514</v>
      </c>
      <c r="D46" s="1">
        <v>1642.2524183073604</v>
      </c>
      <c r="E46" s="116">
        <v>0.58985793290037369</v>
      </c>
    </row>
    <row r="47" spans="2:5" x14ac:dyDescent="0.25">
      <c r="B47" s="12"/>
      <c r="C47" t="s">
        <v>513</v>
      </c>
      <c r="D47" s="1">
        <v>1112.4952139135912</v>
      </c>
      <c r="E47" s="116">
        <v>0.39958176948034452</v>
      </c>
    </row>
    <row r="48" spans="2:5" x14ac:dyDescent="0.25">
      <c r="B48" s="9"/>
      <c r="C48" t="s">
        <v>515</v>
      </c>
      <c r="D48" s="1">
        <v>29.401442849188875</v>
      </c>
      <c r="E48" s="116">
        <v>1.0560297619281817E-2</v>
      </c>
    </row>
    <row r="49" spans="2:5" x14ac:dyDescent="0.25">
      <c r="B49" s="10" t="s">
        <v>50</v>
      </c>
      <c r="C49" s="10"/>
      <c r="D49" s="11">
        <v>2784.1490750701405</v>
      </c>
      <c r="E49" s="117">
        <v>5.1429584948477922E-2</v>
      </c>
    </row>
    <row r="50" spans="2:5" x14ac:dyDescent="0.25">
      <c r="B50" s="12" t="s">
        <v>21</v>
      </c>
      <c r="C50" t="s">
        <v>514</v>
      </c>
      <c r="D50" s="1">
        <v>564.38866371255779</v>
      </c>
      <c r="E50" s="116">
        <v>0.62839578752214176</v>
      </c>
    </row>
    <row r="51" spans="2:5" x14ac:dyDescent="0.25">
      <c r="B51" s="9"/>
      <c r="C51" t="s">
        <v>513</v>
      </c>
      <c r="D51" s="1">
        <v>333.75335906901819</v>
      </c>
      <c r="E51" s="116">
        <v>0.3716042124778583</v>
      </c>
    </row>
    <row r="52" spans="2:5" x14ac:dyDescent="0.25">
      <c r="B52" s="10" t="s">
        <v>51</v>
      </c>
      <c r="C52" s="10"/>
      <c r="D52" s="11">
        <v>898.14202278157597</v>
      </c>
      <c r="E52" s="117">
        <v>1.6590732109155893E-2</v>
      </c>
    </row>
    <row r="53" spans="2:5" x14ac:dyDescent="0.25">
      <c r="B53" s="12" t="s">
        <v>14</v>
      </c>
      <c r="C53" t="s">
        <v>514</v>
      </c>
      <c r="D53" s="1">
        <v>1802.9428229556261</v>
      </c>
      <c r="E53" s="116">
        <v>0.53870483427042304</v>
      </c>
    </row>
    <row r="54" spans="2:5" x14ac:dyDescent="0.25">
      <c r="B54" s="9"/>
      <c r="C54" t="s">
        <v>513</v>
      </c>
      <c r="D54" s="1">
        <v>1543.8673563095772</v>
      </c>
      <c r="E54" s="116">
        <v>0.46129516572957696</v>
      </c>
    </row>
    <row r="55" spans="2:5" x14ac:dyDescent="0.25">
      <c r="B55" s="10" t="s">
        <v>52</v>
      </c>
      <c r="C55" s="10"/>
      <c r="D55" s="11">
        <v>3346.8101792652033</v>
      </c>
      <c r="E55" s="117">
        <v>6.1823219152377498E-2</v>
      </c>
    </row>
    <row r="56" spans="2:5" x14ac:dyDescent="0.25">
      <c r="B56" s="12" t="s">
        <v>17</v>
      </c>
      <c r="C56" t="s">
        <v>514</v>
      </c>
      <c r="D56" s="1">
        <v>951.3415369816131</v>
      </c>
      <c r="E56" s="116">
        <v>0.56167337578520193</v>
      </c>
    </row>
    <row r="57" spans="2:5" x14ac:dyDescent="0.25">
      <c r="B57" s="9"/>
      <c r="C57" t="s">
        <v>513</v>
      </c>
      <c r="D57" s="1">
        <v>742.42138288559124</v>
      </c>
      <c r="E57" s="116">
        <v>0.43832662421479807</v>
      </c>
    </row>
    <row r="58" spans="2:5" x14ac:dyDescent="0.25">
      <c r="B58" s="10" t="s">
        <v>53</v>
      </c>
      <c r="C58" s="10"/>
      <c r="D58" s="11">
        <v>1693.7629198672043</v>
      </c>
      <c r="E58" s="117">
        <v>3.1287665143324934E-2</v>
      </c>
    </row>
    <row r="59" spans="2:5" x14ac:dyDescent="0.25">
      <c r="B59" s="12" t="s">
        <v>1</v>
      </c>
      <c r="C59" t="s">
        <v>514</v>
      </c>
      <c r="D59" s="1">
        <v>1715.6860753634642</v>
      </c>
      <c r="E59" s="116">
        <v>0.50509554840340709</v>
      </c>
    </row>
    <row r="60" spans="2:5" x14ac:dyDescent="0.25">
      <c r="B60" s="12"/>
      <c r="C60" t="s">
        <v>513</v>
      </c>
      <c r="D60" s="1">
        <v>1651.591242277151</v>
      </c>
      <c r="E60" s="116">
        <v>0.48622612040464119</v>
      </c>
    </row>
    <row r="61" spans="2:5" x14ac:dyDescent="0.25">
      <c r="B61" s="9"/>
      <c r="C61" t="s">
        <v>515</v>
      </c>
      <c r="D61" s="1">
        <v>29.478169091944174</v>
      </c>
      <c r="E61" s="116">
        <v>8.6783311919516777E-3</v>
      </c>
    </row>
    <row r="62" spans="2:5" x14ac:dyDescent="0.25">
      <c r="B62" s="10" t="s">
        <v>54</v>
      </c>
      <c r="C62" s="10"/>
      <c r="D62" s="11">
        <v>3396.7554867325593</v>
      </c>
      <c r="E62" s="117">
        <v>6.2745822922473937E-2</v>
      </c>
    </row>
    <row r="63" spans="2:5" x14ac:dyDescent="0.25">
      <c r="B63" s="12" t="s">
        <v>5</v>
      </c>
      <c r="C63" t="s">
        <v>514</v>
      </c>
      <c r="D63" s="1">
        <v>2595.0444799805764</v>
      </c>
      <c r="E63" s="116">
        <v>0.59491454840199376</v>
      </c>
    </row>
    <row r="64" spans="2:5" x14ac:dyDescent="0.25">
      <c r="B64" s="12"/>
      <c r="C64" t="s">
        <v>513</v>
      </c>
      <c r="D64" s="1">
        <v>1748.3698943458926</v>
      </c>
      <c r="E64" s="116">
        <v>0.40081420343986301</v>
      </c>
    </row>
    <row r="65" spans="2:5" x14ac:dyDescent="0.25">
      <c r="B65" s="9"/>
      <c r="C65" t="s">
        <v>515</v>
      </c>
      <c r="D65" s="1">
        <v>18.631379893448734</v>
      </c>
      <c r="E65" s="116">
        <v>4.2712481581433249E-3</v>
      </c>
    </row>
    <row r="66" spans="2:5" x14ac:dyDescent="0.25">
      <c r="B66" s="10" t="s">
        <v>55</v>
      </c>
      <c r="C66" s="10"/>
      <c r="D66" s="11">
        <v>4362.0457542199174</v>
      </c>
      <c r="E66" s="117">
        <v>8.0576936297906021E-2</v>
      </c>
    </row>
    <row r="67" spans="2:5" x14ac:dyDescent="0.25">
      <c r="B67" s="12" t="s">
        <v>18</v>
      </c>
      <c r="C67" t="s">
        <v>514</v>
      </c>
      <c r="D67" s="1">
        <v>683.13058360818502</v>
      </c>
      <c r="E67" s="116">
        <v>0.5279820397635685</v>
      </c>
    </row>
    <row r="68" spans="2:5" x14ac:dyDescent="0.25">
      <c r="B68" s="12"/>
      <c r="C68" t="s">
        <v>513</v>
      </c>
      <c r="D68" s="1">
        <v>606.49627222827439</v>
      </c>
      <c r="E68" s="116">
        <v>0.46875245612447802</v>
      </c>
    </row>
    <row r="69" spans="2:5" x14ac:dyDescent="0.25">
      <c r="B69" s="9"/>
      <c r="C69" t="s">
        <v>515</v>
      </c>
      <c r="D69" s="1">
        <v>4.2250788128562631</v>
      </c>
      <c r="E69" s="116">
        <v>3.2655041119534467E-3</v>
      </c>
    </row>
    <row r="70" spans="2:5" x14ac:dyDescent="0.25">
      <c r="B70" s="10" t="s">
        <v>56</v>
      </c>
      <c r="C70" s="10"/>
      <c r="D70" s="11">
        <v>1293.8519346493158</v>
      </c>
      <c r="E70" s="117">
        <v>2.3900396921857754E-2</v>
      </c>
    </row>
    <row r="71" spans="2:5" x14ac:dyDescent="0.25">
      <c r="B71" s="12" t="s">
        <v>20</v>
      </c>
      <c r="C71" t="s">
        <v>514</v>
      </c>
      <c r="D71" s="1">
        <v>3471.0786982972363</v>
      </c>
      <c r="E71" s="116">
        <v>0.52452811767715446</v>
      </c>
    </row>
    <row r="72" spans="2:5" x14ac:dyDescent="0.25">
      <c r="B72" s="9"/>
      <c r="C72" t="s">
        <v>513</v>
      </c>
      <c r="D72" s="1">
        <v>3146.4477627602346</v>
      </c>
      <c r="E72" s="116">
        <v>0.4754718823228456</v>
      </c>
    </row>
    <row r="73" spans="2:5" x14ac:dyDescent="0.25">
      <c r="B73" s="10" t="s">
        <v>57</v>
      </c>
      <c r="C73" s="10"/>
      <c r="D73" s="11">
        <v>6617.5264610574704</v>
      </c>
      <c r="E73" s="117">
        <v>0.12224081042398265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pane ySplit="8" topLeftCell="A9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23.140625" bestFit="1" customWidth="1"/>
    <col min="4" max="4" width="10" bestFit="1" customWidth="1"/>
    <col min="5" max="5" width="8.140625" bestFit="1" customWidth="1"/>
  </cols>
  <sheetData>
    <row r="1" spans="1:5" x14ac:dyDescent="0.25">
      <c r="A1" s="19" t="s">
        <v>710</v>
      </c>
    </row>
    <row r="3" spans="1:5" ht="18.75" x14ac:dyDescent="0.3">
      <c r="A3" s="20" t="s">
        <v>707</v>
      </c>
    </row>
    <row r="5" spans="1:5" x14ac:dyDescent="0.25">
      <c r="A5" t="s">
        <v>708</v>
      </c>
      <c r="B5" s="7" t="s">
        <v>722</v>
      </c>
    </row>
    <row r="6" spans="1:5" x14ac:dyDescent="0.25">
      <c r="A6" t="s">
        <v>709</v>
      </c>
      <c r="B6" t="s">
        <v>1075</v>
      </c>
    </row>
    <row r="8" spans="1:5" x14ac:dyDescent="0.25">
      <c r="B8" s="3" t="s">
        <v>0</v>
      </c>
      <c r="C8" s="3" t="s">
        <v>516</v>
      </c>
      <c r="D8" s="14" t="s">
        <v>28</v>
      </c>
      <c r="E8" s="3" t="s">
        <v>29</v>
      </c>
    </row>
    <row r="9" spans="1:5" x14ac:dyDescent="0.25">
      <c r="B9" s="68" t="s">
        <v>969</v>
      </c>
      <c r="C9" s="68" t="s">
        <v>513</v>
      </c>
      <c r="D9" s="69">
        <v>19703.328409500238</v>
      </c>
      <c r="E9" s="118">
        <v>0.79438399148296368</v>
      </c>
    </row>
    <row r="10" spans="1:5" x14ac:dyDescent="0.25">
      <c r="B10" s="68"/>
      <c r="C10" s="68" t="s">
        <v>514</v>
      </c>
      <c r="D10" s="69">
        <v>5086.2204277420433</v>
      </c>
      <c r="E10" s="118">
        <v>0.20506241387134214</v>
      </c>
    </row>
    <row r="11" spans="1:5" x14ac:dyDescent="0.25">
      <c r="B11" s="68"/>
      <c r="C11" s="68" t="s">
        <v>515</v>
      </c>
      <c r="D11" s="69">
        <v>13.730962893007518</v>
      </c>
      <c r="E11" s="118">
        <v>5.5359464569409978E-4</v>
      </c>
    </row>
    <row r="12" spans="1:5" x14ac:dyDescent="0.25">
      <c r="B12" s="62" t="s">
        <v>970</v>
      </c>
      <c r="C12" s="62"/>
      <c r="D12" s="63">
        <v>24803.279800135289</v>
      </c>
      <c r="E12" s="115">
        <v>1</v>
      </c>
    </row>
    <row r="13" spans="1:5" x14ac:dyDescent="0.25">
      <c r="B13" s="7" t="s">
        <v>15</v>
      </c>
      <c r="C13" t="s">
        <v>513</v>
      </c>
      <c r="D13" s="1">
        <v>266.10091984034796</v>
      </c>
      <c r="E13" s="116">
        <v>0.80100125709902303</v>
      </c>
    </row>
    <row r="14" spans="1:5" x14ac:dyDescent="0.25">
      <c r="B14" s="9"/>
      <c r="C14" t="s">
        <v>514</v>
      </c>
      <c r="D14" s="1">
        <v>66.109444977408472</v>
      </c>
      <c r="E14" s="116">
        <v>0.19899874290097694</v>
      </c>
    </row>
    <row r="15" spans="1:5" x14ac:dyDescent="0.25">
      <c r="B15" s="10" t="s">
        <v>35</v>
      </c>
      <c r="C15" s="10"/>
      <c r="D15" s="11">
        <v>332.21036481775644</v>
      </c>
      <c r="E15" s="117">
        <v>1.3393807895355247E-2</v>
      </c>
    </row>
    <row r="16" spans="1:5" x14ac:dyDescent="0.25">
      <c r="B16" s="7" t="s">
        <v>4</v>
      </c>
      <c r="C16" t="s">
        <v>513</v>
      </c>
      <c r="D16" s="1">
        <v>1561.9744830954912</v>
      </c>
      <c r="E16" s="116">
        <v>0.69358745920515885</v>
      </c>
    </row>
    <row r="17" spans="2:5" x14ac:dyDescent="0.25">
      <c r="B17" s="9"/>
      <c r="C17" t="s">
        <v>514</v>
      </c>
      <c r="D17" s="1">
        <v>690.04790047743427</v>
      </c>
      <c r="E17" s="116">
        <v>0.30641254079484104</v>
      </c>
    </row>
    <row r="18" spans="2:5" x14ac:dyDescent="0.25">
      <c r="B18" s="10" t="s">
        <v>37</v>
      </c>
      <c r="C18" s="10"/>
      <c r="D18" s="11">
        <v>2252.0223835729257</v>
      </c>
      <c r="E18" s="117">
        <v>9.079534649125913E-2</v>
      </c>
    </row>
    <row r="19" spans="2:5" x14ac:dyDescent="0.25">
      <c r="B19" s="12" t="s">
        <v>12</v>
      </c>
      <c r="C19" t="s">
        <v>513</v>
      </c>
      <c r="D19" s="1">
        <v>557.55522965357875</v>
      </c>
      <c r="E19" s="116">
        <v>0.92818666016250706</v>
      </c>
    </row>
    <row r="20" spans="2:5" x14ac:dyDescent="0.25">
      <c r="B20" s="9"/>
      <c r="C20" t="s">
        <v>514</v>
      </c>
      <c r="D20" s="1">
        <v>43.137770562522107</v>
      </c>
      <c r="E20" s="116">
        <v>7.1813339837493009E-2</v>
      </c>
    </row>
    <row r="21" spans="2:5" x14ac:dyDescent="0.25">
      <c r="B21" s="10" t="s">
        <v>38</v>
      </c>
      <c r="C21" s="10"/>
      <c r="D21" s="11">
        <v>600.69300021610081</v>
      </c>
      <c r="E21" s="117">
        <v>2.4218289075335353E-2</v>
      </c>
    </row>
    <row r="22" spans="2:5" x14ac:dyDescent="0.25">
      <c r="B22" s="12" t="s">
        <v>9</v>
      </c>
      <c r="C22" t="s">
        <v>513</v>
      </c>
      <c r="D22" s="1">
        <v>2046.378608431867</v>
      </c>
      <c r="E22" s="116">
        <v>0.81141476034405047</v>
      </c>
    </row>
    <row r="23" spans="2:5" x14ac:dyDescent="0.25">
      <c r="B23" s="9"/>
      <c r="C23" t="s">
        <v>514</v>
      </c>
      <c r="D23" s="1">
        <v>475.60978572080472</v>
      </c>
      <c r="E23" s="116">
        <v>0.18858523965594945</v>
      </c>
    </row>
    <row r="24" spans="2:5" x14ac:dyDescent="0.25">
      <c r="B24" s="10" t="s">
        <v>43</v>
      </c>
      <c r="C24" s="10"/>
      <c r="D24" s="11">
        <v>2521.9883941526718</v>
      </c>
      <c r="E24" s="117">
        <v>0.1016796332773266</v>
      </c>
    </row>
    <row r="25" spans="2:5" x14ac:dyDescent="0.25">
      <c r="B25" s="12" t="s">
        <v>8</v>
      </c>
      <c r="C25" t="s">
        <v>513</v>
      </c>
      <c r="D25" s="1">
        <v>1896.4119009498711</v>
      </c>
      <c r="E25" s="116">
        <v>0.78681382320962157</v>
      </c>
    </row>
    <row r="26" spans="2:5" x14ac:dyDescent="0.25">
      <c r="B26" s="9"/>
      <c r="C26" t="s">
        <v>514</v>
      </c>
      <c r="D26" s="1">
        <v>513.83032536728456</v>
      </c>
      <c r="E26" s="116">
        <v>0.21318617679037849</v>
      </c>
    </row>
    <row r="27" spans="2:5" x14ac:dyDescent="0.25">
      <c r="B27" s="10" t="s">
        <v>44</v>
      </c>
      <c r="C27" s="10"/>
      <c r="D27" s="11">
        <v>2410.2422263171557</v>
      </c>
      <c r="E27" s="117">
        <v>9.717433523868145E-2</v>
      </c>
    </row>
    <row r="28" spans="2:5" x14ac:dyDescent="0.25">
      <c r="B28" s="12" t="s">
        <v>22</v>
      </c>
      <c r="C28" t="s">
        <v>513</v>
      </c>
      <c r="D28" s="1">
        <v>718.91500539902393</v>
      </c>
      <c r="E28" s="116">
        <v>0.8206614094026744</v>
      </c>
    </row>
    <row r="29" spans="2:5" x14ac:dyDescent="0.25">
      <c r="B29" s="9"/>
      <c r="C29" t="s">
        <v>514</v>
      </c>
      <c r="D29" s="1">
        <v>157.10401677272961</v>
      </c>
      <c r="E29" s="116">
        <v>0.17933859059732563</v>
      </c>
    </row>
    <row r="30" spans="2:5" x14ac:dyDescent="0.25">
      <c r="B30" s="10" t="s">
        <v>45</v>
      </c>
      <c r="C30" s="10"/>
      <c r="D30" s="11">
        <v>876.01902217175348</v>
      </c>
      <c r="E30" s="117">
        <v>3.5318676773020065E-2</v>
      </c>
    </row>
    <row r="31" spans="2:5" x14ac:dyDescent="0.25">
      <c r="B31" s="12" t="s">
        <v>19</v>
      </c>
      <c r="C31" t="s">
        <v>513</v>
      </c>
      <c r="D31" s="1">
        <v>489.57505932781334</v>
      </c>
      <c r="E31" s="116">
        <v>0.80083622159689383</v>
      </c>
    </row>
    <row r="32" spans="2:5" x14ac:dyDescent="0.25">
      <c r="B32" s="9"/>
      <c r="C32" t="s">
        <v>514</v>
      </c>
      <c r="D32" s="1">
        <v>121.7547558391187</v>
      </c>
      <c r="E32" s="116">
        <v>0.19916377840310617</v>
      </c>
    </row>
    <row r="33" spans="2:5" x14ac:dyDescent="0.25">
      <c r="B33" s="10" t="s">
        <v>46</v>
      </c>
      <c r="C33" s="10"/>
      <c r="D33" s="11">
        <v>611.32981516693201</v>
      </c>
      <c r="E33" s="117">
        <v>2.4647136188964785E-2</v>
      </c>
    </row>
    <row r="34" spans="2:5" x14ac:dyDescent="0.25">
      <c r="B34" s="12" t="s">
        <v>13</v>
      </c>
      <c r="C34" t="s">
        <v>513</v>
      </c>
      <c r="D34" s="1">
        <v>1822.9985832856364</v>
      </c>
      <c r="E34" s="116">
        <v>0.88018026782779413</v>
      </c>
    </row>
    <row r="35" spans="2:5" x14ac:dyDescent="0.25">
      <c r="B35" s="9"/>
      <c r="C35" t="s">
        <v>514</v>
      </c>
      <c r="D35" s="1">
        <v>248.16643815324824</v>
      </c>
      <c r="E35" s="116">
        <v>0.1198197321722059</v>
      </c>
    </row>
    <row r="36" spans="2:5" x14ac:dyDescent="0.25">
      <c r="B36" s="10" t="s">
        <v>47</v>
      </c>
      <c r="C36" s="10"/>
      <c r="D36" s="11">
        <v>2071.1650214388847</v>
      </c>
      <c r="E36" s="117">
        <v>8.3503675244900197E-2</v>
      </c>
    </row>
    <row r="37" spans="2:5" x14ac:dyDescent="0.25">
      <c r="B37" s="12" t="s">
        <v>16</v>
      </c>
      <c r="C37" t="s">
        <v>513</v>
      </c>
      <c r="D37" s="1">
        <v>789.05740075892072</v>
      </c>
      <c r="E37" s="116">
        <v>0.82897527368103019</v>
      </c>
    </row>
    <row r="38" spans="2:5" x14ac:dyDescent="0.25">
      <c r="B38" s="9"/>
      <c r="C38" t="s">
        <v>514</v>
      </c>
      <c r="D38" s="1">
        <v>162.7893259294932</v>
      </c>
      <c r="E38" s="116">
        <v>0.17102472631896976</v>
      </c>
    </row>
    <row r="39" spans="2:5" x14ac:dyDescent="0.25">
      <c r="B39" s="10" t="s">
        <v>48</v>
      </c>
      <c r="C39" s="10"/>
      <c r="D39" s="11">
        <v>951.84672668841392</v>
      </c>
      <c r="E39" s="117">
        <v>3.8375841193519285E-2</v>
      </c>
    </row>
    <row r="40" spans="2:5" x14ac:dyDescent="0.25">
      <c r="B40" s="12" t="s">
        <v>11</v>
      </c>
      <c r="C40" t="s">
        <v>513</v>
      </c>
      <c r="D40" s="1">
        <v>1036.8692696943158</v>
      </c>
      <c r="E40" s="116">
        <v>0.80357506584274696</v>
      </c>
    </row>
    <row r="41" spans="2:5" x14ac:dyDescent="0.25">
      <c r="B41" s="9"/>
      <c r="C41" t="s">
        <v>514</v>
      </c>
      <c r="D41" s="1">
        <v>253.45109210897417</v>
      </c>
      <c r="E41" s="116">
        <v>0.19642493415725307</v>
      </c>
    </row>
    <row r="42" spans="2:5" x14ac:dyDescent="0.25">
      <c r="B42" s="10" t="s">
        <v>49</v>
      </c>
      <c r="C42" s="10"/>
      <c r="D42" s="11">
        <v>1290.3203618032899</v>
      </c>
      <c r="E42" s="117">
        <v>5.2022166915048684E-2</v>
      </c>
    </row>
    <row r="43" spans="2:5" x14ac:dyDescent="0.25">
      <c r="B43" s="12" t="s">
        <v>10</v>
      </c>
      <c r="C43" t="s">
        <v>513</v>
      </c>
      <c r="D43" s="1">
        <v>872.65018203657507</v>
      </c>
      <c r="E43" s="116">
        <v>0.78440803261231262</v>
      </c>
    </row>
    <row r="44" spans="2:5" x14ac:dyDescent="0.25">
      <c r="B44" s="12"/>
      <c r="C44" t="s">
        <v>514</v>
      </c>
      <c r="D44" s="1">
        <v>226.11406898401015</v>
      </c>
      <c r="E44" s="116">
        <v>0.20324947573354002</v>
      </c>
    </row>
    <row r="45" spans="2:5" x14ac:dyDescent="0.25">
      <c r="B45" s="9"/>
      <c r="C45" t="s">
        <v>515</v>
      </c>
      <c r="D45" s="1">
        <v>13.730962893007518</v>
      </c>
      <c r="E45" s="116">
        <v>1.2342491654147468E-2</v>
      </c>
    </row>
    <row r="46" spans="2:5" x14ac:dyDescent="0.25">
      <c r="B46" s="10" t="s">
        <v>50</v>
      </c>
      <c r="C46" s="10"/>
      <c r="D46" s="11">
        <v>1112.4952139135926</v>
      </c>
      <c r="E46" s="117">
        <v>4.48527462044567E-2</v>
      </c>
    </row>
    <row r="47" spans="2:5" x14ac:dyDescent="0.25">
      <c r="B47" s="12" t="s">
        <v>21</v>
      </c>
      <c r="C47" t="s">
        <v>513</v>
      </c>
      <c r="D47" s="1">
        <v>273.47606942106654</v>
      </c>
      <c r="E47" s="116">
        <v>0.81939570640999471</v>
      </c>
    </row>
    <row r="48" spans="2:5" x14ac:dyDescent="0.25">
      <c r="B48" s="9"/>
      <c r="C48" t="s">
        <v>514</v>
      </c>
      <c r="D48" s="1">
        <v>60.277289647951378</v>
      </c>
      <c r="E48" s="116">
        <v>0.18060429359000532</v>
      </c>
    </row>
    <row r="49" spans="2:5" x14ac:dyDescent="0.25">
      <c r="B49" s="10" t="s">
        <v>51</v>
      </c>
      <c r="C49" s="10"/>
      <c r="D49" s="11">
        <v>333.7533590690179</v>
      </c>
      <c r="E49" s="117">
        <v>1.3456017178308749E-2</v>
      </c>
    </row>
    <row r="50" spans="2:5" x14ac:dyDescent="0.25">
      <c r="B50" s="12" t="s">
        <v>14</v>
      </c>
      <c r="C50" t="s">
        <v>513</v>
      </c>
      <c r="D50" s="1">
        <v>1297.0901546040989</v>
      </c>
      <c r="E50" s="116">
        <v>0.84015647413170991</v>
      </c>
    </row>
    <row r="51" spans="2:5" x14ac:dyDescent="0.25">
      <c r="B51" s="9"/>
      <c r="C51" t="s">
        <v>514</v>
      </c>
      <c r="D51" s="1">
        <v>246.77720170547863</v>
      </c>
      <c r="E51" s="116">
        <v>0.15984352586829012</v>
      </c>
    </row>
    <row r="52" spans="2:5" x14ac:dyDescent="0.25">
      <c r="B52" s="10" t="s">
        <v>52</v>
      </c>
      <c r="C52" s="10"/>
      <c r="D52" s="11">
        <v>1543.8673563095774</v>
      </c>
      <c r="E52" s="117">
        <v>6.2244484146857092E-2</v>
      </c>
    </row>
    <row r="53" spans="2:5" x14ac:dyDescent="0.25">
      <c r="B53" s="12" t="s">
        <v>17</v>
      </c>
      <c r="C53" t="s">
        <v>513</v>
      </c>
      <c r="D53" s="1">
        <v>574.79988711501244</v>
      </c>
      <c r="E53" s="116">
        <v>0.77422323813050753</v>
      </c>
    </row>
    <row r="54" spans="2:5" x14ac:dyDescent="0.25">
      <c r="B54" s="9"/>
      <c r="C54" t="s">
        <v>514</v>
      </c>
      <c r="D54" s="1">
        <v>167.62149577057966</v>
      </c>
      <c r="E54" s="116">
        <v>0.22577676186949253</v>
      </c>
    </row>
    <row r="55" spans="2:5" x14ac:dyDescent="0.25">
      <c r="B55" s="10" t="s">
        <v>53</v>
      </c>
      <c r="C55" s="10"/>
      <c r="D55" s="11">
        <v>742.42138288559204</v>
      </c>
      <c r="E55" s="117">
        <v>2.9932387525682978E-2</v>
      </c>
    </row>
    <row r="56" spans="2:5" x14ac:dyDescent="0.25">
      <c r="B56" s="12" t="s">
        <v>1</v>
      </c>
      <c r="C56" t="s">
        <v>513</v>
      </c>
      <c r="D56" s="1">
        <v>1421.026911089227</v>
      </c>
      <c r="E56" s="116">
        <v>0.86039867172580209</v>
      </c>
    </row>
    <row r="57" spans="2:5" x14ac:dyDescent="0.25">
      <c r="B57" s="9"/>
      <c r="C57" t="s">
        <v>514</v>
      </c>
      <c r="D57" s="1">
        <v>230.56433118792287</v>
      </c>
      <c r="E57" s="116">
        <v>0.13960132827419799</v>
      </c>
    </row>
    <row r="58" spans="2:5" x14ac:dyDescent="0.25">
      <c r="B58" s="10" t="s">
        <v>54</v>
      </c>
      <c r="C58" s="10"/>
      <c r="D58" s="11">
        <v>1651.5912422771498</v>
      </c>
      <c r="E58" s="117">
        <v>6.6587614847135893E-2</v>
      </c>
    </row>
    <row r="59" spans="2:5" x14ac:dyDescent="0.25">
      <c r="B59" s="12" t="s">
        <v>5</v>
      </c>
      <c r="C59" t="s">
        <v>513</v>
      </c>
      <c r="D59" s="1">
        <v>1140.0984264598394</v>
      </c>
      <c r="E59" s="116">
        <v>0.65209223182510589</v>
      </c>
    </row>
    <row r="60" spans="2:5" x14ac:dyDescent="0.25">
      <c r="B60" s="9"/>
      <c r="C60" t="s">
        <v>514</v>
      </c>
      <c r="D60" s="1">
        <v>608.27146788605603</v>
      </c>
      <c r="E60" s="116">
        <v>0.34790776817489422</v>
      </c>
    </row>
    <row r="61" spans="2:5" x14ac:dyDescent="0.25">
      <c r="B61" s="10" t="s">
        <v>55</v>
      </c>
      <c r="C61" s="10"/>
      <c r="D61" s="11">
        <v>1748.3698943458953</v>
      </c>
      <c r="E61" s="117">
        <v>7.048946383035859E-2</v>
      </c>
    </row>
    <row r="62" spans="2:5" x14ac:dyDescent="0.25">
      <c r="B62" s="12" t="s">
        <v>18</v>
      </c>
      <c r="C62" t="s">
        <v>513</v>
      </c>
      <c r="D62" s="1">
        <v>485.03297400631203</v>
      </c>
      <c r="E62" s="116">
        <v>0.79972952220183513</v>
      </c>
    </row>
    <row r="63" spans="2:5" x14ac:dyDescent="0.25">
      <c r="B63" s="9"/>
      <c r="C63" t="s">
        <v>514</v>
      </c>
      <c r="D63" s="1">
        <v>121.46329822196232</v>
      </c>
      <c r="E63" s="116">
        <v>0.20027047779816476</v>
      </c>
    </row>
    <row r="64" spans="2:5" x14ac:dyDescent="0.25">
      <c r="B64" s="10" t="s">
        <v>56</v>
      </c>
      <c r="C64" s="10"/>
      <c r="D64" s="11">
        <v>606.49627222827439</v>
      </c>
      <c r="E64" s="117">
        <v>2.4452261036258919E-2</v>
      </c>
    </row>
    <row r="65" spans="2:5" x14ac:dyDescent="0.25">
      <c r="B65" s="12" t="s">
        <v>20</v>
      </c>
      <c r="C65" t="s">
        <v>513</v>
      </c>
      <c r="D65" s="1">
        <v>2453.3173443311821</v>
      </c>
      <c r="E65" s="116">
        <v>0.7797101777335721</v>
      </c>
    </row>
    <row r="66" spans="2:5" x14ac:dyDescent="0.25">
      <c r="B66" s="9"/>
      <c r="C66" t="s">
        <v>514</v>
      </c>
      <c r="D66" s="1">
        <v>693.13041842905182</v>
      </c>
      <c r="E66" s="116">
        <v>0.22028982226642799</v>
      </c>
    </row>
    <row r="67" spans="2:5" x14ac:dyDescent="0.25">
      <c r="B67" s="10" t="s">
        <v>57</v>
      </c>
      <c r="C67" s="10"/>
      <c r="D67" s="11">
        <v>3146.4477627602337</v>
      </c>
      <c r="E67" s="117">
        <v>0.12685611693753018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pane ySplit="9" topLeftCell="A10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99.140625" bestFit="1" customWidth="1"/>
    <col min="4" max="4" width="10" bestFit="1" customWidth="1"/>
    <col min="5" max="5" width="8.140625" bestFit="1" customWidth="1"/>
  </cols>
  <sheetData>
    <row r="1" spans="1:5" x14ac:dyDescent="0.25">
      <c r="A1" s="19" t="s">
        <v>710</v>
      </c>
    </row>
    <row r="3" spans="1:5" ht="18.75" x14ac:dyDescent="0.3">
      <c r="A3" s="20" t="s">
        <v>707</v>
      </c>
    </row>
    <row r="5" spans="1:5" x14ac:dyDescent="0.25">
      <c r="A5" t="s">
        <v>708</v>
      </c>
      <c r="B5" s="7" t="s">
        <v>723</v>
      </c>
    </row>
    <row r="6" spans="1:5" x14ac:dyDescent="0.25">
      <c r="A6" t="s">
        <v>709</v>
      </c>
      <c r="B6" t="s">
        <v>712</v>
      </c>
    </row>
    <row r="8" spans="1:5" x14ac:dyDescent="0.25">
      <c r="B8" s="2"/>
      <c r="C8" s="2"/>
      <c r="D8" s="2" t="s">
        <v>24</v>
      </c>
      <c r="E8" s="2"/>
    </row>
    <row r="9" spans="1:5" x14ac:dyDescent="0.25">
      <c r="B9" s="3" t="s">
        <v>25</v>
      </c>
      <c r="C9" s="3" t="s">
        <v>517</v>
      </c>
      <c r="D9" s="14" t="s">
        <v>28</v>
      </c>
      <c r="E9" s="3" t="s">
        <v>29</v>
      </c>
    </row>
    <row r="10" spans="1:5" x14ac:dyDescent="0.25">
      <c r="B10" s="68"/>
      <c r="C10" s="68" t="s">
        <v>518</v>
      </c>
      <c r="D10" s="69">
        <v>39810.689928015105</v>
      </c>
      <c r="E10" s="118">
        <v>0.72295661049447535</v>
      </c>
    </row>
    <row r="11" spans="1:5" x14ac:dyDescent="0.25">
      <c r="B11" s="68"/>
      <c r="C11" s="68" t="s">
        <v>524</v>
      </c>
      <c r="D11" s="69">
        <v>4082.1286912941155</v>
      </c>
      <c r="E11" s="118">
        <v>7.413089116507518E-2</v>
      </c>
    </row>
    <row r="12" spans="1:5" x14ac:dyDescent="0.25">
      <c r="B12" s="68"/>
      <c r="C12" s="68" t="s">
        <v>521</v>
      </c>
      <c r="D12" s="69">
        <v>3425.206780154715</v>
      </c>
      <c r="E12" s="118">
        <v>6.2201280321966312E-2</v>
      </c>
    </row>
    <row r="13" spans="1:5" x14ac:dyDescent="0.25">
      <c r="B13" s="68"/>
      <c r="C13" s="68" t="s">
        <v>519</v>
      </c>
      <c r="D13" s="69">
        <v>2693.7928833363453</v>
      </c>
      <c r="E13" s="118">
        <v>4.8918905345082093E-2</v>
      </c>
    </row>
    <row r="14" spans="1:5" x14ac:dyDescent="0.25">
      <c r="B14" s="68"/>
      <c r="C14" s="68" t="s">
        <v>523</v>
      </c>
      <c r="D14" s="69">
        <v>2537.9265416033213</v>
      </c>
      <c r="E14" s="118">
        <v>4.6088394185561002E-2</v>
      </c>
    </row>
    <row r="15" spans="1:5" x14ac:dyDescent="0.25">
      <c r="B15" s="68"/>
      <c r="C15" s="68" t="s">
        <v>522</v>
      </c>
      <c r="D15" s="69">
        <v>1351.6683089020657</v>
      </c>
      <c r="E15" s="118">
        <v>2.4546109120027464E-2</v>
      </c>
    </row>
    <row r="16" spans="1:5" x14ac:dyDescent="0.25">
      <c r="B16" s="68"/>
      <c r="C16" s="68" t="s">
        <v>520</v>
      </c>
      <c r="D16" s="69">
        <v>1089.4949250820414</v>
      </c>
      <c r="E16" s="118">
        <v>1.978507681259661E-2</v>
      </c>
    </row>
    <row r="17" spans="2:5" x14ac:dyDescent="0.25">
      <c r="B17" s="68"/>
      <c r="C17" s="68" t="s">
        <v>525</v>
      </c>
      <c r="D17" s="69">
        <v>75.591576750935786</v>
      </c>
      <c r="E17" s="118">
        <v>1.3727325552158362E-3</v>
      </c>
    </row>
    <row r="18" spans="2:5" x14ac:dyDescent="0.25">
      <c r="B18" s="62" t="s">
        <v>970</v>
      </c>
      <c r="C18" s="62"/>
      <c r="D18" s="63">
        <f>SUM(D10:D17)</f>
        <v>55066.499635138651</v>
      </c>
      <c r="E18" s="115">
        <v>1</v>
      </c>
    </row>
    <row r="19" spans="2:5" x14ac:dyDescent="0.25">
      <c r="B19" s="7" t="s">
        <v>15</v>
      </c>
      <c r="C19" t="s">
        <v>518</v>
      </c>
      <c r="D19" s="1">
        <v>499.53627232335771</v>
      </c>
      <c r="E19" s="116">
        <v>0.73810517381741747</v>
      </c>
    </row>
    <row r="20" spans="2:5" x14ac:dyDescent="0.25">
      <c r="B20" s="7"/>
      <c r="C20" t="s">
        <v>519</v>
      </c>
      <c r="D20" s="1">
        <v>70.168992874154299</v>
      </c>
      <c r="E20" s="116">
        <v>0.1036803522616771</v>
      </c>
    </row>
    <row r="21" spans="2:5" x14ac:dyDescent="0.25">
      <c r="B21" s="7"/>
      <c r="C21" t="s">
        <v>520</v>
      </c>
      <c r="D21" s="1">
        <v>36.067334320734162</v>
      </c>
      <c r="E21" s="116">
        <v>5.3292398456110286E-2</v>
      </c>
    </row>
    <row r="22" spans="2:5" x14ac:dyDescent="0.25">
      <c r="B22" s="7"/>
      <c r="C22" t="s">
        <v>521</v>
      </c>
      <c r="D22" s="1">
        <v>21.558413415867207</v>
      </c>
      <c r="E22" s="116">
        <v>3.1854296400814872E-2</v>
      </c>
    </row>
    <row r="23" spans="2:5" x14ac:dyDescent="0.25">
      <c r="B23" s="7"/>
      <c r="C23" t="s">
        <v>522</v>
      </c>
      <c r="D23" s="1">
        <v>17.147049600332561</v>
      </c>
      <c r="E23" s="116">
        <v>2.5336150199552886E-2</v>
      </c>
    </row>
    <row r="24" spans="2:5" x14ac:dyDescent="0.25">
      <c r="B24" s="7"/>
      <c r="C24" t="s">
        <v>523</v>
      </c>
      <c r="D24" s="1">
        <v>16.887180168290158</v>
      </c>
      <c r="E24" s="116">
        <v>2.4952172132424E-2</v>
      </c>
    </row>
    <row r="25" spans="2:5" x14ac:dyDescent="0.25">
      <c r="B25" s="9"/>
      <c r="C25" t="s">
        <v>524</v>
      </c>
      <c r="D25" s="1">
        <v>15.416725563111941</v>
      </c>
      <c r="E25" s="116">
        <v>2.2779456732003336E-2</v>
      </c>
    </row>
    <row r="26" spans="2:5" x14ac:dyDescent="0.25">
      <c r="B26" s="10" t="s">
        <v>35</v>
      </c>
      <c r="C26" s="10"/>
      <c r="D26" s="11">
        <v>676.78196826584804</v>
      </c>
      <c r="E26" s="117">
        <f>D26/$D$18</f>
        <v>1.229026672750386E-2</v>
      </c>
    </row>
    <row r="27" spans="2:5" x14ac:dyDescent="0.25">
      <c r="B27" s="7" t="s">
        <v>4</v>
      </c>
      <c r="C27" t="s">
        <v>518</v>
      </c>
      <c r="D27" s="1">
        <v>3551.2308819729656</v>
      </c>
      <c r="E27" s="116">
        <v>0.7150877151134073</v>
      </c>
    </row>
    <row r="28" spans="2:5" x14ac:dyDescent="0.25">
      <c r="B28" s="7"/>
      <c r="C28" t="s">
        <v>521</v>
      </c>
      <c r="D28" s="1">
        <v>408.63204675576134</v>
      </c>
      <c r="E28" s="116">
        <v>8.2283514180961914E-2</v>
      </c>
    </row>
    <row r="29" spans="2:5" x14ac:dyDescent="0.25">
      <c r="B29" s="7"/>
      <c r="C29" t="s">
        <v>524</v>
      </c>
      <c r="D29" s="1">
        <v>396.11531416169174</v>
      </c>
      <c r="E29" s="116">
        <v>7.9763103087215709E-2</v>
      </c>
    </row>
    <row r="30" spans="2:5" x14ac:dyDescent="0.25">
      <c r="B30" s="7"/>
      <c r="C30" t="s">
        <v>519</v>
      </c>
      <c r="D30" s="1">
        <v>208.01127803862934</v>
      </c>
      <c r="E30" s="116">
        <v>4.1885845914874389E-2</v>
      </c>
    </row>
    <row r="31" spans="2:5" x14ac:dyDescent="0.25">
      <c r="B31" s="7"/>
      <c r="C31" t="s">
        <v>523</v>
      </c>
      <c r="D31" s="1">
        <v>201.50775579142652</v>
      </c>
      <c r="E31" s="116">
        <v>4.0576274946805505E-2</v>
      </c>
    </row>
    <row r="32" spans="2:5" x14ac:dyDescent="0.25">
      <c r="B32" s="7"/>
      <c r="C32" t="s">
        <v>522</v>
      </c>
      <c r="D32" s="1">
        <v>114.90297774612637</v>
      </c>
      <c r="E32" s="116">
        <v>2.3137247491651455E-2</v>
      </c>
    </row>
    <row r="33" spans="2:5" x14ac:dyDescent="0.25">
      <c r="B33" s="7"/>
      <c r="C33" t="s">
        <v>520</v>
      </c>
      <c r="D33" s="1">
        <v>60.371984287277058</v>
      </c>
      <c r="E33" s="116">
        <v>1.2156704459853852E-2</v>
      </c>
    </row>
    <row r="34" spans="2:5" x14ac:dyDescent="0.25">
      <c r="B34" s="9"/>
      <c r="C34" t="s">
        <v>525</v>
      </c>
      <c r="D34" s="1">
        <v>25.375000133827449</v>
      </c>
      <c r="E34" s="116">
        <v>5.1095948052299039E-3</v>
      </c>
    </row>
    <row r="35" spans="2:5" x14ac:dyDescent="0.25">
      <c r="B35" s="10" t="s">
        <v>37</v>
      </c>
      <c r="C35" s="10"/>
      <c r="D35" s="11">
        <v>4966.1472388877055</v>
      </c>
      <c r="E35" s="117">
        <f>D35/$D$18</f>
        <v>9.0184545445825687E-2</v>
      </c>
    </row>
    <row r="36" spans="2:5" x14ac:dyDescent="0.25">
      <c r="B36" s="12" t="s">
        <v>12</v>
      </c>
      <c r="C36" t="s">
        <v>518</v>
      </c>
      <c r="D36" s="1">
        <v>862.38268234543091</v>
      </c>
      <c r="E36" s="116">
        <v>0.68750972310987069</v>
      </c>
    </row>
    <row r="37" spans="2:5" x14ac:dyDescent="0.25">
      <c r="B37" s="12"/>
      <c r="C37" t="s">
        <v>524</v>
      </c>
      <c r="D37" s="1">
        <v>84.112209726546368</v>
      </c>
      <c r="E37" s="116">
        <v>6.7056033479222898E-2</v>
      </c>
    </row>
    <row r="38" spans="2:5" x14ac:dyDescent="0.25">
      <c r="B38" s="12"/>
      <c r="C38" t="s">
        <v>523</v>
      </c>
      <c r="D38" s="1">
        <v>83.093166100093541</v>
      </c>
      <c r="E38" s="116">
        <v>6.624363033639305E-2</v>
      </c>
    </row>
    <row r="39" spans="2:5" x14ac:dyDescent="0.25">
      <c r="B39" s="12"/>
      <c r="C39" t="s">
        <v>521</v>
      </c>
      <c r="D39" s="1">
        <v>79.861872982696539</v>
      </c>
      <c r="E39" s="116">
        <v>6.3667575086319525E-2</v>
      </c>
    </row>
    <row r="40" spans="2:5" x14ac:dyDescent="0.25">
      <c r="B40" s="12"/>
      <c r="C40" t="s">
        <v>519</v>
      </c>
      <c r="D40" s="1">
        <v>71.989502803883823</v>
      </c>
      <c r="E40" s="116">
        <v>5.7391554993784774E-2</v>
      </c>
    </row>
    <row r="41" spans="2:5" x14ac:dyDescent="0.25">
      <c r="B41" s="12"/>
      <c r="C41" t="s">
        <v>522</v>
      </c>
      <c r="D41" s="1">
        <v>36.790553081025394</v>
      </c>
      <c r="E41" s="116">
        <v>2.9330207435291709E-2</v>
      </c>
    </row>
    <row r="42" spans="2:5" x14ac:dyDescent="0.25">
      <c r="B42" s="9"/>
      <c r="C42" t="s">
        <v>520</v>
      </c>
      <c r="D42" s="1">
        <v>36.127083642237125</v>
      </c>
      <c r="E42" s="116">
        <v>2.880127555911742E-2</v>
      </c>
    </row>
    <row r="43" spans="2:5" x14ac:dyDescent="0.25">
      <c r="B43" s="10" t="s">
        <v>38</v>
      </c>
      <c r="C43" s="10"/>
      <c r="D43" s="11">
        <v>1254.3570706819137</v>
      </c>
      <c r="E43" s="117">
        <f>D43/$D$18</f>
        <v>2.2778950523332196E-2</v>
      </c>
    </row>
    <row r="44" spans="2:5" x14ac:dyDescent="0.25">
      <c r="B44" s="12" t="s">
        <v>9</v>
      </c>
      <c r="C44" t="s">
        <v>518</v>
      </c>
      <c r="D44" s="1">
        <v>3694.0464819507001</v>
      </c>
      <c r="E44" s="116">
        <v>0.61726617435743736</v>
      </c>
    </row>
    <row r="45" spans="2:5" x14ac:dyDescent="0.25">
      <c r="B45" s="12"/>
      <c r="C45" t="s">
        <v>521</v>
      </c>
      <c r="D45" s="1">
        <v>569.46709252032485</v>
      </c>
      <c r="E45" s="116">
        <v>9.5156564851033451E-2</v>
      </c>
    </row>
    <row r="46" spans="2:5" x14ac:dyDescent="0.25">
      <c r="B46" s="12"/>
      <c r="C46" t="s">
        <v>524</v>
      </c>
      <c r="D46" s="1">
        <v>472.48598459642216</v>
      </c>
      <c r="E46" s="116">
        <v>7.8951257807489836E-2</v>
      </c>
    </row>
    <row r="47" spans="2:5" x14ac:dyDescent="0.25">
      <c r="B47" s="12"/>
      <c r="C47" t="s">
        <v>523</v>
      </c>
      <c r="D47" s="1">
        <v>446.56981687029651</v>
      </c>
      <c r="E47" s="116">
        <v>7.462072927070118E-2</v>
      </c>
    </row>
    <row r="48" spans="2:5" x14ac:dyDescent="0.25">
      <c r="B48" s="12"/>
      <c r="C48" t="s">
        <v>522</v>
      </c>
      <c r="D48" s="1">
        <v>354.17347153016635</v>
      </c>
      <c r="E48" s="116">
        <v>5.9181524893772625E-2</v>
      </c>
    </row>
    <row r="49" spans="2:5" x14ac:dyDescent="0.25">
      <c r="B49" s="12"/>
      <c r="C49" t="s">
        <v>520</v>
      </c>
      <c r="D49" s="1">
        <v>269.69966254687284</v>
      </c>
      <c r="E49" s="116">
        <v>4.5066157055470908E-2</v>
      </c>
    </row>
    <row r="50" spans="2:5" x14ac:dyDescent="0.25">
      <c r="B50" s="9"/>
      <c r="C50" t="s">
        <v>519</v>
      </c>
      <c r="D50" s="1">
        <v>178.08513042515162</v>
      </c>
      <c r="E50" s="116">
        <v>2.9757591764094555E-2</v>
      </c>
    </row>
    <row r="51" spans="2:5" x14ac:dyDescent="0.25">
      <c r="B51" s="10" t="s">
        <v>43</v>
      </c>
      <c r="C51" s="10"/>
      <c r="D51" s="11">
        <v>5984.5276404399347</v>
      </c>
      <c r="E51" s="117">
        <f>D51/$D$18</f>
        <v>0.10867819236908841</v>
      </c>
    </row>
    <row r="52" spans="2:5" x14ac:dyDescent="0.25">
      <c r="B52" s="12" t="s">
        <v>8</v>
      </c>
      <c r="C52" t="s">
        <v>518</v>
      </c>
      <c r="D52" s="1">
        <v>3789.3696313646747</v>
      </c>
      <c r="E52" s="116">
        <v>0.73283837589806866</v>
      </c>
    </row>
    <row r="53" spans="2:5" x14ac:dyDescent="0.25">
      <c r="B53" s="12"/>
      <c r="C53" t="s">
        <v>524</v>
      </c>
      <c r="D53" s="1">
        <v>428.44424971358256</v>
      </c>
      <c r="E53" s="116">
        <v>8.2858210907731891E-2</v>
      </c>
    </row>
    <row r="54" spans="2:5" x14ac:dyDescent="0.25">
      <c r="B54" s="12"/>
      <c r="C54" t="s">
        <v>521</v>
      </c>
      <c r="D54" s="1">
        <v>275.66583673393416</v>
      </c>
      <c r="E54" s="116">
        <v>5.3311902436375694E-2</v>
      </c>
    </row>
    <row r="55" spans="2:5" x14ac:dyDescent="0.25">
      <c r="B55" s="12"/>
      <c r="C55" t="s">
        <v>523</v>
      </c>
      <c r="D55" s="1">
        <v>250.26624967837799</v>
      </c>
      <c r="E55" s="116">
        <v>4.8399794635593019E-2</v>
      </c>
    </row>
    <row r="56" spans="2:5" x14ac:dyDescent="0.25">
      <c r="B56" s="12"/>
      <c r="C56" t="s">
        <v>519</v>
      </c>
      <c r="D56" s="1">
        <v>233.84231002483114</v>
      </c>
      <c r="E56" s="116">
        <v>4.5223516142745494E-2</v>
      </c>
    </row>
    <row r="57" spans="2:5" x14ac:dyDescent="0.25">
      <c r="B57" s="12"/>
      <c r="C57" t="s">
        <v>520</v>
      </c>
      <c r="D57" s="1">
        <v>117.63602297228509</v>
      </c>
      <c r="E57" s="116">
        <v>2.2750008684444687E-2</v>
      </c>
    </row>
    <row r="58" spans="2:5" x14ac:dyDescent="0.25">
      <c r="B58" s="12"/>
      <c r="C58" t="s">
        <v>522</v>
      </c>
      <c r="D58" s="1">
        <v>59.761914557272334</v>
      </c>
      <c r="E58" s="116">
        <v>1.155754879181272E-2</v>
      </c>
    </row>
    <row r="59" spans="2:5" x14ac:dyDescent="0.25">
      <c r="B59" s="9"/>
      <c r="C59" t="s">
        <v>525</v>
      </c>
      <c r="D59" s="1">
        <v>15.826007665036144</v>
      </c>
      <c r="E59" s="116">
        <v>3.0606425032278241E-3</v>
      </c>
    </row>
    <row r="60" spans="2:5" x14ac:dyDescent="0.25">
      <c r="B60" s="10" t="s">
        <v>44</v>
      </c>
      <c r="C60" s="10"/>
      <c r="D60" s="11">
        <v>5170.8122227099939</v>
      </c>
      <c r="E60" s="117">
        <f>D60/$D$18</f>
        <v>9.3901233181170482E-2</v>
      </c>
    </row>
    <row r="61" spans="2:5" x14ac:dyDescent="0.25">
      <c r="B61" s="12" t="s">
        <v>22</v>
      </c>
      <c r="C61" t="s">
        <v>518</v>
      </c>
      <c r="D61" s="1">
        <v>1401.5603308085661</v>
      </c>
      <c r="E61" s="116">
        <v>0.7220582580210575</v>
      </c>
    </row>
    <row r="62" spans="2:5" x14ac:dyDescent="0.25">
      <c r="B62" s="12"/>
      <c r="C62" t="s">
        <v>524</v>
      </c>
      <c r="D62" s="1">
        <v>166.0948974939682</v>
      </c>
      <c r="E62" s="116">
        <v>8.5569054513331272E-2</v>
      </c>
    </row>
    <row r="63" spans="2:5" x14ac:dyDescent="0.25">
      <c r="B63" s="12"/>
      <c r="C63" t="s">
        <v>521</v>
      </c>
      <c r="D63" s="1">
        <v>101.51075403005916</v>
      </c>
      <c r="E63" s="116">
        <v>5.2296484578058369E-2</v>
      </c>
    </row>
    <row r="64" spans="2:5" x14ac:dyDescent="0.25">
      <c r="B64" s="12"/>
      <c r="C64" t="s">
        <v>520</v>
      </c>
      <c r="D64" s="1">
        <v>96.617199741406395</v>
      </c>
      <c r="E64" s="116">
        <v>4.9775414876294166E-2</v>
      </c>
    </row>
    <row r="65" spans="2:5" x14ac:dyDescent="0.25">
      <c r="B65" s="12"/>
      <c r="C65" t="s">
        <v>519</v>
      </c>
      <c r="D65" s="1">
        <v>68.831596225054028</v>
      </c>
      <c r="E65" s="116">
        <v>3.546077994259364E-2</v>
      </c>
    </row>
    <row r="66" spans="2:5" x14ac:dyDescent="0.25">
      <c r="B66" s="12"/>
      <c r="C66" t="s">
        <v>523</v>
      </c>
      <c r="D66" s="1">
        <v>62.991944752090163</v>
      </c>
      <c r="E66" s="116">
        <v>3.2452298268753864E-2</v>
      </c>
    </row>
    <row r="67" spans="2:5" x14ac:dyDescent="0.25">
      <c r="B67" s="9"/>
      <c r="C67" t="s">
        <v>522</v>
      </c>
      <c r="D67" s="1">
        <v>43.455947777962521</v>
      </c>
      <c r="E67" s="116">
        <v>2.238770979991116E-2</v>
      </c>
    </row>
    <row r="68" spans="2:5" x14ac:dyDescent="0.25">
      <c r="B68" s="10" t="s">
        <v>45</v>
      </c>
      <c r="C68" s="10"/>
      <c r="D68" s="11">
        <v>1941.0626708291065</v>
      </c>
      <c r="E68" s="117">
        <f>D68/$D$18</f>
        <v>3.5249429030177346E-2</v>
      </c>
    </row>
    <row r="69" spans="2:5" x14ac:dyDescent="0.25">
      <c r="B69" s="12" t="s">
        <v>19</v>
      </c>
      <c r="C69" t="s">
        <v>518</v>
      </c>
      <c r="D69" s="1">
        <v>1071.1580582389461</v>
      </c>
      <c r="E69" s="116">
        <v>0.75662120467540428</v>
      </c>
    </row>
    <row r="70" spans="2:5" x14ac:dyDescent="0.25">
      <c r="B70" s="12"/>
      <c r="C70" t="s">
        <v>519</v>
      </c>
      <c r="D70" s="1">
        <v>92.970924913706682</v>
      </c>
      <c r="E70" s="116">
        <v>6.5670768815990682E-2</v>
      </c>
    </row>
    <row r="71" spans="2:5" x14ac:dyDescent="0.25">
      <c r="B71" s="12"/>
      <c r="C71" t="s">
        <v>521</v>
      </c>
      <c r="D71" s="1">
        <v>78.540425134997989</v>
      </c>
      <c r="E71" s="116">
        <v>5.5477667954120367E-2</v>
      </c>
    </row>
    <row r="72" spans="2:5" x14ac:dyDescent="0.25">
      <c r="B72" s="12"/>
      <c r="C72" t="s">
        <v>524</v>
      </c>
      <c r="D72" s="1">
        <v>73.055116812233109</v>
      </c>
      <c r="E72" s="116">
        <v>5.1603075815953803E-2</v>
      </c>
    </row>
    <row r="73" spans="2:5" x14ac:dyDescent="0.25">
      <c r="B73" s="12"/>
      <c r="C73" t="s">
        <v>522</v>
      </c>
      <c r="D73" s="1">
        <v>51.90912407924759</v>
      </c>
      <c r="E73" s="116">
        <v>3.6666431898068258E-2</v>
      </c>
    </row>
    <row r="74" spans="2:5" x14ac:dyDescent="0.25">
      <c r="B74" s="12"/>
      <c r="C74" t="s">
        <v>523</v>
      </c>
      <c r="D74" s="1">
        <v>36.936016668652677</v>
      </c>
      <c r="E74" s="116">
        <v>2.6090055723142106E-2</v>
      </c>
    </row>
    <row r="75" spans="2:5" x14ac:dyDescent="0.25">
      <c r="B75" s="9"/>
      <c r="C75" t="s">
        <v>520</v>
      </c>
      <c r="D75" s="1">
        <v>11.142782626984964</v>
      </c>
      <c r="E75" s="116">
        <v>7.8707951173204293E-3</v>
      </c>
    </row>
    <row r="76" spans="2:5" x14ac:dyDescent="0.25">
      <c r="B76" s="10" t="s">
        <v>46</v>
      </c>
      <c r="C76" s="10"/>
      <c r="D76" s="11">
        <v>1415.7124484747692</v>
      </c>
      <c r="E76" s="117">
        <f>D76/$D$18</f>
        <v>2.570914181680407E-2</v>
      </c>
    </row>
    <row r="77" spans="2:5" x14ac:dyDescent="0.25">
      <c r="B77" s="12" t="s">
        <v>13</v>
      </c>
      <c r="C77" t="s">
        <v>518</v>
      </c>
      <c r="D77" s="1">
        <v>3235.2219140310171</v>
      </c>
      <c r="E77" s="116">
        <v>0.7505215487635063</v>
      </c>
    </row>
    <row r="78" spans="2:5" x14ac:dyDescent="0.25">
      <c r="B78" s="12"/>
      <c r="C78" t="s">
        <v>524</v>
      </c>
      <c r="D78" s="1">
        <v>339.10223974893142</v>
      </c>
      <c r="E78" s="116">
        <v>7.8666485616263604E-2</v>
      </c>
    </row>
    <row r="79" spans="2:5" x14ac:dyDescent="0.25">
      <c r="B79" s="12"/>
      <c r="C79" t="s">
        <v>523</v>
      </c>
      <c r="D79" s="1">
        <v>294.45893027011562</v>
      </c>
      <c r="E79" s="116">
        <v>6.8309926881712418E-2</v>
      </c>
    </row>
    <row r="80" spans="2:5" x14ac:dyDescent="0.25">
      <c r="B80" s="12"/>
      <c r="C80" t="s">
        <v>521</v>
      </c>
      <c r="D80" s="1">
        <v>188.59193559522387</v>
      </c>
      <c r="E80" s="116">
        <v>4.3750418162467303E-2</v>
      </c>
    </row>
    <row r="81" spans="2:5" x14ac:dyDescent="0.25">
      <c r="B81" s="12"/>
      <c r="C81" t="s">
        <v>522</v>
      </c>
      <c r="D81" s="1">
        <v>122.44353895209372</v>
      </c>
      <c r="E81" s="116">
        <v>2.8405011134432195E-2</v>
      </c>
    </row>
    <row r="82" spans="2:5" x14ac:dyDescent="0.25">
      <c r="B82" s="12"/>
      <c r="C82" t="s">
        <v>519</v>
      </c>
      <c r="D82" s="1">
        <v>82.024033203524183</v>
      </c>
      <c r="E82" s="116">
        <v>1.902830967135568E-2</v>
      </c>
    </row>
    <row r="83" spans="2:5" x14ac:dyDescent="0.25">
      <c r="B83" s="9"/>
      <c r="C83" t="s">
        <v>520</v>
      </c>
      <c r="D83" s="1">
        <v>48.789020790478929</v>
      </c>
      <c r="E83" s="116">
        <v>1.1318299770262403E-2</v>
      </c>
    </row>
    <row r="84" spans="2:5" x14ac:dyDescent="0.25">
      <c r="B84" s="10" t="s">
        <v>47</v>
      </c>
      <c r="C84" s="10"/>
      <c r="D84" s="11">
        <v>4310.6316125913854</v>
      </c>
      <c r="E84" s="117">
        <f>D84/$D$18</f>
        <v>7.828047254052653E-2</v>
      </c>
    </row>
    <row r="85" spans="2:5" x14ac:dyDescent="0.25">
      <c r="B85" s="12" t="s">
        <v>16</v>
      </c>
      <c r="C85" t="s">
        <v>518</v>
      </c>
      <c r="D85" s="1">
        <v>1530.0197746310484</v>
      </c>
      <c r="E85" s="116">
        <v>0.73893166154230594</v>
      </c>
    </row>
    <row r="86" spans="2:5" x14ac:dyDescent="0.25">
      <c r="B86" s="12"/>
      <c r="C86" t="s">
        <v>524</v>
      </c>
      <c r="D86" s="1">
        <v>151.53031819425343</v>
      </c>
      <c r="E86" s="116">
        <v>7.3182420027424006E-2</v>
      </c>
    </row>
    <row r="87" spans="2:5" x14ac:dyDescent="0.25">
      <c r="B87" s="12"/>
      <c r="C87" t="s">
        <v>521</v>
      </c>
      <c r="D87" s="1">
        <v>130.29918895370869</v>
      </c>
      <c r="E87" s="116">
        <v>6.2928726665899784E-2</v>
      </c>
    </row>
    <row r="88" spans="2:5" x14ac:dyDescent="0.25">
      <c r="B88" s="12"/>
      <c r="C88" t="s">
        <v>519</v>
      </c>
      <c r="D88" s="1">
        <v>123.22926105697306</v>
      </c>
      <c r="E88" s="116">
        <v>5.9514265196616532E-2</v>
      </c>
    </row>
    <row r="89" spans="2:5" x14ac:dyDescent="0.25">
      <c r="B89" s="12"/>
      <c r="C89" t="s">
        <v>523</v>
      </c>
      <c r="D89" s="1">
        <v>85.964972278769551</v>
      </c>
      <c r="E89" s="116">
        <v>4.1517267197221236E-2</v>
      </c>
    </row>
    <row r="90" spans="2:5" x14ac:dyDescent="0.25">
      <c r="B90" s="12"/>
      <c r="C90" t="s">
        <v>520</v>
      </c>
      <c r="D90" s="1">
        <v>29.458278591412981</v>
      </c>
      <c r="E90" s="116">
        <v>1.4227041445250617E-2</v>
      </c>
    </row>
    <row r="91" spans="2:5" x14ac:dyDescent="0.25">
      <c r="B91" s="9"/>
      <c r="C91" t="s">
        <v>522</v>
      </c>
      <c r="D91" s="1">
        <v>20.081799149464338</v>
      </c>
      <c r="E91" s="116">
        <v>9.6986179252819601E-3</v>
      </c>
    </row>
    <row r="92" spans="2:5" x14ac:dyDescent="0.25">
      <c r="B92" s="10" t="s">
        <v>48</v>
      </c>
      <c r="C92" s="10"/>
      <c r="D92" s="11">
        <v>2070.5835928556303</v>
      </c>
      <c r="E92" s="117">
        <f>D92/$D$18</f>
        <v>3.7601511019857231E-2</v>
      </c>
    </row>
    <row r="93" spans="2:5" x14ac:dyDescent="0.25">
      <c r="B93" s="12" t="s">
        <v>11</v>
      </c>
      <c r="C93" t="s">
        <v>518</v>
      </c>
      <c r="D93" s="1">
        <v>1953.6193403811199</v>
      </c>
      <c r="E93" s="116">
        <v>0.75974495287192756</v>
      </c>
    </row>
    <row r="94" spans="2:5" x14ac:dyDescent="0.25">
      <c r="B94" s="12"/>
      <c r="C94" t="s">
        <v>524</v>
      </c>
      <c r="D94" s="1">
        <v>228.39256045224977</v>
      </c>
      <c r="E94" s="116">
        <v>8.8819808183943527E-2</v>
      </c>
    </row>
    <row r="95" spans="2:5" x14ac:dyDescent="0.25">
      <c r="B95" s="12"/>
      <c r="C95" t="s">
        <v>521</v>
      </c>
      <c r="D95" s="1">
        <v>139.49053356709462</v>
      </c>
      <c r="E95" s="116">
        <v>5.4246611230997471E-2</v>
      </c>
    </row>
    <row r="96" spans="2:5" x14ac:dyDescent="0.25">
      <c r="B96" s="12"/>
      <c r="C96" t="s">
        <v>519</v>
      </c>
      <c r="D96" s="1">
        <v>106.96356931341964</v>
      </c>
      <c r="E96" s="116">
        <v>4.1597168008780896E-2</v>
      </c>
    </row>
    <row r="97" spans="2:5" x14ac:dyDescent="0.25">
      <c r="B97" s="12"/>
      <c r="C97" t="s">
        <v>523</v>
      </c>
      <c r="D97" s="1">
        <v>79.699372145206553</v>
      </c>
      <c r="E97" s="116">
        <v>3.099436747108042E-2</v>
      </c>
    </row>
    <row r="98" spans="2:5" x14ac:dyDescent="0.25">
      <c r="B98" s="12"/>
      <c r="C98" t="s">
        <v>522</v>
      </c>
      <c r="D98" s="1">
        <v>38.619508641354663</v>
      </c>
      <c r="E98" s="116">
        <v>1.5018778820514257E-2</v>
      </c>
    </row>
    <row r="99" spans="2:5" x14ac:dyDescent="0.25">
      <c r="B99" s="9"/>
      <c r="C99" t="s">
        <v>520</v>
      </c>
      <c r="D99" s="1">
        <v>24.629815914744675</v>
      </c>
      <c r="E99" s="116">
        <v>9.5783134127559663E-3</v>
      </c>
    </row>
    <row r="100" spans="2:5" x14ac:dyDescent="0.25">
      <c r="B100" s="10" t="s">
        <v>49</v>
      </c>
      <c r="C100" s="10"/>
      <c r="D100" s="11">
        <v>2571.4147004151896</v>
      </c>
      <c r="E100" s="117">
        <f>D100/$D$18</f>
        <v>4.6696534507421936E-2</v>
      </c>
    </row>
    <row r="101" spans="2:5" x14ac:dyDescent="0.25">
      <c r="B101" s="12" t="s">
        <v>10</v>
      </c>
      <c r="C101" t="s">
        <v>518</v>
      </c>
      <c r="D101" s="1">
        <v>2198.6791249481894</v>
      </c>
      <c r="E101" s="116">
        <v>0.78012149496376026</v>
      </c>
    </row>
    <row r="102" spans="2:5" x14ac:dyDescent="0.25">
      <c r="B102" s="12"/>
      <c r="C102" t="s">
        <v>524</v>
      </c>
      <c r="D102" s="1">
        <v>241.41078765242099</v>
      </c>
      <c r="E102" s="116">
        <v>8.5655856931021443E-2</v>
      </c>
    </row>
    <row r="103" spans="2:5" x14ac:dyDescent="0.25">
      <c r="B103" s="12"/>
      <c r="C103" t="s">
        <v>521</v>
      </c>
      <c r="D103" s="1">
        <v>98.890052433805366</v>
      </c>
      <c r="E103" s="116">
        <v>3.5087546275549775E-2</v>
      </c>
    </row>
    <row r="104" spans="2:5" x14ac:dyDescent="0.25">
      <c r="B104" s="12"/>
      <c r="C104" t="s">
        <v>523</v>
      </c>
      <c r="D104" s="1">
        <v>94.935883169839897</v>
      </c>
      <c r="E104" s="116">
        <v>3.3684552813455948E-2</v>
      </c>
    </row>
    <row r="105" spans="2:5" x14ac:dyDescent="0.25">
      <c r="B105" s="12"/>
      <c r="C105" t="s">
        <v>519</v>
      </c>
      <c r="D105" s="1">
        <v>94.550984475649344</v>
      </c>
      <c r="E105" s="116">
        <v>3.3547985480226451E-2</v>
      </c>
    </row>
    <row r="106" spans="2:5" x14ac:dyDescent="0.25">
      <c r="B106" s="12"/>
      <c r="C106" t="s">
        <v>522</v>
      </c>
      <c r="D106" s="1">
        <v>41.457075630177115</v>
      </c>
      <c r="E106" s="116">
        <v>1.4709538763734592E-2</v>
      </c>
    </row>
    <row r="107" spans="2:5" x14ac:dyDescent="0.25">
      <c r="B107" s="12"/>
      <c r="C107" t="s">
        <v>520</v>
      </c>
      <c r="D107" s="1">
        <v>34.725521007903815</v>
      </c>
      <c r="E107" s="116">
        <v>1.2321090901665676E-2</v>
      </c>
    </row>
    <row r="108" spans="2:5" x14ac:dyDescent="0.25">
      <c r="B108" s="9"/>
      <c r="C108" t="s">
        <v>525</v>
      </c>
      <c r="D108" s="1">
        <v>13.730962893007518</v>
      </c>
      <c r="E108" s="116">
        <v>4.8719338705857599E-3</v>
      </c>
    </row>
    <row r="109" spans="2:5" x14ac:dyDescent="0.25">
      <c r="B109" s="10" t="s">
        <v>50</v>
      </c>
      <c r="C109" s="10"/>
      <c r="D109" s="11">
        <v>2818.3803922109937</v>
      </c>
      <c r="E109" s="117">
        <f>D109/$D$18</f>
        <v>5.1181397235798669E-2</v>
      </c>
    </row>
    <row r="110" spans="2:5" x14ac:dyDescent="0.25">
      <c r="B110" s="12" t="s">
        <v>21</v>
      </c>
      <c r="C110" t="s">
        <v>518</v>
      </c>
      <c r="D110" s="1">
        <v>610.03325063874593</v>
      </c>
      <c r="E110" s="116">
        <v>0.65874292383743027</v>
      </c>
    </row>
    <row r="111" spans="2:5" x14ac:dyDescent="0.25">
      <c r="B111" s="12"/>
      <c r="C111" t="s">
        <v>521</v>
      </c>
      <c r="D111" s="1">
        <v>77.889201980147377</v>
      </c>
      <c r="E111" s="116">
        <v>8.4108465553381737E-2</v>
      </c>
    </row>
    <row r="112" spans="2:5" x14ac:dyDescent="0.25">
      <c r="B112" s="12"/>
      <c r="C112" t="s">
        <v>519</v>
      </c>
      <c r="D112" s="1">
        <v>75.096209478975453</v>
      </c>
      <c r="E112" s="116">
        <v>8.109245938560064E-2</v>
      </c>
    </row>
    <row r="113" spans="2:5" x14ac:dyDescent="0.25">
      <c r="B113" s="12"/>
      <c r="C113" t="s">
        <v>523</v>
      </c>
      <c r="D113" s="1">
        <v>66.39260668853511</v>
      </c>
      <c r="E113" s="116">
        <v>7.1693895054736709E-2</v>
      </c>
    </row>
    <row r="114" spans="2:5" x14ac:dyDescent="0.25">
      <c r="B114" s="12"/>
      <c r="C114" t="s">
        <v>524</v>
      </c>
      <c r="D114" s="1">
        <v>62.537252182472564</v>
      </c>
      <c r="E114" s="116">
        <v>6.7530699856615584E-2</v>
      </c>
    </row>
    <row r="115" spans="2:5" x14ac:dyDescent="0.25">
      <c r="B115" s="12"/>
      <c r="C115" t="s">
        <v>520</v>
      </c>
      <c r="D115" s="1">
        <v>20.424715164140366</v>
      </c>
      <c r="E115" s="116">
        <v>2.20555790552148E-2</v>
      </c>
    </row>
    <row r="116" spans="2:5" x14ac:dyDescent="0.25">
      <c r="B116" s="9"/>
      <c r="C116" t="s">
        <v>522</v>
      </c>
      <c r="D116" s="1">
        <v>13.68339167114719</v>
      </c>
      <c r="E116" s="116">
        <v>1.4775977257020246E-2</v>
      </c>
    </row>
    <row r="117" spans="2:5" x14ac:dyDescent="0.25">
      <c r="B117" s="10" t="s">
        <v>51</v>
      </c>
      <c r="C117" s="10"/>
      <c r="D117" s="11">
        <v>926.05662780416401</v>
      </c>
      <c r="E117" s="117">
        <f>D117/$D$18</f>
        <v>1.681705999001315E-2</v>
      </c>
    </row>
    <row r="118" spans="2:5" x14ac:dyDescent="0.25">
      <c r="B118" s="12" t="s">
        <v>14</v>
      </c>
      <c r="C118" t="s">
        <v>518</v>
      </c>
      <c r="D118" s="1">
        <v>2423.4690735908707</v>
      </c>
      <c r="E118" s="116">
        <v>0.70966816482785156</v>
      </c>
    </row>
    <row r="119" spans="2:5" x14ac:dyDescent="0.25">
      <c r="B119" s="12"/>
      <c r="C119" t="s">
        <v>521</v>
      </c>
      <c r="D119" s="1">
        <v>334.03312691688001</v>
      </c>
      <c r="E119" s="116">
        <v>9.7815432742274888E-2</v>
      </c>
    </row>
    <row r="120" spans="2:5" x14ac:dyDescent="0.25">
      <c r="B120" s="12"/>
      <c r="C120" t="s">
        <v>519</v>
      </c>
      <c r="D120" s="1">
        <v>217.90506143615545</v>
      </c>
      <c r="E120" s="116">
        <v>6.380947326345085E-2</v>
      </c>
    </row>
    <row r="121" spans="2:5" x14ac:dyDescent="0.25">
      <c r="B121" s="12"/>
      <c r="C121" t="s">
        <v>524</v>
      </c>
      <c r="D121" s="1">
        <v>215.7948761394446</v>
      </c>
      <c r="E121" s="116">
        <v>6.3191544467378125E-2</v>
      </c>
    </row>
    <row r="122" spans="2:5" x14ac:dyDescent="0.25">
      <c r="B122" s="12"/>
      <c r="C122" t="s">
        <v>523</v>
      </c>
      <c r="D122" s="1">
        <v>112.05388360903041</v>
      </c>
      <c r="E122" s="116">
        <v>3.2812910554219435E-2</v>
      </c>
    </row>
    <row r="123" spans="2:5" x14ac:dyDescent="0.25">
      <c r="B123" s="12"/>
      <c r="C123" t="s">
        <v>522</v>
      </c>
      <c r="D123" s="1">
        <v>72.803430755855445</v>
      </c>
      <c r="E123" s="116">
        <v>2.1319140260834944E-2</v>
      </c>
    </row>
    <row r="124" spans="2:5" x14ac:dyDescent="0.25">
      <c r="B124" s="9"/>
      <c r="C124" t="s">
        <v>520</v>
      </c>
      <c r="D124" s="1">
        <v>38.873319939469603</v>
      </c>
      <c r="E124" s="116">
        <v>1.138333388399021E-2</v>
      </c>
    </row>
    <row r="125" spans="2:5" x14ac:dyDescent="0.25">
      <c r="B125" s="10" t="s">
        <v>52</v>
      </c>
      <c r="C125" s="10"/>
      <c r="D125" s="11">
        <v>3414.9327723877063</v>
      </c>
      <c r="E125" s="117">
        <f>D125/$D$18</f>
        <v>6.2014705765110832E-2</v>
      </c>
    </row>
    <row r="126" spans="2:5" x14ac:dyDescent="0.25">
      <c r="B126" s="12" t="s">
        <v>17</v>
      </c>
      <c r="C126" t="s">
        <v>518</v>
      </c>
      <c r="D126" s="1">
        <v>1250.1945449767284</v>
      </c>
      <c r="E126" s="116">
        <v>0.73811661024834974</v>
      </c>
    </row>
    <row r="127" spans="2:5" x14ac:dyDescent="0.25">
      <c r="B127" s="12"/>
      <c r="C127" t="s">
        <v>521</v>
      </c>
      <c r="D127" s="1">
        <v>111.11443802198373</v>
      </c>
      <c r="E127" s="116">
        <v>6.5602119823650037E-2</v>
      </c>
    </row>
    <row r="128" spans="2:5" x14ac:dyDescent="0.25">
      <c r="B128" s="12"/>
      <c r="C128" t="s">
        <v>524</v>
      </c>
      <c r="D128" s="1">
        <v>93.459334015950418</v>
      </c>
      <c r="E128" s="116">
        <v>5.5178521692562418E-2</v>
      </c>
    </row>
    <row r="129" spans="2:5" x14ac:dyDescent="0.25">
      <c r="B129" s="12"/>
      <c r="C129" t="s">
        <v>519</v>
      </c>
      <c r="D129" s="1">
        <v>88.778039676180441</v>
      </c>
      <c r="E129" s="116">
        <v>5.2414678958222119E-2</v>
      </c>
    </row>
    <row r="130" spans="2:5" x14ac:dyDescent="0.25">
      <c r="B130" s="12"/>
      <c r="C130" t="s">
        <v>523</v>
      </c>
      <c r="D130" s="1">
        <v>53.586577922022414</v>
      </c>
      <c r="E130" s="116">
        <v>3.1637590653019923E-2</v>
      </c>
    </row>
    <row r="131" spans="2:5" x14ac:dyDescent="0.25">
      <c r="B131" s="12"/>
      <c r="C131" t="s">
        <v>522</v>
      </c>
      <c r="D131" s="1">
        <v>51.974503652654178</v>
      </c>
      <c r="E131" s="116">
        <v>3.0685819746679249E-2</v>
      </c>
    </row>
    <row r="132" spans="2:5" x14ac:dyDescent="0.25">
      <c r="B132" s="9"/>
      <c r="C132" t="s">
        <v>520</v>
      </c>
      <c r="D132" s="1">
        <v>44.655481601685345</v>
      </c>
      <c r="E132" s="116">
        <v>2.6364658877516604E-2</v>
      </c>
    </row>
    <row r="133" spans="2:5" x14ac:dyDescent="0.25">
      <c r="B133" s="10" t="s">
        <v>53</v>
      </c>
      <c r="C133" s="10"/>
      <c r="D133" s="11">
        <v>1693.7629198672048</v>
      </c>
      <c r="E133" s="117">
        <f>D133/$D$18</f>
        <v>3.0758499833651903E-2</v>
      </c>
    </row>
    <row r="134" spans="2:5" x14ac:dyDescent="0.25">
      <c r="B134" s="12" t="s">
        <v>1</v>
      </c>
      <c r="C134" t="s">
        <v>518</v>
      </c>
      <c r="D134" s="1">
        <v>2783.5183670947322</v>
      </c>
      <c r="E134" s="116">
        <v>0.8147429487385337</v>
      </c>
    </row>
    <row r="135" spans="2:5" x14ac:dyDescent="0.25">
      <c r="B135" s="12"/>
      <c r="C135" t="s">
        <v>524</v>
      </c>
      <c r="D135" s="1">
        <v>206.19603373463715</v>
      </c>
      <c r="E135" s="116">
        <v>6.035410670506669E-2</v>
      </c>
    </row>
    <row r="136" spans="2:5" x14ac:dyDescent="0.25">
      <c r="B136" s="12"/>
      <c r="C136" t="s">
        <v>521</v>
      </c>
      <c r="D136" s="1">
        <v>190.30646117369281</v>
      </c>
      <c r="E136" s="116">
        <v>5.5703188156966406E-2</v>
      </c>
    </row>
    <row r="137" spans="2:5" x14ac:dyDescent="0.25">
      <c r="B137" s="12"/>
      <c r="C137" t="s">
        <v>523</v>
      </c>
      <c r="D137" s="1">
        <v>110.62991631983195</v>
      </c>
      <c r="E137" s="116">
        <v>3.2381659595512036E-2</v>
      </c>
    </row>
    <row r="138" spans="2:5" x14ac:dyDescent="0.25">
      <c r="B138" s="12"/>
      <c r="C138" t="s">
        <v>519</v>
      </c>
      <c r="D138" s="1">
        <v>95.360497653979849</v>
      </c>
      <c r="E138" s="116">
        <v>2.7912261679404748E-2</v>
      </c>
    </row>
    <row r="139" spans="2:5" x14ac:dyDescent="0.25">
      <c r="B139" s="12"/>
      <c r="C139" t="s">
        <v>522</v>
      </c>
      <c r="D139" s="1">
        <v>19.801010151292054</v>
      </c>
      <c r="E139" s="116">
        <v>5.7958063396950739E-3</v>
      </c>
    </row>
    <row r="140" spans="2:5" x14ac:dyDescent="0.25">
      <c r="B140" s="9"/>
      <c r="C140" t="s">
        <v>520</v>
      </c>
      <c r="D140" s="1">
        <v>10.62521898243719</v>
      </c>
      <c r="E140" s="116">
        <v>3.1100287848213428E-3</v>
      </c>
    </row>
    <row r="141" spans="2:5" x14ac:dyDescent="0.25">
      <c r="B141" s="10" t="s">
        <v>54</v>
      </c>
      <c r="C141" s="10"/>
      <c r="D141" s="11">
        <v>3416.4375051106031</v>
      </c>
      <c r="E141" s="117">
        <f>D141/$D$18</f>
        <v>6.2042031502771058E-2</v>
      </c>
    </row>
    <row r="142" spans="2:5" x14ac:dyDescent="0.25">
      <c r="B142" s="12" t="s">
        <v>5</v>
      </c>
      <c r="C142" t="s">
        <v>518</v>
      </c>
      <c r="D142" s="1">
        <v>2909.9930268935223</v>
      </c>
      <c r="E142" s="116">
        <v>0.6533994492939047</v>
      </c>
    </row>
    <row r="143" spans="2:5" x14ac:dyDescent="0.25">
      <c r="B143" s="12"/>
      <c r="C143" t="s">
        <v>524</v>
      </c>
      <c r="D143" s="1">
        <v>478.17350197996552</v>
      </c>
      <c r="E143" s="116">
        <v>0.10736737166486672</v>
      </c>
    </row>
    <row r="144" spans="2:5" x14ac:dyDescent="0.25">
      <c r="B144" s="12"/>
      <c r="C144" t="s">
        <v>519</v>
      </c>
      <c r="D144" s="1">
        <v>395.48484053938171</v>
      </c>
      <c r="E144" s="116">
        <v>8.8800754718088543E-2</v>
      </c>
    </row>
    <row r="145" spans="2:5" x14ac:dyDescent="0.25">
      <c r="B145" s="12"/>
      <c r="C145" t="s">
        <v>521</v>
      </c>
      <c r="D145" s="1">
        <v>309.27275119057811</v>
      </c>
      <c r="E145" s="116">
        <v>6.9442999842943845E-2</v>
      </c>
    </row>
    <row r="146" spans="2:5" x14ac:dyDescent="0.25">
      <c r="B146" s="12"/>
      <c r="C146" t="s">
        <v>523</v>
      </c>
      <c r="D146" s="1">
        <v>155.25489088583885</v>
      </c>
      <c r="E146" s="116">
        <v>3.4860379137501014E-2</v>
      </c>
    </row>
    <row r="147" spans="2:5" x14ac:dyDescent="0.25">
      <c r="B147" s="12"/>
      <c r="C147" t="s">
        <v>522</v>
      </c>
      <c r="D147" s="1">
        <v>111.83851656501756</v>
      </c>
      <c r="E147" s="116">
        <v>2.5111821388602785E-2</v>
      </c>
    </row>
    <row r="148" spans="2:5" x14ac:dyDescent="0.25">
      <c r="B148" s="12"/>
      <c r="C148" t="s">
        <v>520</v>
      </c>
      <c r="D148" s="1">
        <v>72.943128404762305</v>
      </c>
      <c r="E148" s="116">
        <v>1.6378389738041871E-2</v>
      </c>
    </row>
    <row r="149" spans="2:5" x14ac:dyDescent="0.25">
      <c r="B149" s="9"/>
      <c r="C149" t="s">
        <v>525</v>
      </c>
      <c r="D149" s="1">
        <v>20.659606059064672</v>
      </c>
      <c r="E149" s="116">
        <v>4.6388342160504446E-3</v>
      </c>
    </row>
    <row r="150" spans="2:5" x14ac:dyDescent="0.25">
      <c r="B150" s="10" t="s">
        <v>55</v>
      </c>
      <c r="C150" s="10"/>
      <c r="D150" s="11">
        <v>4453.6202625181313</v>
      </c>
      <c r="E150" s="117">
        <f>D150/$D$18</f>
        <v>8.0877126601964333E-2</v>
      </c>
    </row>
    <row r="151" spans="2:5" x14ac:dyDescent="0.25">
      <c r="B151" s="12" t="s">
        <v>18</v>
      </c>
      <c r="C151" t="s">
        <v>518</v>
      </c>
      <c r="D151" s="1">
        <v>928.10707907293579</v>
      </c>
      <c r="E151" s="116">
        <v>0.70995110244620008</v>
      </c>
    </row>
    <row r="152" spans="2:5" x14ac:dyDescent="0.25">
      <c r="B152" s="12"/>
      <c r="C152" t="s">
        <v>524</v>
      </c>
      <c r="D152" s="1">
        <v>105.6671234054314</v>
      </c>
      <c r="E152" s="116">
        <v>8.0829564223277861E-2</v>
      </c>
    </row>
    <row r="153" spans="2:5" x14ac:dyDescent="0.25">
      <c r="B153" s="12"/>
      <c r="C153" t="s">
        <v>519</v>
      </c>
      <c r="D153" s="1">
        <v>81.061662264058455</v>
      </c>
      <c r="E153" s="116">
        <v>6.2007733577439127E-2</v>
      </c>
    </row>
    <row r="154" spans="2:5" x14ac:dyDescent="0.25">
      <c r="B154" s="12"/>
      <c r="C154" t="s">
        <v>522</v>
      </c>
      <c r="D154" s="1">
        <v>68.970532421408763</v>
      </c>
      <c r="E154" s="116">
        <v>5.2758681226514531E-2</v>
      </c>
    </row>
    <row r="155" spans="2:5" x14ac:dyDescent="0.25">
      <c r="B155" s="12"/>
      <c r="C155" t="s">
        <v>523</v>
      </c>
      <c r="D155" s="1">
        <v>55.596697760288436</v>
      </c>
      <c r="E155" s="116">
        <v>4.2528429916418198E-2</v>
      </c>
    </row>
    <row r="156" spans="2:5" x14ac:dyDescent="0.25">
      <c r="B156" s="12"/>
      <c r="C156" t="s">
        <v>521</v>
      </c>
      <c r="D156" s="1">
        <v>47.790502145759191</v>
      </c>
      <c r="E156" s="116">
        <v>3.6557117653633266E-2</v>
      </c>
    </row>
    <row r="157" spans="2:5" x14ac:dyDescent="0.25">
      <c r="B157" s="9"/>
      <c r="C157" t="s">
        <v>520</v>
      </c>
      <c r="D157" s="1">
        <v>20.089504364934825</v>
      </c>
      <c r="E157" s="116">
        <v>1.5367370956516965E-2</v>
      </c>
    </row>
    <row r="158" spans="2:5" x14ac:dyDescent="0.25">
      <c r="B158" s="10" t="s">
        <v>56</v>
      </c>
      <c r="C158" s="10"/>
      <c r="D158" s="11">
        <v>1307.2831014348169</v>
      </c>
      <c r="E158" s="117">
        <f>D158/$D$18</f>
        <v>2.3740079905144769E-2</v>
      </c>
    </row>
    <row r="159" spans="2:5" x14ac:dyDescent="0.25">
      <c r="B159" s="12" t="s">
        <v>20</v>
      </c>
      <c r="C159" t="s">
        <v>518</v>
      </c>
      <c r="D159" s="1">
        <v>5118.5500927520034</v>
      </c>
      <c r="E159" s="116">
        <v>0.76693946862629947</v>
      </c>
    </row>
    <row r="160" spans="2:5" x14ac:dyDescent="0.25">
      <c r="B160" s="12"/>
      <c r="C160" t="s">
        <v>519</v>
      </c>
      <c r="D160" s="1">
        <v>409.43898893263855</v>
      </c>
      <c r="E160" s="116">
        <v>6.1348412131697255E-2</v>
      </c>
    </row>
    <row r="161" spans="2:5" x14ac:dyDescent="0.25">
      <c r="B161" s="12"/>
      <c r="C161" t="s">
        <v>523</v>
      </c>
      <c r="D161" s="1">
        <v>331.10068052461548</v>
      </c>
      <c r="E161" s="116">
        <v>4.9610568497303942E-2</v>
      </c>
    </row>
    <row r="162" spans="2:5" x14ac:dyDescent="0.25">
      <c r="B162" s="12"/>
      <c r="C162" t="s">
        <v>524</v>
      </c>
      <c r="D162" s="1">
        <v>324.14016572080692</v>
      </c>
      <c r="E162" s="116">
        <v>4.8567637700835317E-2</v>
      </c>
    </row>
    <row r="163" spans="2:5" x14ac:dyDescent="0.25">
      <c r="B163" s="12"/>
      <c r="C163" t="s">
        <v>521</v>
      </c>
      <c r="D163" s="1">
        <v>262.29214660220106</v>
      </c>
      <c r="E163" s="116">
        <v>3.9300621444497391E-2</v>
      </c>
    </row>
    <row r="164" spans="2:5" x14ac:dyDescent="0.25">
      <c r="B164" s="12"/>
      <c r="C164" t="s">
        <v>520</v>
      </c>
      <c r="D164" s="1">
        <v>116.61885018227345</v>
      </c>
      <c r="E164" s="116">
        <v>1.7473619945080066E-2</v>
      </c>
    </row>
    <row r="165" spans="2:5" x14ac:dyDescent="0.25">
      <c r="B165" s="9"/>
      <c r="C165" t="s">
        <v>522</v>
      </c>
      <c r="D165" s="1">
        <v>111.8539629394691</v>
      </c>
      <c r="E165" s="116">
        <v>1.6759671654286681E-2</v>
      </c>
    </row>
    <row r="166" spans="2:5" x14ac:dyDescent="0.25">
      <c r="B166" s="10" t="s">
        <v>57</v>
      </c>
      <c r="C166" s="10"/>
      <c r="D166" s="11">
        <v>6673.9948876540075</v>
      </c>
      <c r="E166" s="117">
        <f>D166/$D$18</f>
        <v>0.12119882200384577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3"/>
  <sheetViews>
    <sheetView workbookViewId="0">
      <pane ySplit="8" topLeftCell="A9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29.85546875" bestFit="1" customWidth="1"/>
    <col min="4" max="4" width="31.5703125" bestFit="1" customWidth="1"/>
    <col min="5" max="5" width="10" bestFit="1" customWidth="1"/>
    <col min="6" max="6" width="8.140625" bestFit="1" customWidth="1"/>
  </cols>
  <sheetData>
    <row r="1" spans="1:6" x14ac:dyDescent="0.25">
      <c r="A1" s="19" t="s">
        <v>710</v>
      </c>
    </row>
    <row r="3" spans="1:6" ht="18.75" x14ac:dyDescent="0.3">
      <c r="A3" s="20" t="s">
        <v>707</v>
      </c>
    </row>
    <row r="5" spans="1:6" x14ac:dyDescent="0.25">
      <c r="A5" t="s">
        <v>708</v>
      </c>
      <c r="B5" s="7" t="s">
        <v>906</v>
      </c>
    </row>
    <row r="6" spans="1:6" x14ac:dyDescent="0.25">
      <c r="A6" t="s">
        <v>709</v>
      </c>
      <c r="B6" t="s">
        <v>1071</v>
      </c>
    </row>
    <row r="8" spans="1:6" x14ac:dyDescent="0.25">
      <c r="B8" s="3" t="s">
        <v>901</v>
      </c>
      <c r="C8" s="3" t="s">
        <v>724</v>
      </c>
      <c r="D8" s="3" t="s">
        <v>526</v>
      </c>
      <c r="E8" s="14" t="s">
        <v>28</v>
      </c>
      <c r="F8" s="3" t="s">
        <v>29</v>
      </c>
    </row>
    <row r="9" spans="1:6" x14ac:dyDescent="0.25">
      <c r="B9" s="68" t="s">
        <v>1003</v>
      </c>
      <c r="C9" s="68"/>
      <c r="D9" s="68" t="s">
        <v>530</v>
      </c>
      <c r="E9" s="69">
        <v>3481.2813029436675</v>
      </c>
      <c r="F9" s="118">
        <f>E9/$E$16</f>
        <v>6.4285785748638136E-2</v>
      </c>
    </row>
    <row r="10" spans="1:6" x14ac:dyDescent="0.25">
      <c r="B10" s="68"/>
      <c r="C10" s="68"/>
      <c r="D10" s="68" t="s">
        <v>527</v>
      </c>
      <c r="E10" s="69">
        <v>36561.061117103032</v>
      </c>
      <c r="F10" s="118">
        <f t="shared" ref="F10:F16" si="0">E10/$E$16</f>
        <v>0.67514123025035599</v>
      </c>
    </row>
    <row r="11" spans="1:6" x14ac:dyDescent="0.25">
      <c r="B11" s="68"/>
      <c r="C11" s="68"/>
      <c r="D11" s="68" t="s">
        <v>531</v>
      </c>
      <c r="E11" s="69">
        <v>1083.1152962519895</v>
      </c>
      <c r="F11" s="118">
        <f t="shared" si="0"/>
        <v>2.0000945576288818E-2</v>
      </c>
    </row>
    <row r="12" spans="1:6" x14ac:dyDescent="0.25">
      <c r="B12" s="68"/>
      <c r="C12" s="68"/>
      <c r="D12" s="68" t="s">
        <v>528</v>
      </c>
      <c r="E12" s="69">
        <v>9738.1087408117146</v>
      </c>
      <c r="F12" s="118">
        <f t="shared" si="0"/>
        <v>0.17982516137935095</v>
      </c>
    </row>
    <row r="13" spans="1:6" x14ac:dyDescent="0.25">
      <c r="B13" s="68"/>
      <c r="C13" s="68"/>
      <c r="D13" s="68" t="s">
        <v>529</v>
      </c>
      <c r="E13" s="69">
        <v>2663.3108932400487</v>
      </c>
      <c r="F13" s="118">
        <f t="shared" si="0"/>
        <v>4.9181039555772521E-2</v>
      </c>
    </row>
    <row r="14" spans="1:6" x14ac:dyDescent="0.25">
      <c r="B14" s="68"/>
      <c r="C14" s="68"/>
      <c r="D14" s="68" t="s">
        <v>532</v>
      </c>
      <c r="E14" s="69">
        <v>538.51790250565057</v>
      </c>
      <c r="F14" s="118">
        <f t="shared" si="0"/>
        <v>9.9443404567770548E-3</v>
      </c>
    </row>
    <row r="15" spans="1:6" x14ac:dyDescent="0.25">
      <c r="B15" s="68"/>
      <c r="C15" s="68"/>
      <c r="D15" s="68" t="s">
        <v>533</v>
      </c>
      <c r="E15" s="69">
        <v>87.809260435815659</v>
      </c>
      <c r="F15" s="118">
        <f t="shared" si="0"/>
        <v>1.6214970328166426E-3</v>
      </c>
    </row>
    <row r="16" spans="1:6" x14ac:dyDescent="0.25">
      <c r="B16" s="62" t="s">
        <v>970</v>
      </c>
      <c r="C16" s="62"/>
      <c r="D16" s="62"/>
      <c r="E16" s="63">
        <v>54153.204513291916</v>
      </c>
      <c r="F16" s="119">
        <f t="shared" si="0"/>
        <v>1</v>
      </c>
    </row>
    <row r="17" spans="2:6" x14ac:dyDescent="0.25">
      <c r="B17" s="7" t="s">
        <v>552</v>
      </c>
      <c r="C17" s="7" t="s">
        <v>626</v>
      </c>
      <c r="D17" t="s">
        <v>527</v>
      </c>
      <c r="E17" s="1">
        <v>75.65752017317962</v>
      </c>
      <c r="F17" s="116">
        <v>0.74308846309306908</v>
      </c>
    </row>
    <row r="18" spans="2:6" x14ac:dyDescent="0.25">
      <c r="B18" s="7"/>
      <c r="C18" s="7"/>
      <c r="D18" t="s">
        <v>528</v>
      </c>
      <c r="E18" s="1">
        <v>26.157437171547439</v>
      </c>
      <c r="F18" s="116">
        <v>0.25691153690693086</v>
      </c>
    </row>
    <row r="19" spans="2:6" x14ac:dyDescent="0.25">
      <c r="B19" s="7"/>
      <c r="C19" s="7" t="s">
        <v>731</v>
      </c>
      <c r="D19" s="7"/>
      <c r="E19" s="8">
        <v>101.81495734472706</v>
      </c>
      <c r="F19" s="120">
        <v>1</v>
      </c>
    </row>
    <row r="20" spans="2:6" x14ac:dyDescent="0.25">
      <c r="B20" s="7"/>
      <c r="C20" s="7" t="s">
        <v>561</v>
      </c>
      <c r="D20" t="s">
        <v>527</v>
      </c>
      <c r="E20" s="1">
        <v>549.9287695759798</v>
      </c>
      <c r="F20" s="116">
        <v>0.56048008354560386</v>
      </c>
    </row>
    <row r="21" spans="2:6" x14ac:dyDescent="0.25">
      <c r="B21" s="7"/>
      <c r="C21" s="7"/>
      <c r="D21" t="s">
        <v>528</v>
      </c>
      <c r="E21" s="1">
        <v>203.25342843770653</v>
      </c>
      <c r="F21" s="116">
        <v>0.20715318938402388</v>
      </c>
    </row>
    <row r="22" spans="2:6" x14ac:dyDescent="0.25">
      <c r="B22" s="7"/>
      <c r="C22" s="7"/>
      <c r="D22" t="s">
        <v>529</v>
      </c>
      <c r="E22" s="1">
        <v>124.37805764399988</v>
      </c>
      <c r="F22" s="116">
        <v>0.12676446113793916</v>
      </c>
    </row>
    <row r="23" spans="2:6" x14ac:dyDescent="0.25">
      <c r="B23" s="7"/>
      <c r="C23" s="7"/>
      <c r="D23" t="s">
        <v>530</v>
      </c>
      <c r="E23" s="1">
        <v>81.462226998848294</v>
      </c>
      <c r="F23" s="116">
        <v>8.3025217664698295E-2</v>
      </c>
    </row>
    <row r="24" spans="2:6" x14ac:dyDescent="0.25">
      <c r="B24" s="7"/>
      <c r="C24" s="7"/>
      <c r="D24" t="s">
        <v>532</v>
      </c>
      <c r="E24" s="1">
        <v>12.490304226238756</v>
      </c>
      <c r="F24" s="116">
        <v>1.2729951847454834E-2</v>
      </c>
    </row>
    <row r="25" spans="2:6" x14ac:dyDescent="0.25">
      <c r="B25" s="7"/>
      <c r="C25" s="7"/>
      <c r="D25" t="s">
        <v>533</v>
      </c>
      <c r="E25" s="1">
        <v>9.6617199741406417</v>
      </c>
      <c r="F25" s="116">
        <v>9.8470964202799285E-3</v>
      </c>
    </row>
    <row r="26" spans="2:6" x14ac:dyDescent="0.25">
      <c r="B26" s="7"/>
      <c r="C26" s="7" t="s">
        <v>742</v>
      </c>
      <c r="D26" s="7"/>
      <c r="E26" s="8">
        <v>981.17450685691392</v>
      </c>
      <c r="F26" s="120">
        <v>1</v>
      </c>
    </row>
    <row r="27" spans="2:6" x14ac:dyDescent="0.25">
      <c r="B27" s="7"/>
      <c r="C27" s="7" t="s">
        <v>627</v>
      </c>
      <c r="D27" t="s">
        <v>527</v>
      </c>
      <c r="E27" s="1">
        <v>100.29937108737651</v>
      </c>
      <c r="F27" s="116">
        <v>0.80695234969440277</v>
      </c>
    </row>
    <row r="28" spans="2:6" x14ac:dyDescent="0.25">
      <c r="B28" s="7"/>
      <c r="C28" s="7"/>
      <c r="D28" t="s">
        <v>528</v>
      </c>
      <c r="E28" s="1">
        <v>14.332953221717689</v>
      </c>
      <c r="F28" s="116">
        <v>0.11531488338295996</v>
      </c>
    </row>
    <row r="29" spans="2:6" x14ac:dyDescent="0.25">
      <c r="B29" s="7"/>
      <c r="C29" s="7"/>
      <c r="D29" t="s">
        <v>530</v>
      </c>
      <c r="E29" s="1">
        <v>9.6617199741406417</v>
      </c>
      <c r="F29" s="116">
        <v>7.7732766922637198E-2</v>
      </c>
    </row>
    <row r="30" spans="2:6" x14ac:dyDescent="0.25">
      <c r="B30" s="7"/>
      <c r="C30" s="7" t="s">
        <v>761</v>
      </c>
      <c r="D30" s="7"/>
      <c r="E30" s="8">
        <v>124.29404428323485</v>
      </c>
      <c r="F30" s="120">
        <v>1</v>
      </c>
    </row>
    <row r="31" spans="2:6" x14ac:dyDescent="0.25">
      <c r="B31" s="7"/>
      <c r="C31" s="7" t="s">
        <v>456</v>
      </c>
      <c r="D31" t="s">
        <v>527</v>
      </c>
      <c r="E31" s="1">
        <v>75.122800214685569</v>
      </c>
      <c r="F31" s="116">
        <v>1</v>
      </c>
    </row>
    <row r="32" spans="2:6" x14ac:dyDescent="0.25">
      <c r="B32" s="7"/>
      <c r="C32" s="7" t="s">
        <v>765</v>
      </c>
      <c r="D32" s="7"/>
      <c r="E32" s="8">
        <v>75.122800214685569</v>
      </c>
      <c r="F32" s="120">
        <v>1</v>
      </c>
    </row>
    <row r="33" spans="2:6" x14ac:dyDescent="0.25">
      <c r="B33" s="7"/>
      <c r="C33" s="7" t="s">
        <v>562</v>
      </c>
      <c r="D33" t="s">
        <v>527</v>
      </c>
      <c r="E33" s="1">
        <v>210.69150579804349</v>
      </c>
      <c r="F33" s="116">
        <v>0.57744073592188672</v>
      </c>
    </row>
    <row r="34" spans="2:6" x14ac:dyDescent="0.25">
      <c r="B34" s="7"/>
      <c r="C34" s="7"/>
      <c r="D34" t="s">
        <v>530</v>
      </c>
      <c r="E34" s="1">
        <v>62.104219073914365</v>
      </c>
      <c r="F34" s="116">
        <v>0.17020859872855967</v>
      </c>
    </row>
    <row r="35" spans="2:6" x14ac:dyDescent="0.25">
      <c r="B35" s="7"/>
      <c r="C35" s="7"/>
      <c r="D35" t="s">
        <v>528</v>
      </c>
      <c r="E35" s="1">
        <v>61.230847323527485</v>
      </c>
      <c r="F35" s="116">
        <v>0.16781495488247031</v>
      </c>
    </row>
    <row r="36" spans="2:6" x14ac:dyDescent="0.25">
      <c r="B36" s="7"/>
      <c r="C36" s="7"/>
      <c r="D36" t="s">
        <v>532</v>
      </c>
      <c r="E36" s="1">
        <v>14.624636591514269</v>
      </c>
      <c r="F36" s="116">
        <v>4.0081639190945366E-2</v>
      </c>
    </row>
    <row r="37" spans="2:6" x14ac:dyDescent="0.25">
      <c r="B37" s="7"/>
      <c r="C37" s="7"/>
      <c r="D37" t="s">
        <v>529</v>
      </c>
      <c r="E37" s="1">
        <v>9.6617199741406417</v>
      </c>
      <c r="F37" s="116">
        <v>2.6479808338769645E-2</v>
      </c>
    </row>
    <row r="38" spans="2:6" x14ac:dyDescent="0.25">
      <c r="B38" s="7"/>
      <c r="C38" s="7"/>
      <c r="D38" t="s">
        <v>531</v>
      </c>
      <c r="E38" s="1">
        <v>6.5582912466992127</v>
      </c>
      <c r="F38" s="116">
        <v>1.797426293736816E-2</v>
      </c>
    </row>
    <row r="39" spans="2:6" x14ac:dyDescent="0.25">
      <c r="B39" s="7"/>
      <c r="C39" s="7" t="s">
        <v>803</v>
      </c>
      <c r="D39" s="7"/>
      <c r="E39" s="8">
        <v>364.8712200078395</v>
      </c>
      <c r="F39" s="120">
        <v>1</v>
      </c>
    </row>
    <row r="40" spans="2:6" x14ac:dyDescent="0.25">
      <c r="B40" s="7"/>
      <c r="C40" s="7" t="s">
        <v>563</v>
      </c>
      <c r="D40" t="s">
        <v>528</v>
      </c>
      <c r="E40" s="1">
        <v>27.897502075331218</v>
      </c>
      <c r="F40" s="116">
        <v>1</v>
      </c>
    </row>
    <row r="41" spans="2:6" x14ac:dyDescent="0.25">
      <c r="B41" s="7"/>
      <c r="C41" s="7" t="s">
        <v>818</v>
      </c>
      <c r="D41" s="7"/>
      <c r="E41" s="8">
        <v>27.897502075331218</v>
      </c>
      <c r="F41" s="120">
        <v>1</v>
      </c>
    </row>
    <row r="42" spans="2:6" x14ac:dyDescent="0.25">
      <c r="B42" s="7"/>
      <c r="C42" s="7" t="s">
        <v>628</v>
      </c>
      <c r="D42" t="s">
        <v>527</v>
      </c>
      <c r="E42" s="1">
        <v>3.3937178289099195</v>
      </c>
      <c r="F42" s="116">
        <v>1</v>
      </c>
    </row>
    <row r="43" spans="2:6" x14ac:dyDescent="0.25">
      <c r="B43" s="7"/>
      <c r="C43" s="7" t="s">
        <v>834</v>
      </c>
      <c r="D43" s="7"/>
      <c r="E43" s="8">
        <v>3.3937178289099195</v>
      </c>
      <c r="F43" s="120">
        <v>1</v>
      </c>
    </row>
    <row r="44" spans="2:6" x14ac:dyDescent="0.25">
      <c r="B44" s="7"/>
      <c r="C44" s="7" t="s">
        <v>629</v>
      </c>
      <c r="D44" t="s">
        <v>527</v>
      </c>
      <c r="E44" s="1">
        <v>13.681431013171801</v>
      </c>
      <c r="F44" s="116">
        <v>1</v>
      </c>
    </row>
    <row r="45" spans="2:6" x14ac:dyDescent="0.25">
      <c r="B45" s="7"/>
      <c r="C45" s="7" t="s">
        <v>837</v>
      </c>
      <c r="D45" s="7"/>
      <c r="E45" s="8">
        <v>13.681431013171801</v>
      </c>
      <c r="F45" s="120">
        <v>1</v>
      </c>
    </row>
    <row r="46" spans="2:6" x14ac:dyDescent="0.25">
      <c r="B46" s="7"/>
      <c r="C46" s="7" t="s">
        <v>564</v>
      </c>
      <c r="D46" t="s">
        <v>527</v>
      </c>
      <c r="E46" s="1">
        <v>227.71786032135992</v>
      </c>
      <c r="F46" s="116">
        <v>0.85354277540082191</v>
      </c>
    </row>
    <row r="47" spans="2:6" x14ac:dyDescent="0.25">
      <c r="B47" s="7"/>
      <c r="C47" s="7"/>
      <c r="D47" t="s">
        <v>528</v>
      </c>
      <c r="E47" s="1">
        <v>32.375215959146715</v>
      </c>
      <c r="F47" s="116">
        <v>0.12135030447314912</v>
      </c>
    </row>
    <row r="48" spans="2:6" x14ac:dyDescent="0.25">
      <c r="B48" s="7"/>
      <c r="C48" s="7"/>
      <c r="D48" t="s">
        <v>530</v>
      </c>
      <c r="E48" s="1">
        <v>4.809067881399951</v>
      </c>
      <c r="F48" s="116">
        <v>1.8025574018605162E-2</v>
      </c>
    </row>
    <row r="49" spans="2:6" x14ac:dyDescent="0.25">
      <c r="B49" s="7"/>
      <c r="C49" s="7"/>
      <c r="D49" t="s">
        <v>531</v>
      </c>
      <c r="E49" s="1">
        <v>1.8892421449180175</v>
      </c>
      <c r="F49" s="116">
        <v>7.0813461074237458E-3</v>
      </c>
    </row>
    <row r="50" spans="2:6" x14ac:dyDescent="0.25">
      <c r="B50" s="7"/>
      <c r="C50" s="7" t="s">
        <v>877</v>
      </c>
      <c r="D50" s="7"/>
      <c r="E50" s="8">
        <v>266.79138630682462</v>
      </c>
      <c r="F50" s="120">
        <v>1</v>
      </c>
    </row>
    <row r="51" spans="2:6" x14ac:dyDescent="0.25">
      <c r="B51" s="7"/>
      <c r="C51" s="7" t="s">
        <v>630</v>
      </c>
      <c r="D51" t="s">
        <v>527</v>
      </c>
      <c r="E51" s="1">
        <v>19.323439948281283</v>
      </c>
      <c r="F51" s="116">
        <v>1</v>
      </c>
    </row>
    <row r="52" spans="2:6" x14ac:dyDescent="0.25">
      <c r="B52" s="7"/>
      <c r="C52" s="7" t="s">
        <v>878</v>
      </c>
      <c r="D52" s="7"/>
      <c r="E52" s="8">
        <v>19.323439948281283</v>
      </c>
      <c r="F52" s="120">
        <v>1</v>
      </c>
    </row>
    <row r="53" spans="2:6" x14ac:dyDescent="0.25">
      <c r="B53" s="7"/>
      <c r="C53" s="7" t="s">
        <v>565</v>
      </c>
      <c r="D53" t="s">
        <v>527</v>
      </c>
      <c r="E53" s="1">
        <v>74.709579637020099</v>
      </c>
      <c r="F53" s="116">
        <v>0.57573000041973776</v>
      </c>
    </row>
    <row r="54" spans="2:6" x14ac:dyDescent="0.25">
      <c r="B54" s="7"/>
      <c r="C54" s="7"/>
      <c r="D54" t="s">
        <v>528</v>
      </c>
      <c r="E54" s="1">
        <v>45.393658932866572</v>
      </c>
      <c r="F54" s="116">
        <v>0.34981446025326768</v>
      </c>
    </row>
    <row r="55" spans="2:6" x14ac:dyDescent="0.25">
      <c r="B55" s="7"/>
      <c r="C55" s="7"/>
      <c r="D55" t="s">
        <v>531</v>
      </c>
      <c r="E55" s="1">
        <v>9.6617199741406417</v>
      </c>
      <c r="F55" s="116">
        <v>7.4455539326994544E-2</v>
      </c>
    </row>
    <row r="56" spans="2:6" x14ac:dyDescent="0.25">
      <c r="B56" s="9"/>
      <c r="C56" s="7" t="s">
        <v>880</v>
      </c>
      <c r="D56" s="7"/>
      <c r="E56" s="8">
        <v>129.76495854402731</v>
      </c>
      <c r="F56" s="120">
        <v>1</v>
      </c>
    </row>
    <row r="57" spans="2:6" x14ac:dyDescent="0.25">
      <c r="B57" s="10" t="s">
        <v>902</v>
      </c>
      <c r="C57" s="10"/>
      <c r="D57" s="10"/>
      <c r="E57" s="11">
        <v>2108.1299644239471</v>
      </c>
      <c r="F57" s="117">
        <f>E57/$E$16</f>
        <v>3.8928997524172483E-2</v>
      </c>
    </row>
    <row r="58" spans="2:6" x14ac:dyDescent="0.25">
      <c r="B58" s="7" t="s">
        <v>555</v>
      </c>
      <c r="C58" s="7" t="s">
        <v>704</v>
      </c>
      <c r="D58" t="s">
        <v>527</v>
      </c>
      <c r="E58" s="1">
        <v>13.772788568454422</v>
      </c>
      <c r="F58" s="116">
        <v>1</v>
      </c>
    </row>
    <row r="59" spans="2:6" x14ac:dyDescent="0.25">
      <c r="B59" s="7"/>
      <c r="C59" s="7" t="s">
        <v>733</v>
      </c>
      <c r="D59" s="7"/>
      <c r="E59" s="8">
        <v>13.772788568454422</v>
      </c>
      <c r="F59" s="120">
        <v>1</v>
      </c>
    </row>
    <row r="60" spans="2:6" x14ac:dyDescent="0.25">
      <c r="B60" s="7"/>
      <c r="C60" s="7" t="s">
        <v>631</v>
      </c>
      <c r="D60" t="s">
        <v>527</v>
      </c>
      <c r="E60" s="1">
        <v>26.157437171547439</v>
      </c>
      <c r="F60" s="116">
        <v>1</v>
      </c>
    </row>
    <row r="61" spans="2:6" x14ac:dyDescent="0.25">
      <c r="B61" s="7"/>
      <c r="C61" s="7" t="s">
        <v>763</v>
      </c>
      <c r="D61" s="7"/>
      <c r="E61" s="8">
        <v>26.157437171547439</v>
      </c>
      <c r="F61" s="120">
        <v>1</v>
      </c>
    </row>
    <row r="62" spans="2:6" x14ac:dyDescent="0.25">
      <c r="B62" s="7"/>
      <c r="C62" s="7" t="s">
        <v>632</v>
      </c>
      <c r="D62" t="s">
        <v>527</v>
      </c>
      <c r="E62" s="1">
        <v>22.031568627014103</v>
      </c>
      <c r="F62" s="116">
        <v>1</v>
      </c>
    </row>
    <row r="63" spans="2:6" x14ac:dyDescent="0.25">
      <c r="B63" s="7"/>
      <c r="C63" s="7" t="s">
        <v>807</v>
      </c>
      <c r="D63" s="7"/>
      <c r="E63" s="8">
        <v>22.031568627014103</v>
      </c>
      <c r="F63" s="120">
        <v>1</v>
      </c>
    </row>
    <row r="64" spans="2:6" x14ac:dyDescent="0.25">
      <c r="B64" s="7"/>
      <c r="C64" s="7" t="s">
        <v>312</v>
      </c>
      <c r="D64" t="s">
        <v>528</v>
      </c>
      <c r="E64" s="1">
        <v>18.96537539263959</v>
      </c>
      <c r="F64" s="116">
        <v>0.46640942598927465</v>
      </c>
    </row>
    <row r="65" spans="2:6" x14ac:dyDescent="0.25">
      <c r="B65" s="7"/>
      <c r="C65" s="7"/>
      <c r="D65" t="s">
        <v>530</v>
      </c>
      <c r="E65" s="1">
        <v>13.051776010865431</v>
      </c>
      <c r="F65" s="116">
        <v>0.32097816317049338</v>
      </c>
    </row>
    <row r="66" spans="2:6" x14ac:dyDescent="0.25">
      <c r="B66" s="7"/>
      <c r="C66" s="7"/>
      <c r="D66" t="s">
        <v>527</v>
      </c>
      <c r="E66" s="1">
        <v>8.6453531168811271</v>
      </c>
      <c r="F66" s="116">
        <v>0.21261241084023191</v>
      </c>
    </row>
    <row r="67" spans="2:6" x14ac:dyDescent="0.25">
      <c r="B67" s="7"/>
      <c r="C67" s="7" t="s">
        <v>869</v>
      </c>
      <c r="D67" s="7"/>
      <c r="E67" s="8">
        <v>40.66250452038615</v>
      </c>
      <c r="F67" s="120">
        <v>1</v>
      </c>
    </row>
    <row r="68" spans="2:6" x14ac:dyDescent="0.25">
      <c r="B68" s="7"/>
      <c r="C68" s="7" t="s">
        <v>566</v>
      </c>
      <c r="D68" t="s">
        <v>527</v>
      </c>
      <c r="E68" s="1">
        <v>50.751498133871877</v>
      </c>
      <c r="F68" s="116">
        <v>0.79543720622773118</v>
      </c>
    </row>
    <row r="69" spans="2:6" x14ac:dyDescent="0.25">
      <c r="B69" s="7"/>
      <c r="C69" s="7"/>
      <c r="D69" t="s">
        <v>532</v>
      </c>
      <c r="E69" s="1">
        <v>13.051776010865431</v>
      </c>
      <c r="F69" s="116">
        <v>0.20456279377226885</v>
      </c>
    </row>
    <row r="70" spans="2:6" x14ac:dyDescent="0.25">
      <c r="B70" s="9"/>
      <c r="C70" s="7" t="s">
        <v>875</v>
      </c>
      <c r="D70" s="7"/>
      <c r="E70" s="8">
        <v>63.803274144737308</v>
      </c>
      <c r="F70" s="120">
        <v>1</v>
      </c>
    </row>
    <row r="71" spans="2:6" x14ac:dyDescent="0.25">
      <c r="B71" s="10" t="s">
        <v>903</v>
      </c>
      <c r="C71" s="10"/>
      <c r="D71" s="10"/>
      <c r="E71" s="11">
        <v>166.42757303213941</v>
      </c>
      <c r="F71" s="117">
        <f>E71/$E$16</f>
        <v>3.0732728474321355E-3</v>
      </c>
    </row>
    <row r="72" spans="2:6" x14ac:dyDescent="0.25">
      <c r="B72" s="12" t="s">
        <v>551</v>
      </c>
      <c r="C72" s="7" t="s">
        <v>567</v>
      </c>
      <c r="D72" t="s">
        <v>527</v>
      </c>
      <c r="E72" s="1">
        <v>303.01201353164055</v>
      </c>
      <c r="F72" s="116">
        <v>0.64961888014860014</v>
      </c>
    </row>
    <row r="73" spans="2:6" x14ac:dyDescent="0.25">
      <c r="B73" s="12"/>
      <c r="C73" s="7"/>
      <c r="D73" t="s">
        <v>530</v>
      </c>
      <c r="E73" s="1">
        <v>62.096894951134104</v>
      </c>
      <c r="F73" s="116">
        <v>0.1331277756571482</v>
      </c>
    </row>
    <row r="74" spans="2:6" x14ac:dyDescent="0.25">
      <c r="B74" s="12"/>
      <c r="C74" s="7"/>
      <c r="D74" t="s">
        <v>529</v>
      </c>
      <c r="E74" s="1">
        <v>60.924784297090014</v>
      </c>
      <c r="F74" s="116">
        <v>0.13061492079830658</v>
      </c>
    </row>
    <row r="75" spans="2:6" x14ac:dyDescent="0.25">
      <c r="B75" s="12"/>
      <c r="C75" s="7"/>
      <c r="D75" t="s">
        <v>528</v>
      </c>
      <c r="E75" s="1">
        <v>40.412130750274486</v>
      </c>
      <c r="F75" s="116">
        <v>8.6638423395945102E-2</v>
      </c>
    </row>
    <row r="76" spans="2:6" x14ac:dyDescent="0.25">
      <c r="B76" s="12"/>
      <c r="C76" s="7" t="s">
        <v>735</v>
      </c>
      <c r="D76" s="7"/>
      <c r="E76" s="8">
        <v>466.44582353013914</v>
      </c>
      <c r="F76" s="120">
        <v>1</v>
      </c>
    </row>
    <row r="77" spans="2:6" x14ac:dyDescent="0.25">
      <c r="B77" s="12"/>
      <c r="C77" s="7" t="s">
        <v>568</v>
      </c>
      <c r="D77" t="s">
        <v>527</v>
      </c>
      <c r="E77" s="1">
        <v>44.551712265667092</v>
      </c>
      <c r="F77" s="116">
        <v>0.6300699785001137</v>
      </c>
    </row>
    <row r="78" spans="2:6" x14ac:dyDescent="0.25">
      <c r="B78" s="12"/>
      <c r="C78" s="7"/>
      <c r="D78" t="s">
        <v>530</v>
      </c>
      <c r="E78" s="1">
        <v>26.157437171547439</v>
      </c>
      <c r="F78" s="116">
        <v>0.36993002149988619</v>
      </c>
    </row>
    <row r="79" spans="2:6" x14ac:dyDescent="0.25">
      <c r="B79" s="12"/>
      <c r="C79" s="7" t="s">
        <v>737</v>
      </c>
      <c r="D79" s="7"/>
      <c r="E79" s="8">
        <v>70.709149437214535</v>
      </c>
      <c r="F79" s="120">
        <v>1</v>
      </c>
    </row>
    <row r="80" spans="2:6" x14ac:dyDescent="0.25">
      <c r="B80" s="12"/>
      <c r="C80" s="7" t="s">
        <v>569</v>
      </c>
      <c r="D80" t="s">
        <v>528</v>
      </c>
      <c r="E80" s="1">
        <v>9.6617199741406417</v>
      </c>
      <c r="F80" s="116">
        <v>0.51529762154824144</v>
      </c>
    </row>
    <row r="81" spans="2:6" x14ac:dyDescent="0.25">
      <c r="B81" s="12"/>
      <c r="C81" s="7"/>
      <c r="D81" t="s">
        <v>529</v>
      </c>
      <c r="E81" s="1">
        <v>9.0880657227376922</v>
      </c>
      <c r="F81" s="116">
        <v>0.48470237845175856</v>
      </c>
    </row>
    <row r="82" spans="2:6" x14ac:dyDescent="0.25">
      <c r="B82" s="12"/>
      <c r="C82" s="7" t="s">
        <v>754</v>
      </c>
      <c r="D82" s="7"/>
      <c r="E82" s="8">
        <v>18.749785696878334</v>
      </c>
      <c r="F82" s="120">
        <v>1</v>
      </c>
    </row>
    <row r="83" spans="2:6" x14ac:dyDescent="0.25">
      <c r="B83" s="12"/>
      <c r="C83" s="7" t="s">
        <v>357</v>
      </c>
      <c r="D83" t="s">
        <v>528</v>
      </c>
      <c r="E83" s="1">
        <v>9.6617199741406417</v>
      </c>
      <c r="F83" s="116">
        <v>0.84343870794058429</v>
      </c>
    </row>
    <row r="84" spans="2:6" x14ac:dyDescent="0.25">
      <c r="B84" s="12"/>
      <c r="C84" s="7"/>
      <c r="D84" t="s">
        <v>527</v>
      </c>
      <c r="E84" s="1">
        <v>1.7934336525307797</v>
      </c>
      <c r="F84" s="116">
        <v>0.15656129205941571</v>
      </c>
    </row>
    <row r="85" spans="2:6" x14ac:dyDescent="0.25">
      <c r="B85" s="12"/>
      <c r="C85" s="7" t="s">
        <v>755</v>
      </c>
      <c r="D85" s="7"/>
      <c r="E85" s="8">
        <v>11.455153626671422</v>
      </c>
      <c r="F85" s="120">
        <v>1</v>
      </c>
    </row>
    <row r="86" spans="2:6" x14ac:dyDescent="0.25">
      <c r="B86" s="12"/>
      <c r="C86" s="7" t="s">
        <v>570</v>
      </c>
      <c r="D86" t="s">
        <v>527</v>
      </c>
      <c r="E86" s="1">
        <v>141.36102449578968</v>
      </c>
      <c r="F86" s="116">
        <v>0.63363225153387648</v>
      </c>
    </row>
    <row r="87" spans="2:6" x14ac:dyDescent="0.25">
      <c r="B87" s="12"/>
      <c r="C87" s="7"/>
      <c r="D87" t="s">
        <v>528</v>
      </c>
      <c r="E87" s="1">
        <v>63.559165550558419</v>
      </c>
      <c r="F87" s="116">
        <v>0.28489562322473289</v>
      </c>
    </row>
    <row r="88" spans="2:6" x14ac:dyDescent="0.25">
      <c r="B88" s="12"/>
      <c r="C88" s="7"/>
      <c r="D88" t="s">
        <v>529</v>
      </c>
      <c r="E88" s="1">
        <v>18.176131445475384</v>
      </c>
      <c r="F88" s="116">
        <v>8.1472125241390594E-2</v>
      </c>
    </row>
    <row r="89" spans="2:6" x14ac:dyDescent="0.25">
      <c r="B89" s="12"/>
      <c r="C89" s="7" t="s">
        <v>756</v>
      </c>
      <c r="D89" s="7"/>
      <c r="E89" s="8">
        <v>223.09632149182349</v>
      </c>
      <c r="F89" s="120">
        <v>1</v>
      </c>
    </row>
    <row r="90" spans="2:6" x14ac:dyDescent="0.25">
      <c r="B90" s="12"/>
      <c r="C90" s="7" t="s">
        <v>633</v>
      </c>
      <c r="D90" t="s">
        <v>527</v>
      </c>
      <c r="E90" s="1">
        <v>3.0478963550754887</v>
      </c>
      <c r="F90" s="116">
        <v>0.6173406630337589</v>
      </c>
    </row>
    <row r="91" spans="2:6" x14ac:dyDescent="0.25">
      <c r="B91" s="12"/>
      <c r="C91" s="7"/>
      <c r="D91" t="s">
        <v>528</v>
      </c>
      <c r="E91" s="1">
        <v>1.8892421449180175</v>
      </c>
      <c r="F91" s="116">
        <v>0.38265933696624116</v>
      </c>
    </row>
    <row r="92" spans="2:6" x14ac:dyDescent="0.25">
      <c r="B92" s="12"/>
      <c r="C92" s="7" t="s">
        <v>778</v>
      </c>
      <c r="D92" s="7"/>
      <c r="E92" s="8">
        <v>4.9371384999935062</v>
      </c>
      <c r="F92" s="120">
        <v>1</v>
      </c>
    </row>
    <row r="93" spans="2:6" x14ac:dyDescent="0.25">
      <c r="B93" s="12"/>
      <c r="C93" s="7" t="s">
        <v>634</v>
      </c>
      <c r="D93" t="s">
        <v>530</v>
      </c>
      <c r="E93" s="1">
        <v>2.8410911626951618</v>
      </c>
      <c r="F93" s="116">
        <v>1</v>
      </c>
    </row>
    <row r="94" spans="2:6" x14ac:dyDescent="0.25">
      <c r="B94" s="12"/>
      <c r="C94" s="7" t="s">
        <v>779</v>
      </c>
      <c r="D94" s="7"/>
      <c r="E94" s="8">
        <v>2.8410911626951618</v>
      </c>
      <c r="F94" s="120">
        <v>1</v>
      </c>
    </row>
    <row r="95" spans="2:6" x14ac:dyDescent="0.25">
      <c r="B95" s="12"/>
      <c r="C95" s="7" t="s">
        <v>635</v>
      </c>
      <c r="D95" t="s">
        <v>527</v>
      </c>
      <c r="E95" s="1">
        <v>22.489989680096755</v>
      </c>
      <c r="F95" s="116">
        <v>1</v>
      </c>
    </row>
    <row r="96" spans="2:6" x14ac:dyDescent="0.25">
      <c r="B96" s="12"/>
      <c r="C96" s="7" t="s">
        <v>782</v>
      </c>
      <c r="D96" s="7"/>
      <c r="E96" s="8">
        <v>22.489989680096755</v>
      </c>
      <c r="F96" s="120">
        <v>1</v>
      </c>
    </row>
    <row r="97" spans="2:6" x14ac:dyDescent="0.25">
      <c r="B97" s="12"/>
      <c r="C97" s="7" t="s">
        <v>572</v>
      </c>
      <c r="D97" t="s">
        <v>527</v>
      </c>
      <c r="E97" s="1">
        <v>40.3694086560701</v>
      </c>
      <c r="F97" s="116">
        <v>0.59186380762508595</v>
      </c>
    </row>
    <row r="98" spans="2:6" x14ac:dyDescent="0.25">
      <c r="B98" s="12"/>
      <c r="C98" s="7"/>
      <c r="D98" t="s">
        <v>529</v>
      </c>
      <c r="E98" s="1">
        <v>18.749785696878334</v>
      </c>
      <c r="F98" s="116">
        <v>0.27489428069787075</v>
      </c>
    </row>
    <row r="99" spans="2:6" x14ac:dyDescent="0.25">
      <c r="B99" s="12"/>
      <c r="C99" s="7"/>
      <c r="D99" t="s">
        <v>531</v>
      </c>
      <c r="E99" s="1">
        <v>9.0880657227376922</v>
      </c>
      <c r="F99" s="116">
        <v>0.1332419116770433</v>
      </c>
    </row>
    <row r="100" spans="2:6" x14ac:dyDescent="0.25">
      <c r="B100" s="12"/>
      <c r="C100" s="7" t="s">
        <v>786</v>
      </c>
      <c r="D100" s="7"/>
      <c r="E100" s="8">
        <v>68.207260075686122</v>
      </c>
      <c r="F100" s="120">
        <v>1</v>
      </c>
    </row>
    <row r="101" spans="2:6" x14ac:dyDescent="0.25">
      <c r="B101" s="12"/>
      <c r="C101" s="7" t="s">
        <v>636</v>
      </c>
      <c r="D101" t="s">
        <v>531</v>
      </c>
      <c r="E101" s="1">
        <v>9.0880657227376922</v>
      </c>
      <c r="F101" s="116">
        <v>1</v>
      </c>
    </row>
    <row r="102" spans="2:6" x14ac:dyDescent="0.25">
      <c r="B102" s="12"/>
      <c r="C102" s="7" t="s">
        <v>787</v>
      </c>
      <c r="D102" s="7"/>
      <c r="E102" s="8">
        <v>9.0880657227376922</v>
      </c>
      <c r="F102" s="120">
        <v>1</v>
      </c>
    </row>
    <row r="103" spans="2:6" x14ac:dyDescent="0.25">
      <c r="B103" s="12"/>
      <c r="C103" s="7" t="s">
        <v>573</v>
      </c>
      <c r="D103" t="s">
        <v>529</v>
      </c>
      <c r="E103" s="1">
        <v>26.157437171547439</v>
      </c>
      <c r="F103" s="116">
        <v>0.64601592914990202</v>
      </c>
    </row>
    <row r="104" spans="2:6" x14ac:dyDescent="0.25">
      <c r="B104" s="12"/>
      <c r="C104" s="7"/>
      <c r="D104" t="s">
        <v>530</v>
      </c>
      <c r="E104" s="1">
        <v>9.6617199741406417</v>
      </c>
      <c r="F104" s="116">
        <v>0.2386176048267418</v>
      </c>
    </row>
    <row r="105" spans="2:6" x14ac:dyDescent="0.25">
      <c r="B105" s="12"/>
      <c r="C105" s="7"/>
      <c r="D105" t="s">
        <v>527</v>
      </c>
      <c r="E105" s="1">
        <v>4.6712332475770477</v>
      </c>
      <c r="F105" s="116">
        <v>0.11536646602335615</v>
      </c>
    </row>
    <row r="106" spans="2:6" x14ac:dyDescent="0.25">
      <c r="B106" s="12"/>
      <c r="C106" s="7" t="s">
        <v>790</v>
      </c>
      <c r="D106" s="7"/>
      <c r="E106" s="8">
        <v>40.49039039326513</v>
      </c>
      <c r="F106" s="120">
        <v>1</v>
      </c>
    </row>
    <row r="107" spans="2:6" x14ac:dyDescent="0.25">
      <c r="B107" s="12"/>
      <c r="C107" s="7" t="s">
        <v>637</v>
      </c>
      <c r="D107" t="s">
        <v>527</v>
      </c>
      <c r="E107" s="1">
        <v>37.44227688515123</v>
      </c>
      <c r="F107" s="116">
        <v>0.67966845159470468</v>
      </c>
    </row>
    <row r="108" spans="2:6" x14ac:dyDescent="0.25">
      <c r="B108" s="12"/>
      <c r="C108" s="7"/>
      <c r="D108" t="s">
        <v>531</v>
      </c>
      <c r="E108" s="1">
        <v>9.6617199741406417</v>
      </c>
      <c r="F108" s="116">
        <v>0.17538373199654514</v>
      </c>
    </row>
    <row r="109" spans="2:6" x14ac:dyDescent="0.25">
      <c r="B109" s="12"/>
      <c r="C109" s="7"/>
      <c r="D109" t="s">
        <v>530</v>
      </c>
      <c r="E109" s="1">
        <v>4.9371384999935062</v>
      </c>
      <c r="F109" s="116">
        <v>8.9621079665963166E-2</v>
      </c>
    </row>
    <row r="110" spans="2:6" x14ac:dyDescent="0.25">
      <c r="B110" s="12"/>
      <c r="C110" s="7"/>
      <c r="D110" t="s">
        <v>528</v>
      </c>
      <c r="E110" s="1">
        <v>3.0478963550754887</v>
      </c>
      <c r="F110" s="116">
        <v>5.5326736742787021E-2</v>
      </c>
    </row>
    <row r="111" spans="2:6" x14ac:dyDescent="0.25">
      <c r="B111" s="12"/>
      <c r="C111" s="7" t="s">
        <v>796</v>
      </c>
      <c r="D111" s="7"/>
      <c r="E111" s="8">
        <v>55.089031714360864</v>
      </c>
      <c r="F111" s="120">
        <v>1</v>
      </c>
    </row>
    <row r="112" spans="2:6" x14ac:dyDescent="0.25">
      <c r="B112" s="12"/>
      <c r="C112" s="7" t="s">
        <v>574</v>
      </c>
      <c r="D112" t="s">
        <v>528</v>
      </c>
      <c r="E112" s="1">
        <v>9.6617199741406417</v>
      </c>
      <c r="F112" s="116">
        <v>0.51529762154824144</v>
      </c>
    </row>
    <row r="113" spans="2:6" x14ac:dyDescent="0.25">
      <c r="B113" s="12"/>
      <c r="C113" s="7"/>
      <c r="D113" t="s">
        <v>529</v>
      </c>
      <c r="E113" s="1">
        <v>9.0880657227376922</v>
      </c>
      <c r="F113" s="116">
        <v>0.48470237845175856</v>
      </c>
    </row>
    <row r="114" spans="2:6" x14ac:dyDescent="0.25">
      <c r="B114" s="12"/>
      <c r="C114" s="7" t="s">
        <v>800</v>
      </c>
      <c r="D114" s="7"/>
      <c r="E114" s="8">
        <v>18.749785696878334</v>
      </c>
      <c r="F114" s="120">
        <v>1</v>
      </c>
    </row>
    <row r="115" spans="2:6" x14ac:dyDescent="0.25">
      <c r="B115" s="12"/>
      <c r="C115" s="7" t="s">
        <v>638</v>
      </c>
      <c r="D115" t="s">
        <v>527</v>
      </c>
      <c r="E115" s="1">
        <v>9.6617199741406417</v>
      </c>
      <c r="F115" s="116">
        <v>1</v>
      </c>
    </row>
    <row r="116" spans="2:6" x14ac:dyDescent="0.25">
      <c r="B116" s="12"/>
      <c r="C116" s="7" t="s">
        <v>801</v>
      </c>
      <c r="D116" s="7"/>
      <c r="E116" s="8">
        <v>9.6617199741406417</v>
      </c>
      <c r="F116" s="120">
        <v>1</v>
      </c>
    </row>
    <row r="117" spans="2:6" x14ac:dyDescent="0.25">
      <c r="B117" s="12"/>
      <c r="C117" s="7" t="s">
        <v>575</v>
      </c>
      <c r="D117" t="s">
        <v>527</v>
      </c>
      <c r="E117" s="1">
        <v>124.84494876371646</v>
      </c>
      <c r="F117" s="116">
        <v>0.75169599052251024</v>
      </c>
    </row>
    <row r="118" spans="2:6" x14ac:dyDescent="0.25">
      <c r="B118" s="12"/>
      <c r="C118" s="7"/>
      <c r="D118" t="s">
        <v>528</v>
      </c>
      <c r="E118" s="1">
        <v>41.239412916775777</v>
      </c>
      <c r="F118" s="116">
        <v>0.24830400947748973</v>
      </c>
    </row>
    <row r="119" spans="2:6" x14ac:dyDescent="0.25">
      <c r="B119" s="12"/>
      <c r="C119" s="7" t="s">
        <v>804</v>
      </c>
      <c r="D119" s="7"/>
      <c r="E119" s="8">
        <v>166.08436168049224</v>
      </c>
      <c r="F119" s="120">
        <v>1</v>
      </c>
    </row>
    <row r="120" spans="2:6" x14ac:dyDescent="0.25">
      <c r="B120" s="12"/>
      <c r="C120" s="7" t="s">
        <v>639</v>
      </c>
      <c r="D120" t="s">
        <v>527</v>
      </c>
      <c r="E120" s="1">
        <v>9.0880657227376922</v>
      </c>
      <c r="F120" s="116">
        <v>1</v>
      </c>
    </row>
    <row r="121" spans="2:6" x14ac:dyDescent="0.25">
      <c r="B121" s="12"/>
      <c r="C121" s="7" t="s">
        <v>808</v>
      </c>
      <c r="D121" s="7"/>
      <c r="E121" s="8">
        <v>9.0880657227376922</v>
      </c>
      <c r="F121" s="120">
        <v>1</v>
      </c>
    </row>
    <row r="122" spans="2:6" x14ac:dyDescent="0.25">
      <c r="B122" s="12"/>
      <c r="C122" s="7" t="s">
        <v>640</v>
      </c>
      <c r="D122" t="s">
        <v>531</v>
      </c>
      <c r="E122" s="1">
        <v>9.6617199741406417</v>
      </c>
      <c r="F122" s="116">
        <v>1</v>
      </c>
    </row>
    <row r="123" spans="2:6" x14ac:dyDescent="0.25">
      <c r="B123" s="12"/>
      <c r="C123" s="7" t="s">
        <v>810</v>
      </c>
      <c r="D123" s="7"/>
      <c r="E123" s="8">
        <v>9.6617199741406417</v>
      </c>
      <c r="F123" s="120">
        <v>1</v>
      </c>
    </row>
    <row r="124" spans="2:6" x14ac:dyDescent="0.25">
      <c r="B124" s="12"/>
      <c r="C124" s="7" t="s">
        <v>356</v>
      </c>
      <c r="D124" t="s">
        <v>527</v>
      </c>
      <c r="E124" s="1">
        <v>593.75640543187751</v>
      </c>
      <c r="F124" s="116">
        <v>0.47060542187836252</v>
      </c>
    </row>
    <row r="125" spans="2:6" x14ac:dyDescent="0.25">
      <c r="B125" s="12"/>
      <c r="C125" s="7"/>
      <c r="D125" t="s">
        <v>528</v>
      </c>
      <c r="E125" s="1">
        <v>251.37338495587124</v>
      </c>
      <c r="F125" s="116">
        <v>0.19923604494018762</v>
      </c>
    </row>
    <row r="126" spans="2:6" x14ac:dyDescent="0.25">
      <c r="B126" s="12"/>
      <c r="C126" s="7"/>
      <c r="D126" t="s">
        <v>529</v>
      </c>
      <c r="E126" s="1">
        <v>195.91133891954831</v>
      </c>
      <c r="F126" s="116">
        <v>0.15527737883674381</v>
      </c>
    </row>
    <row r="127" spans="2:6" x14ac:dyDescent="0.25">
      <c r="B127" s="12"/>
      <c r="C127" s="7"/>
      <c r="D127" t="s">
        <v>530</v>
      </c>
      <c r="E127" s="1">
        <v>190.40388943986861</v>
      </c>
      <c r="F127" s="116">
        <v>0.15091222915221414</v>
      </c>
    </row>
    <row r="128" spans="2:6" x14ac:dyDescent="0.25">
      <c r="B128" s="12"/>
      <c r="C128" s="7"/>
      <c r="D128" t="s">
        <v>531</v>
      </c>
      <c r="E128" s="1">
        <v>30.241264130692606</v>
      </c>
      <c r="F128" s="116">
        <v>2.3968925192491938E-2</v>
      </c>
    </row>
    <row r="129" spans="2:6" x14ac:dyDescent="0.25">
      <c r="B129" s="12"/>
      <c r="C129" s="7" t="s">
        <v>812</v>
      </c>
      <c r="D129" s="7"/>
      <c r="E129" s="8">
        <v>1261.6862828778583</v>
      </c>
      <c r="F129" s="120">
        <v>1</v>
      </c>
    </row>
    <row r="130" spans="2:6" x14ac:dyDescent="0.25">
      <c r="B130" s="12"/>
      <c r="C130" s="7" t="s">
        <v>641</v>
      </c>
      <c r="D130" t="s">
        <v>527</v>
      </c>
      <c r="E130" s="1">
        <v>9.0880657227376922</v>
      </c>
      <c r="F130" s="116">
        <v>1</v>
      </c>
    </row>
    <row r="131" spans="2:6" x14ac:dyDescent="0.25">
      <c r="B131" s="12"/>
      <c r="C131" s="7" t="s">
        <v>813</v>
      </c>
      <c r="D131" s="7"/>
      <c r="E131" s="8">
        <v>9.0880657227376922</v>
      </c>
      <c r="F131" s="120">
        <v>1</v>
      </c>
    </row>
    <row r="132" spans="2:6" x14ac:dyDescent="0.25">
      <c r="B132" s="12"/>
      <c r="C132" s="7" t="s">
        <v>642</v>
      </c>
      <c r="D132" t="s">
        <v>527</v>
      </c>
      <c r="E132" s="1">
        <v>10.868282149608889</v>
      </c>
      <c r="F132" s="116">
        <v>1</v>
      </c>
    </row>
    <row r="133" spans="2:6" x14ac:dyDescent="0.25">
      <c r="B133" s="12"/>
      <c r="C133" s="7" t="s">
        <v>814</v>
      </c>
      <c r="D133" s="7"/>
      <c r="E133" s="8">
        <v>10.868282149608889</v>
      </c>
      <c r="F133" s="120">
        <v>1</v>
      </c>
    </row>
    <row r="134" spans="2:6" x14ac:dyDescent="0.25">
      <c r="B134" s="12"/>
      <c r="C134" s="7" t="s">
        <v>576</v>
      </c>
      <c r="D134" t="s">
        <v>527</v>
      </c>
      <c r="E134" s="1">
        <v>252.30936569096517</v>
      </c>
      <c r="F134" s="116">
        <v>0.67000699653385476</v>
      </c>
    </row>
    <row r="135" spans="2:6" x14ac:dyDescent="0.25">
      <c r="B135" s="12"/>
      <c r="C135" s="7"/>
      <c r="D135" t="s">
        <v>528</v>
      </c>
      <c r="E135" s="1">
        <v>67.238010665642292</v>
      </c>
      <c r="F135" s="116">
        <v>0.17855039766608022</v>
      </c>
    </row>
    <row r="136" spans="2:6" x14ac:dyDescent="0.25">
      <c r="B136" s="12"/>
      <c r="C136" s="7"/>
      <c r="D136" t="s">
        <v>530</v>
      </c>
      <c r="E136" s="1">
        <v>25.801926568788765</v>
      </c>
      <c r="F136" s="116">
        <v>6.8516962411594967E-2</v>
      </c>
    </row>
    <row r="137" spans="2:6" x14ac:dyDescent="0.25">
      <c r="B137" s="12"/>
      <c r="C137" s="7"/>
      <c r="D137" t="s">
        <v>531</v>
      </c>
      <c r="E137" s="1">
        <v>18.176131445475384</v>
      </c>
      <c r="F137" s="116">
        <v>4.8266679300773954E-2</v>
      </c>
    </row>
    <row r="138" spans="2:6" x14ac:dyDescent="0.25">
      <c r="B138" s="12"/>
      <c r="C138" s="7"/>
      <c r="D138" t="s">
        <v>529</v>
      </c>
      <c r="E138" s="1">
        <v>13.051776010865431</v>
      </c>
      <c r="F138" s="116">
        <v>3.4658964087696177E-2</v>
      </c>
    </row>
    <row r="139" spans="2:6" x14ac:dyDescent="0.25">
      <c r="B139" s="12"/>
      <c r="C139" s="7" t="s">
        <v>816</v>
      </c>
      <c r="D139" s="7"/>
      <c r="E139" s="8">
        <v>376.57721038173702</v>
      </c>
      <c r="F139" s="120">
        <v>1</v>
      </c>
    </row>
    <row r="140" spans="2:6" x14ac:dyDescent="0.25">
      <c r="B140" s="12"/>
      <c r="C140" s="7" t="s">
        <v>643</v>
      </c>
      <c r="D140" t="s">
        <v>527</v>
      </c>
      <c r="E140" s="1">
        <v>38.073225645159617</v>
      </c>
      <c r="F140" s="116">
        <v>1</v>
      </c>
    </row>
    <row r="141" spans="2:6" x14ac:dyDescent="0.25">
      <c r="B141" s="12"/>
      <c r="C141" s="7" t="s">
        <v>819</v>
      </c>
      <c r="D141" s="7"/>
      <c r="E141" s="8">
        <v>38.073225645159617</v>
      </c>
      <c r="F141" s="120">
        <v>1</v>
      </c>
    </row>
    <row r="142" spans="2:6" x14ac:dyDescent="0.25">
      <c r="B142" s="12"/>
      <c r="C142" s="7" t="s">
        <v>644</v>
      </c>
      <c r="D142" t="s">
        <v>527</v>
      </c>
      <c r="E142" s="1">
        <v>16.140206594648124</v>
      </c>
      <c r="F142" s="116">
        <v>0.63976662339756252</v>
      </c>
    </row>
    <row r="143" spans="2:6" x14ac:dyDescent="0.25">
      <c r="B143" s="12"/>
      <c r="C143" s="7"/>
      <c r="D143" t="s">
        <v>530</v>
      </c>
      <c r="E143" s="1">
        <v>9.0880657227376922</v>
      </c>
      <c r="F143" s="116">
        <v>0.36023337660243748</v>
      </c>
    </row>
    <row r="144" spans="2:6" x14ac:dyDescent="0.25">
      <c r="B144" s="12"/>
      <c r="C144" s="7" t="s">
        <v>820</v>
      </c>
      <c r="D144" s="7"/>
      <c r="E144" s="8">
        <v>25.228272317385816</v>
      </c>
      <c r="F144" s="120">
        <v>1</v>
      </c>
    </row>
    <row r="145" spans="2:6" x14ac:dyDescent="0.25">
      <c r="B145" s="12"/>
      <c r="C145" s="7" t="s">
        <v>578</v>
      </c>
      <c r="D145" t="s">
        <v>527</v>
      </c>
      <c r="E145" s="1">
        <v>78.800318492052526</v>
      </c>
      <c r="F145" s="116">
        <v>0.66918111885315901</v>
      </c>
    </row>
    <row r="146" spans="2:6" x14ac:dyDescent="0.25">
      <c r="B146" s="12"/>
      <c r="C146" s="7"/>
      <c r="D146" t="s">
        <v>528</v>
      </c>
      <c r="E146" s="1">
        <v>21.797682051953821</v>
      </c>
      <c r="F146" s="116">
        <v>0.185108354167414</v>
      </c>
    </row>
    <row r="147" spans="2:6" x14ac:dyDescent="0.25">
      <c r="B147" s="12"/>
      <c r="C147" s="7"/>
      <c r="D147" t="s">
        <v>529</v>
      </c>
      <c r="E147" s="1">
        <v>14.110441813971399</v>
      </c>
      <c r="F147" s="116">
        <v>0.11982745020933012</v>
      </c>
    </row>
    <row r="148" spans="2:6" x14ac:dyDescent="0.25">
      <c r="B148" s="12"/>
      <c r="C148" s="7"/>
      <c r="D148" t="s">
        <v>530</v>
      </c>
      <c r="E148" s="1">
        <v>3.0478963550754887</v>
      </c>
      <c r="F148" s="116">
        <v>2.5883076770096887E-2</v>
      </c>
    </row>
    <row r="149" spans="2:6" x14ac:dyDescent="0.25">
      <c r="B149" s="12"/>
      <c r="C149" s="7" t="s">
        <v>833</v>
      </c>
      <c r="D149" s="7"/>
      <c r="E149" s="8">
        <v>117.75633871305322</v>
      </c>
      <c r="F149" s="120">
        <v>1</v>
      </c>
    </row>
    <row r="150" spans="2:6" x14ac:dyDescent="0.25">
      <c r="B150" s="12"/>
      <c r="C150" s="7" t="s">
        <v>311</v>
      </c>
      <c r="D150" t="s">
        <v>528</v>
      </c>
      <c r="E150" s="1">
        <v>31.195325194314506</v>
      </c>
      <c r="F150" s="116">
        <v>0.30631693087823153</v>
      </c>
    </row>
    <row r="151" spans="2:6" x14ac:dyDescent="0.25">
      <c r="B151" s="12"/>
      <c r="C151" s="7"/>
      <c r="D151" t="s">
        <v>527</v>
      </c>
      <c r="E151" s="1">
        <v>21.976627931512979</v>
      </c>
      <c r="F151" s="116">
        <v>0.21579557760983939</v>
      </c>
    </row>
    <row r="152" spans="2:6" x14ac:dyDescent="0.25">
      <c r="B152" s="12"/>
      <c r="C152" s="7"/>
      <c r="D152" t="s">
        <v>530</v>
      </c>
      <c r="E152" s="1">
        <v>18.749785696878334</v>
      </c>
      <c r="F152" s="116">
        <v>0.18411017591632903</v>
      </c>
    </row>
    <row r="153" spans="2:6" x14ac:dyDescent="0.25">
      <c r="B153" s="12"/>
      <c r="C153" s="7"/>
      <c r="D153" t="s">
        <v>529</v>
      </c>
      <c r="E153" s="1">
        <v>18.176131445475384</v>
      </c>
      <c r="F153" s="116">
        <v>0.17847728032763274</v>
      </c>
    </row>
    <row r="154" spans="2:6" x14ac:dyDescent="0.25">
      <c r="B154" s="12"/>
      <c r="C154" s="7"/>
      <c r="D154" t="s">
        <v>531</v>
      </c>
      <c r="E154" s="1">
        <v>11.742158961921685</v>
      </c>
      <c r="F154" s="116">
        <v>0.11530003526796732</v>
      </c>
    </row>
    <row r="155" spans="2:6" x14ac:dyDescent="0.25">
      <c r="B155" s="12"/>
      <c r="C155" s="7" t="s">
        <v>845</v>
      </c>
      <c r="D155" s="7"/>
      <c r="E155" s="8">
        <v>101.84002923010289</v>
      </c>
      <c r="F155" s="120">
        <v>1</v>
      </c>
    </row>
    <row r="156" spans="2:6" x14ac:dyDescent="0.25">
      <c r="B156" s="12"/>
      <c r="C156" s="7" t="s">
        <v>645</v>
      </c>
      <c r="D156" t="s">
        <v>527</v>
      </c>
      <c r="E156" s="1">
        <v>27.837851419616026</v>
      </c>
      <c r="F156" s="116">
        <v>1</v>
      </c>
    </row>
    <row r="157" spans="2:6" x14ac:dyDescent="0.25">
      <c r="B157" s="12"/>
      <c r="C157" s="7" t="s">
        <v>851</v>
      </c>
      <c r="D157" s="7"/>
      <c r="E157" s="8">
        <v>27.837851419616026</v>
      </c>
      <c r="F157" s="120">
        <v>1</v>
      </c>
    </row>
    <row r="158" spans="2:6" x14ac:dyDescent="0.25">
      <c r="B158" s="12"/>
      <c r="C158" s="7" t="s">
        <v>646</v>
      </c>
      <c r="D158" t="s">
        <v>527</v>
      </c>
      <c r="E158" s="1">
        <v>18.96537539263959</v>
      </c>
      <c r="F158" s="116">
        <v>1</v>
      </c>
    </row>
    <row r="159" spans="2:6" x14ac:dyDescent="0.25">
      <c r="B159" s="12"/>
      <c r="C159" s="7" t="s">
        <v>855</v>
      </c>
      <c r="D159" s="7"/>
      <c r="E159" s="8">
        <v>18.96537539263959</v>
      </c>
      <c r="F159" s="120">
        <v>1</v>
      </c>
    </row>
    <row r="160" spans="2:6" x14ac:dyDescent="0.25">
      <c r="B160" s="12"/>
      <c r="C160" s="7" t="s">
        <v>395</v>
      </c>
      <c r="D160" t="s">
        <v>527</v>
      </c>
      <c r="E160" s="1">
        <v>107.76745315676573</v>
      </c>
      <c r="F160" s="116">
        <v>0.62672690843007972</v>
      </c>
    </row>
    <row r="161" spans="2:6" x14ac:dyDescent="0.25">
      <c r="B161" s="12"/>
      <c r="C161" s="7"/>
      <c r="D161" t="s">
        <v>528</v>
      </c>
      <c r="E161" s="1">
        <v>64.185357081936047</v>
      </c>
      <c r="F161" s="116">
        <v>0.37327309156992022</v>
      </c>
    </row>
    <row r="162" spans="2:6" x14ac:dyDescent="0.25">
      <c r="B162" s="12"/>
      <c r="C162" s="7" t="s">
        <v>862</v>
      </c>
      <c r="D162" s="7"/>
      <c r="E162" s="8">
        <v>171.95281023870177</v>
      </c>
      <c r="F162" s="120">
        <v>1</v>
      </c>
    </row>
    <row r="163" spans="2:6" x14ac:dyDescent="0.25">
      <c r="B163" s="12"/>
      <c r="C163" s="7" t="s">
        <v>358</v>
      </c>
      <c r="D163" t="s">
        <v>527</v>
      </c>
      <c r="E163" s="1">
        <v>359.36438213506801</v>
      </c>
      <c r="F163" s="116">
        <v>0.89202078574565313</v>
      </c>
    </row>
    <row r="164" spans="2:6" x14ac:dyDescent="0.25">
      <c r="B164" s="12"/>
      <c r="C164" s="7"/>
      <c r="D164" t="s">
        <v>528</v>
      </c>
      <c r="E164" s="1">
        <v>18.176131445475384</v>
      </c>
      <c r="F164" s="116">
        <v>4.5117123064565001E-2</v>
      </c>
    </row>
    <row r="165" spans="2:6" x14ac:dyDescent="0.25">
      <c r="B165" s="12"/>
      <c r="C165" s="7"/>
      <c r="D165" t="s">
        <v>529</v>
      </c>
      <c r="E165" s="1">
        <v>9.6617199741406417</v>
      </c>
      <c r="F165" s="116">
        <v>2.3982496517276269E-2</v>
      </c>
    </row>
    <row r="166" spans="2:6" x14ac:dyDescent="0.25">
      <c r="B166" s="12"/>
      <c r="C166" s="7"/>
      <c r="D166" t="s">
        <v>531</v>
      </c>
      <c r="E166" s="1">
        <v>9.0880657227376922</v>
      </c>
      <c r="F166" s="116">
        <v>2.2558561532282501E-2</v>
      </c>
    </row>
    <row r="167" spans="2:6" x14ac:dyDescent="0.25">
      <c r="B167" s="12"/>
      <c r="C167" s="7"/>
      <c r="D167" t="s">
        <v>530</v>
      </c>
      <c r="E167" s="1">
        <v>6.5751808522482245</v>
      </c>
      <c r="F167" s="116">
        <v>1.6321033140223075E-2</v>
      </c>
    </row>
    <row r="168" spans="2:6" x14ac:dyDescent="0.25">
      <c r="B168" s="12"/>
      <c r="C168" s="7" t="s">
        <v>865</v>
      </c>
      <c r="D168" s="7"/>
      <c r="E168" s="8">
        <v>402.86548012966995</v>
      </c>
      <c r="F168" s="120">
        <v>1</v>
      </c>
    </row>
    <row r="169" spans="2:6" x14ac:dyDescent="0.25">
      <c r="B169" s="12"/>
      <c r="C169" s="7" t="s">
        <v>579</v>
      </c>
      <c r="D169" t="s">
        <v>527</v>
      </c>
      <c r="E169" s="1">
        <v>18.176131445475384</v>
      </c>
      <c r="F169" s="116">
        <v>0.84923392969298572</v>
      </c>
    </row>
    <row r="170" spans="2:6" x14ac:dyDescent="0.25">
      <c r="B170" s="12"/>
      <c r="C170" s="7"/>
      <c r="D170" t="s">
        <v>531</v>
      </c>
      <c r="E170" s="1">
        <v>3.2268422346346446</v>
      </c>
      <c r="F170" s="116">
        <v>0.15076607030701428</v>
      </c>
    </row>
    <row r="171" spans="2:6" x14ac:dyDescent="0.25">
      <c r="B171" s="12"/>
      <c r="C171" s="7" t="s">
        <v>868</v>
      </c>
      <c r="D171" s="7"/>
      <c r="E171" s="8">
        <v>21.40297368011003</v>
      </c>
      <c r="F171" s="120">
        <v>1</v>
      </c>
    </row>
    <row r="172" spans="2:6" x14ac:dyDescent="0.25">
      <c r="B172" s="12"/>
      <c r="C172" s="7" t="s">
        <v>647</v>
      </c>
      <c r="D172" t="s">
        <v>527</v>
      </c>
      <c r="E172" s="1">
        <v>28.411505671018976</v>
      </c>
      <c r="F172" s="116">
        <v>0.74623321742719295</v>
      </c>
    </row>
    <row r="173" spans="2:6" x14ac:dyDescent="0.25">
      <c r="B173" s="12"/>
      <c r="C173" s="7"/>
      <c r="D173" t="s">
        <v>530</v>
      </c>
      <c r="E173" s="1">
        <v>9.6617199741406417</v>
      </c>
      <c r="F173" s="116">
        <v>0.25376678257280705</v>
      </c>
    </row>
    <row r="174" spans="2:6" x14ac:dyDescent="0.25">
      <c r="B174" s="12"/>
      <c r="C174" s="7" t="s">
        <v>874</v>
      </c>
      <c r="D174" s="7"/>
      <c r="E174" s="8">
        <v>38.073225645159617</v>
      </c>
      <c r="F174" s="120">
        <v>1</v>
      </c>
    </row>
    <row r="175" spans="2:6" x14ac:dyDescent="0.25">
      <c r="B175" s="12"/>
      <c r="C175" s="7" t="s">
        <v>648</v>
      </c>
      <c r="D175" t="s">
        <v>527</v>
      </c>
      <c r="E175" s="1">
        <v>12.70961632921613</v>
      </c>
      <c r="F175" s="116">
        <v>1</v>
      </c>
    </row>
    <row r="176" spans="2:6" x14ac:dyDescent="0.25">
      <c r="B176" s="12"/>
      <c r="C176" s="7" t="s">
        <v>876</v>
      </c>
      <c r="D176" s="7"/>
      <c r="E176" s="8">
        <v>12.70961632921613</v>
      </c>
      <c r="F176" s="120">
        <v>1</v>
      </c>
    </row>
    <row r="177" spans="2:6" x14ac:dyDescent="0.25">
      <c r="B177" s="12"/>
      <c r="C177" s="7" t="s">
        <v>649</v>
      </c>
      <c r="D177" t="s">
        <v>527</v>
      </c>
      <c r="E177" s="1">
        <v>9.6617199741406417</v>
      </c>
      <c r="F177" s="116">
        <v>1</v>
      </c>
    </row>
    <row r="178" spans="2:6" x14ac:dyDescent="0.25">
      <c r="B178" s="12"/>
      <c r="C178" s="7" t="s">
        <v>885</v>
      </c>
      <c r="D178" s="7"/>
      <c r="E178" s="8">
        <v>9.6617199741406417</v>
      </c>
      <c r="F178" s="120">
        <v>1</v>
      </c>
    </row>
    <row r="179" spans="2:6" x14ac:dyDescent="0.25">
      <c r="B179" s="12"/>
      <c r="C179" s="7" t="s">
        <v>650</v>
      </c>
      <c r="D179" t="s">
        <v>527</v>
      </c>
      <c r="E179" s="1">
        <v>106.48586031886718</v>
      </c>
      <c r="F179" s="116">
        <v>0.68834078963086576</v>
      </c>
    </row>
    <row r="180" spans="2:6" x14ac:dyDescent="0.25">
      <c r="B180" s="12"/>
      <c r="C180" s="7"/>
      <c r="D180" t="s">
        <v>528</v>
      </c>
      <c r="E180" s="1">
        <v>46.324229499343133</v>
      </c>
      <c r="F180" s="116">
        <v>0.29944686193204922</v>
      </c>
    </row>
    <row r="181" spans="2:6" x14ac:dyDescent="0.25">
      <c r="B181" s="12"/>
      <c r="C181" s="7"/>
      <c r="D181" t="s">
        <v>530</v>
      </c>
      <c r="E181" s="1">
        <v>1.8892421449180175</v>
      </c>
      <c r="F181" s="116">
        <v>1.2212348437085088E-2</v>
      </c>
    </row>
    <row r="182" spans="2:6" x14ac:dyDescent="0.25">
      <c r="B182" s="12"/>
      <c r="C182" s="7" t="s">
        <v>886</v>
      </c>
      <c r="D182" s="7"/>
      <c r="E182" s="8">
        <v>154.69933196312832</v>
      </c>
      <c r="F182" s="120">
        <v>1</v>
      </c>
    </row>
    <row r="183" spans="2:6" x14ac:dyDescent="0.25">
      <c r="B183" s="12"/>
      <c r="C183" s="7" t="s">
        <v>651</v>
      </c>
      <c r="D183" t="s">
        <v>527</v>
      </c>
      <c r="E183" s="1">
        <v>18.749785696878334</v>
      </c>
      <c r="F183" s="116">
        <v>0.65993636219019414</v>
      </c>
    </row>
    <row r="184" spans="2:6" x14ac:dyDescent="0.25">
      <c r="B184" s="12"/>
      <c r="C184" s="7"/>
      <c r="D184" t="s">
        <v>530</v>
      </c>
      <c r="E184" s="1">
        <v>9.6617199741406417</v>
      </c>
      <c r="F184" s="116">
        <v>0.34006363780980586</v>
      </c>
    </row>
    <row r="185" spans="2:6" x14ac:dyDescent="0.25">
      <c r="B185" s="12"/>
      <c r="C185" s="7" t="s">
        <v>895</v>
      </c>
      <c r="D185" s="7"/>
      <c r="E185" s="8">
        <v>28.411505671018976</v>
      </c>
      <c r="F185" s="120">
        <v>1</v>
      </c>
    </row>
    <row r="186" spans="2:6" x14ac:dyDescent="0.25">
      <c r="B186" s="12"/>
      <c r="C186" s="7" t="s">
        <v>652</v>
      </c>
      <c r="D186" t="s">
        <v>527</v>
      </c>
      <c r="E186" s="1">
        <v>14.624636591514269</v>
      </c>
      <c r="F186" s="116">
        <v>0.68586377172110835</v>
      </c>
    </row>
    <row r="187" spans="2:6" x14ac:dyDescent="0.25">
      <c r="B187" s="12"/>
      <c r="C187" s="7"/>
      <c r="D187" t="s">
        <v>530</v>
      </c>
      <c r="E187" s="1">
        <v>3.7784842898360349</v>
      </c>
      <c r="F187" s="116">
        <v>0.17720272706944329</v>
      </c>
    </row>
    <row r="188" spans="2:6" x14ac:dyDescent="0.25">
      <c r="B188" s="12"/>
      <c r="C188" s="7"/>
      <c r="D188" t="s">
        <v>529</v>
      </c>
      <c r="E188" s="1">
        <v>2.9198257364819331</v>
      </c>
      <c r="F188" s="116">
        <v>0.13693350120944833</v>
      </c>
    </row>
    <row r="189" spans="2:6" x14ac:dyDescent="0.25">
      <c r="B189" s="9"/>
      <c r="C189" s="7" t="s">
        <v>900</v>
      </c>
      <c r="D189" s="7"/>
      <c r="E189" s="8">
        <v>21.322946617832237</v>
      </c>
      <c r="F189" s="120">
        <v>1</v>
      </c>
    </row>
    <row r="190" spans="2:6" x14ac:dyDescent="0.25">
      <c r="B190" s="10" t="s">
        <v>904</v>
      </c>
      <c r="C190" s="10"/>
      <c r="D190" s="10"/>
      <c r="E190" s="11">
        <v>4055.8653981788298</v>
      </c>
      <c r="F190" s="117">
        <f>E190/$E$16</f>
        <v>7.4896129132733344E-2</v>
      </c>
    </row>
    <row r="191" spans="2:6" x14ac:dyDescent="0.25">
      <c r="B191" s="12" t="s">
        <v>553</v>
      </c>
      <c r="C191" s="7" t="s">
        <v>314</v>
      </c>
      <c r="D191" t="s">
        <v>527</v>
      </c>
      <c r="E191" s="1">
        <v>535.89027339016161</v>
      </c>
      <c r="F191" s="116">
        <v>0.65532799701253386</v>
      </c>
    </row>
    <row r="192" spans="2:6" x14ac:dyDescent="0.25">
      <c r="B192" s="12"/>
      <c r="C192" s="7"/>
      <c r="D192" t="s">
        <v>528</v>
      </c>
      <c r="E192" s="1">
        <v>146.44042514649817</v>
      </c>
      <c r="F192" s="116">
        <v>0.17907865706502368</v>
      </c>
    </row>
    <row r="193" spans="2:6" x14ac:dyDescent="0.25">
      <c r="B193" s="12"/>
      <c r="C193" s="7"/>
      <c r="D193" t="s">
        <v>530</v>
      </c>
      <c r="E193" s="1">
        <v>71.603796859133951</v>
      </c>
      <c r="F193" s="116">
        <v>8.7562650610053208E-2</v>
      </c>
    </row>
    <row r="194" spans="2:6" x14ac:dyDescent="0.25">
      <c r="B194" s="12"/>
      <c r="C194" s="7"/>
      <c r="D194" t="s">
        <v>529</v>
      </c>
      <c r="E194" s="1">
        <v>34.061789766226724</v>
      </c>
      <c r="F194" s="116">
        <v>4.1653386095163981E-2</v>
      </c>
    </row>
    <row r="195" spans="2:6" x14ac:dyDescent="0.25">
      <c r="B195" s="12"/>
      <c r="C195" s="7"/>
      <c r="D195" t="s">
        <v>531</v>
      </c>
      <c r="E195" s="1">
        <v>29.747311682831175</v>
      </c>
      <c r="F195" s="116">
        <v>3.6377309217225283E-2</v>
      </c>
    </row>
    <row r="196" spans="2:6" x14ac:dyDescent="0.25">
      <c r="B196" s="12"/>
      <c r="C196" s="7" t="s">
        <v>727</v>
      </c>
      <c r="D196" s="7"/>
      <c r="E196" s="8">
        <v>817.7435968448516</v>
      </c>
      <c r="F196" s="120">
        <v>1</v>
      </c>
    </row>
    <row r="197" spans="2:6" x14ac:dyDescent="0.25">
      <c r="B197" s="12"/>
      <c r="C197" s="7" t="s">
        <v>653</v>
      </c>
      <c r="D197" t="s">
        <v>528</v>
      </c>
      <c r="E197" s="1">
        <v>33.900655203937696</v>
      </c>
      <c r="F197" s="116">
        <v>0.65022960823990061</v>
      </c>
    </row>
    <row r="198" spans="2:6" x14ac:dyDescent="0.25">
      <c r="B198" s="12"/>
      <c r="C198" s="7"/>
      <c r="D198" t="s">
        <v>527</v>
      </c>
      <c r="E198" s="1">
        <v>18.235782101190576</v>
      </c>
      <c r="F198" s="116">
        <v>0.34977039176009944</v>
      </c>
    </row>
    <row r="199" spans="2:6" x14ac:dyDescent="0.25">
      <c r="B199" s="12"/>
      <c r="C199" s="7" t="s">
        <v>728</v>
      </c>
      <c r="D199" s="7"/>
      <c r="E199" s="8">
        <v>52.136437305128268</v>
      </c>
      <c r="F199" s="120">
        <v>1</v>
      </c>
    </row>
    <row r="200" spans="2:6" x14ac:dyDescent="0.25">
      <c r="B200" s="12"/>
      <c r="C200" s="7" t="s">
        <v>654</v>
      </c>
      <c r="D200" t="s">
        <v>527</v>
      </c>
      <c r="E200" s="1">
        <v>19.276018612423428</v>
      </c>
      <c r="F200" s="116">
        <v>1</v>
      </c>
    </row>
    <row r="201" spans="2:6" x14ac:dyDescent="0.25">
      <c r="B201" s="12"/>
      <c r="C201" s="7" t="s">
        <v>730</v>
      </c>
      <c r="D201" s="7"/>
      <c r="E201" s="8">
        <v>19.276018612423428</v>
      </c>
      <c r="F201" s="120">
        <v>1</v>
      </c>
    </row>
    <row r="202" spans="2:6" x14ac:dyDescent="0.25">
      <c r="B202" s="12"/>
      <c r="C202" s="7" t="s">
        <v>582</v>
      </c>
      <c r="D202" t="s">
        <v>530</v>
      </c>
      <c r="E202" s="1">
        <v>4.9430366570468669</v>
      </c>
      <c r="F202" s="116">
        <v>1</v>
      </c>
    </row>
    <row r="203" spans="2:6" x14ac:dyDescent="0.25">
      <c r="B203" s="12"/>
      <c r="C203" s="7" t="s">
        <v>736</v>
      </c>
      <c r="D203" s="7"/>
      <c r="E203" s="8">
        <v>4.9430366570468669</v>
      </c>
      <c r="F203" s="120">
        <v>1</v>
      </c>
    </row>
    <row r="204" spans="2:6" x14ac:dyDescent="0.25">
      <c r="B204" s="12"/>
      <c r="C204" s="7" t="s">
        <v>583</v>
      </c>
      <c r="D204" t="s">
        <v>527</v>
      </c>
      <c r="E204" s="1">
        <v>132.6639992080641</v>
      </c>
      <c r="F204" s="116">
        <v>0.83845258850635274</v>
      </c>
    </row>
    <row r="205" spans="2:6" x14ac:dyDescent="0.25">
      <c r="B205" s="12"/>
      <c r="C205" s="7"/>
      <c r="D205" t="s">
        <v>528</v>
      </c>
      <c r="E205" s="1">
        <v>25.56080804597055</v>
      </c>
      <c r="F205" s="116">
        <v>0.16154741149364718</v>
      </c>
    </row>
    <row r="206" spans="2:6" x14ac:dyDescent="0.25">
      <c r="B206" s="12"/>
      <c r="C206" s="7" t="s">
        <v>739</v>
      </c>
      <c r="D206" s="7"/>
      <c r="E206" s="8">
        <v>158.22480725403466</v>
      </c>
      <c r="F206" s="120">
        <v>1</v>
      </c>
    </row>
    <row r="207" spans="2:6" x14ac:dyDescent="0.25">
      <c r="B207" s="12"/>
      <c r="C207" s="7" t="s">
        <v>655</v>
      </c>
      <c r="D207" t="s">
        <v>527</v>
      </c>
      <c r="E207" s="1">
        <v>333.51986068596545</v>
      </c>
      <c r="F207" s="116">
        <v>0.8279565007814863</v>
      </c>
    </row>
    <row r="208" spans="2:6" x14ac:dyDescent="0.25">
      <c r="B208" s="12"/>
      <c r="C208" s="7"/>
      <c r="D208" t="s">
        <v>528</v>
      </c>
      <c r="E208" s="1">
        <v>43.879475870908422</v>
      </c>
      <c r="F208" s="116">
        <v>0.10892993665648824</v>
      </c>
    </row>
    <row r="209" spans="2:6" x14ac:dyDescent="0.25">
      <c r="B209" s="12"/>
      <c r="C209" s="7"/>
      <c r="D209" t="s">
        <v>529</v>
      </c>
      <c r="E209" s="1">
        <v>13.681431013171801</v>
      </c>
      <c r="F209" s="116">
        <v>3.3963883662133279E-2</v>
      </c>
    </row>
    <row r="210" spans="2:6" x14ac:dyDescent="0.25">
      <c r="B210" s="12"/>
      <c r="C210" s="7"/>
      <c r="D210" t="s">
        <v>530</v>
      </c>
      <c r="E210" s="1">
        <v>11.742158961921685</v>
      </c>
      <c r="F210" s="116">
        <v>2.9149678899892124E-2</v>
      </c>
    </row>
    <row r="211" spans="2:6" x14ac:dyDescent="0.25">
      <c r="B211" s="12"/>
      <c r="C211" s="7" t="s">
        <v>740</v>
      </c>
      <c r="D211" s="7"/>
      <c r="E211" s="8">
        <v>402.82292653196737</v>
      </c>
      <c r="F211" s="120">
        <v>1</v>
      </c>
    </row>
    <row r="212" spans="2:6" x14ac:dyDescent="0.25">
      <c r="B212" s="12"/>
      <c r="C212" s="7" t="s">
        <v>584</v>
      </c>
      <c r="D212" t="s">
        <v>527</v>
      </c>
      <c r="E212" s="1">
        <v>17.182664651949871</v>
      </c>
      <c r="F212" s="116">
        <v>1</v>
      </c>
    </row>
    <row r="213" spans="2:6" x14ac:dyDescent="0.25">
      <c r="B213" s="12"/>
      <c r="C213" s="7" t="s">
        <v>741</v>
      </c>
      <c r="D213" s="7"/>
      <c r="E213" s="8">
        <v>17.182664651949871</v>
      </c>
      <c r="F213" s="120">
        <v>1</v>
      </c>
    </row>
    <row r="214" spans="2:6" x14ac:dyDescent="0.25">
      <c r="B214" s="12"/>
      <c r="C214" s="7" t="s">
        <v>656</v>
      </c>
      <c r="D214" t="s">
        <v>527</v>
      </c>
      <c r="E214" s="1">
        <v>26.145869646338554</v>
      </c>
      <c r="F214" s="116">
        <v>1</v>
      </c>
    </row>
    <row r="215" spans="2:6" x14ac:dyDescent="0.25">
      <c r="B215" s="12"/>
      <c r="C215" s="7" t="s">
        <v>744</v>
      </c>
      <c r="D215" s="7"/>
      <c r="E215" s="8">
        <v>26.145869646338554</v>
      </c>
      <c r="F215" s="120">
        <v>1</v>
      </c>
    </row>
    <row r="216" spans="2:6" x14ac:dyDescent="0.25">
      <c r="B216" s="12"/>
      <c r="C216" s="7" t="s">
        <v>657</v>
      </c>
      <c r="D216" t="s">
        <v>528</v>
      </c>
      <c r="E216" s="1">
        <v>15.074815697424768</v>
      </c>
      <c r="F216" s="116">
        <v>0.58107230625691941</v>
      </c>
    </row>
    <row r="217" spans="2:6" x14ac:dyDescent="0.25">
      <c r="B217" s="12"/>
      <c r="C217" s="7"/>
      <c r="D217" t="s">
        <v>527</v>
      </c>
      <c r="E217" s="1">
        <v>10.868282149608889</v>
      </c>
      <c r="F217" s="116">
        <v>0.41892769374308064</v>
      </c>
    </row>
    <row r="218" spans="2:6" x14ac:dyDescent="0.25">
      <c r="B218" s="12"/>
      <c r="C218" s="7" t="s">
        <v>746</v>
      </c>
      <c r="D218" s="7"/>
      <c r="E218" s="8">
        <v>25.943097847033656</v>
      </c>
      <c r="F218" s="120">
        <v>1</v>
      </c>
    </row>
    <row r="219" spans="2:6" x14ac:dyDescent="0.25">
      <c r="B219" s="12"/>
      <c r="C219" s="7" t="s">
        <v>585</v>
      </c>
      <c r="D219" t="s">
        <v>527</v>
      </c>
      <c r="E219" s="1">
        <v>1334.0139809795528</v>
      </c>
      <c r="F219" s="116">
        <v>0.76120500978218386</v>
      </c>
    </row>
    <row r="220" spans="2:6" x14ac:dyDescent="0.25">
      <c r="B220" s="12"/>
      <c r="C220" s="7"/>
      <c r="D220" t="s">
        <v>528</v>
      </c>
      <c r="E220" s="1">
        <v>245.45559162610914</v>
      </c>
      <c r="F220" s="116">
        <v>0.14006002087597907</v>
      </c>
    </row>
    <row r="221" spans="2:6" x14ac:dyDescent="0.25">
      <c r="B221" s="12"/>
      <c r="C221" s="7"/>
      <c r="D221" t="s">
        <v>529</v>
      </c>
      <c r="E221" s="1">
        <v>62.603132979265794</v>
      </c>
      <c r="F221" s="116">
        <v>3.5722128202049022E-2</v>
      </c>
    </row>
    <row r="222" spans="2:6" x14ac:dyDescent="0.25">
      <c r="B222" s="12"/>
      <c r="C222" s="7"/>
      <c r="D222" t="s">
        <v>530</v>
      </c>
      <c r="E222" s="1">
        <v>57.457769359250193</v>
      </c>
      <c r="F222" s="116">
        <v>3.2786119569042878E-2</v>
      </c>
    </row>
    <row r="223" spans="2:6" x14ac:dyDescent="0.25">
      <c r="B223" s="12"/>
      <c r="C223" s="7"/>
      <c r="D223" t="s">
        <v>531</v>
      </c>
      <c r="E223" s="1">
        <v>20.659606059064672</v>
      </c>
      <c r="F223" s="116">
        <v>1.178862879738247E-2</v>
      </c>
    </row>
    <row r="224" spans="2:6" x14ac:dyDescent="0.25">
      <c r="B224" s="12"/>
      <c r="C224" s="7"/>
      <c r="D224" t="s">
        <v>532</v>
      </c>
      <c r="E224" s="1">
        <v>18.631379893448734</v>
      </c>
      <c r="F224" s="116">
        <v>1.0631297659739899E-2</v>
      </c>
    </row>
    <row r="225" spans="2:6" x14ac:dyDescent="0.25">
      <c r="B225" s="12"/>
      <c r="C225" s="7"/>
      <c r="D225" t="s">
        <v>533</v>
      </c>
      <c r="E225" s="1">
        <v>13.681431013171801</v>
      </c>
      <c r="F225" s="116">
        <v>7.8067951136228317E-3</v>
      </c>
    </row>
    <row r="226" spans="2:6" x14ac:dyDescent="0.25">
      <c r="B226" s="12"/>
      <c r="C226" s="7" t="s">
        <v>747</v>
      </c>
      <c r="D226" s="7"/>
      <c r="E226" s="8">
        <v>1752.5028919098631</v>
      </c>
      <c r="F226" s="120">
        <v>1</v>
      </c>
    </row>
    <row r="227" spans="2:6" x14ac:dyDescent="0.25">
      <c r="B227" s="12"/>
      <c r="C227" s="7" t="s">
        <v>658</v>
      </c>
      <c r="D227" t="s">
        <v>527</v>
      </c>
      <c r="E227" s="1">
        <v>69.510083188217067</v>
      </c>
      <c r="F227" s="116">
        <v>0.87302427039651109</v>
      </c>
    </row>
    <row r="228" spans="2:6" x14ac:dyDescent="0.25">
      <c r="B228" s="12"/>
      <c r="C228" s="7"/>
      <c r="D228" t="s">
        <v>528</v>
      </c>
      <c r="E228" s="1">
        <v>10.109791705578157</v>
      </c>
      <c r="F228" s="116">
        <v>0.12697572960348891</v>
      </c>
    </row>
    <row r="229" spans="2:6" x14ac:dyDescent="0.25">
      <c r="B229" s="12"/>
      <c r="C229" s="7" t="s">
        <v>748</v>
      </c>
      <c r="D229" s="7"/>
      <c r="E229" s="8">
        <v>79.619874893795227</v>
      </c>
      <c r="F229" s="120">
        <v>1</v>
      </c>
    </row>
    <row r="230" spans="2:6" x14ac:dyDescent="0.25">
      <c r="B230" s="12"/>
      <c r="C230" s="7" t="s">
        <v>659</v>
      </c>
      <c r="D230" t="s">
        <v>527</v>
      </c>
      <c r="E230" s="1">
        <v>13.524104084165028</v>
      </c>
      <c r="F230" s="116">
        <v>1</v>
      </c>
    </row>
    <row r="231" spans="2:6" x14ac:dyDescent="0.25">
      <c r="B231" s="12"/>
      <c r="C231" s="7" t="s">
        <v>751</v>
      </c>
      <c r="D231" s="7"/>
      <c r="E231" s="8">
        <v>13.524104084165028</v>
      </c>
      <c r="F231" s="120">
        <v>1</v>
      </c>
    </row>
    <row r="232" spans="2:6" x14ac:dyDescent="0.25">
      <c r="B232" s="12"/>
      <c r="C232" s="7" t="s">
        <v>586</v>
      </c>
      <c r="D232" t="s">
        <v>527</v>
      </c>
      <c r="E232" s="1">
        <v>87.664795929166957</v>
      </c>
      <c r="F232" s="116">
        <v>0.8704108394531479</v>
      </c>
    </row>
    <row r="233" spans="2:6" x14ac:dyDescent="0.25">
      <c r="B233" s="12"/>
      <c r="C233" s="7"/>
      <c r="D233" t="s">
        <v>528</v>
      </c>
      <c r="E233" s="1">
        <v>13.051776010865431</v>
      </c>
      <c r="F233" s="116">
        <v>0.12958916054685204</v>
      </c>
    </row>
    <row r="234" spans="2:6" x14ac:dyDescent="0.25">
      <c r="B234" s="12"/>
      <c r="C234" s="7" t="s">
        <v>752</v>
      </c>
      <c r="D234" s="7"/>
      <c r="E234" s="8">
        <v>100.7165719400324</v>
      </c>
      <c r="F234" s="120">
        <v>1</v>
      </c>
    </row>
    <row r="235" spans="2:6" x14ac:dyDescent="0.25">
      <c r="B235" s="12"/>
      <c r="C235" s="7" t="s">
        <v>660</v>
      </c>
      <c r="D235" t="s">
        <v>527</v>
      </c>
      <c r="E235" s="1">
        <v>38.895388160255251</v>
      </c>
      <c r="F235" s="116">
        <v>1</v>
      </c>
    </row>
    <row r="236" spans="2:6" x14ac:dyDescent="0.25">
      <c r="B236" s="12"/>
      <c r="C236" s="7" t="s">
        <v>753</v>
      </c>
      <c r="D236" s="7"/>
      <c r="E236" s="8">
        <v>38.895388160255251</v>
      </c>
      <c r="F236" s="120">
        <v>1</v>
      </c>
    </row>
    <row r="237" spans="2:6" x14ac:dyDescent="0.25">
      <c r="B237" s="12"/>
      <c r="C237" s="7" t="s">
        <v>661</v>
      </c>
      <c r="D237" t="s">
        <v>527</v>
      </c>
      <c r="E237" s="1">
        <v>41.293439106793322</v>
      </c>
      <c r="F237" s="116">
        <v>1</v>
      </c>
    </row>
    <row r="238" spans="2:6" x14ac:dyDescent="0.25">
      <c r="B238" s="12"/>
      <c r="C238" s="7" t="s">
        <v>759</v>
      </c>
      <c r="D238" s="7"/>
      <c r="E238" s="8">
        <v>41.293439106793322</v>
      </c>
      <c r="F238" s="120">
        <v>1</v>
      </c>
    </row>
    <row r="239" spans="2:6" x14ac:dyDescent="0.25">
      <c r="B239" s="12"/>
      <c r="C239" s="7" t="s">
        <v>472</v>
      </c>
      <c r="D239" t="s">
        <v>527</v>
      </c>
      <c r="E239" s="1">
        <v>323.72077498884784</v>
      </c>
      <c r="F239" s="116">
        <v>0.72538990482733301</v>
      </c>
    </row>
    <row r="240" spans="2:6" x14ac:dyDescent="0.25">
      <c r="B240" s="12"/>
      <c r="C240" s="7"/>
      <c r="D240" t="s">
        <v>528</v>
      </c>
      <c r="E240" s="1">
        <v>89.867123279769856</v>
      </c>
      <c r="F240" s="116">
        <v>0.20137324830407999</v>
      </c>
    </row>
    <row r="241" spans="2:6" x14ac:dyDescent="0.25">
      <c r="B241" s="12"/>
      <c r="C241" s="7"/>
      <c r="D241" t="s">
        <v>529</v>
      </c>
      <c r="E241" s="1">
        <v>24.034223129277983</v>
      </c>
      <c r="F241" s="116">
        <v>5.3855619334120426E-2</v>
      </c>
    </row>
    <row r="242" spans="2:6" x14ac:dyDescent="0.25">
      <c r="B242" s="12"/>
      <c r="C242" s="7"/>
      <c r="D242" t="s">
        <v>531</v>
      </c>
      <c r="E242" s="1">
        <v>4.6712332475770477</v>
      </c>
      <c r="F242" s="116">
        <v>1.0467247401724281E-2</v>
      </c>
    </row>
    <row r="243" spans="2:6" x14ac:dyDescent="0.25">
      <c r="B243" s="12"/>
      <c r="C243" s="7"/>
      <c r="D243" t="s">
        <v>530</v>
      </c>
      <c r="E243" s="1">
        <v>3.9780544747081716</v>
      </c>
      <c r="F243" s="116">
        <v>8.9139801327422288E-3</v>
      </c>
    </row>
    <row r="244" spans="2:6" x14ac:dyDescent="0.25">
      <c r="B244" s="12"/>
      <c r="C244" s="7" t="s">
        <v>760</v>
      </c>
      <c r="D244" s="7"/>
      <c r="E244" s="8">
        <v>446.27140912018092</v>
      </c>
      <c r="F244" s="120">
        <v>1</v>
      </c>
    </row>
    <row r="245" spans="2:6" x14ac:dyDescent="0.25">
      <c r="B245" s="12"/>
      <c r="C245" s="7" t="s">
        <v>587</v>
      </c>
      <c r="D245" t="s">
        <v>527</v>
      </c>
      <c r="E245" s="1">
        <v>23.07890990302171</v>
      </c>
      <c r="F245" s="116">
        <v>0.74986242954316618</v>
      </c>
    </row>
    <row r="246" spans="2:6" x14ac:dyDescent="0.25">
      <c r="B246" s="12"/>
      <c r="C246" s="7"/>
      <c r="D246" t="s">
        <v>530</v>
      </c>
      <c r="E246" s="1">
        <v>7.6986154052964118</v>
      </c>
      <c r="F246" s="116">
        <v>0.25013757045683388</v>
      </c>
    </row>
    <row r="247" spans="2:6" x14ac:dyDescent="0.25">
      <c r="B247" s="12"/>
      <c r="C247" s="7" t="s">
        <v>762</v>
      </c>
      <c r="D247" s="7"/>
      <c r="E247" s="8">
        <v>30.777525308318122</v>
      </c>
      <c r="F247" s="120">
        <v>1</v>
      </c>
    </row>
    <row r="248" spans="2:6" x14ac:dyDescent="0.25">
      <c r="B248" s="12"/>
      <c r="C248" s="7" t="s">
        <v>662</v>
      </c>
      <c r="D248" t="s">
        <v>527</v>
      </c>
      <c r="E248" s="1">
        <v>33.256016484963006</v>
      </c>
      <c r="F248" s="116">
        <v>1</v>
      </c>
    </row>
    <row r="249" spans="2:6" x14ac:dyDescent="0.25">
      <c r="B249" s="12"/>
      <c r="C249" s="7" t="s">
        <v>764</v>
      </c>
      <c r="D249" s="7"/>
      <c r="E249" s="8">
        <v>33.256016484963006</v>
      </c>
      <c r="F249" s="120">
        <v>1</v>
      </c>
    </row>
    <row r="250" spans="2:6" x14ac:dyDescent="0.25">
      <c r="B250" s="12"/>
      <c r="C250" s="7" t="s">
        <v>663</v>
      </c>
      <c r="D250" t="s">
        <v>527</v>
      </c>
      <c r="E250" s="1">
        <v>5.0223760912337063</v>
      </c>
      <c r="F250" s="116">
        <v>1</v>
      </c>
    </row>
    <row r="251" spans="2:6" x14ac:dyDescent="0.25">
      <c r="B251" s="12"/>
      <c r="C251" s="7" t="s">
        <v>766</v>
      </c>
      <c r="D251" s="7"/>
      <c r="E251" s="8">
        <v>5.0223760912337063</v>
      </c>
      <c r="F251" s="120">
        <v>1</v>
      </c>
    </row>
    <row r="252" spans="2:6" x14ac:dyDescent="0.25">
      <c r="B252" s="12"/>
      <c r="C252" s="7" t="s">
        <v>222</v>
      </c>
      <c r="D252" t="s">
        <v>527</v>
      </c>
      <c r="E252" s="1">
        <v>76.713812053952097</v>
      </c>
      <c r="F252" s="116">
        <v>0.46687530139135835</v>
      </c>
    </row>
    <row r="253" spans="2:6" x14ac:dyDescent="0.25">
      <c r="B253" s="12"/>
      <c r="C253" s="7"/>
      <c r="D253" t="s">
        <v>531</v>
      </c>
      <c r="E253" s="1">
        <v>58.984606551492149</v>
      </c>
      <c r="F253" s="116">
        <v>0.35897650271649978</v>
      </c>
    </row>
    <row r="254" spans="2:6" x14ac:dyDescent="0.25">
      <c r="B254" s="12"/>
      <c r="C254" s="7"/>
      <c r="D254" t="s">
        <v>530</v>
      </c>
      <c r="E254" s="1">
        <v>18.029991067458198</v>
      </c>
      <c r="F254" s="116">
        <v>0.10972936018070534</v>
      </c>
    </row>
    <row r="255" spans="2:6" x14ac:dyDescent="0.25">
      <c r="B255" s="12"/>
      <c r="C255" s="7"/>
      <c r="D255" t="s">
        <v>528</v>
      </c>
      <c r="E255" s="1">
        <v>8.6453531168811271</v>
      </c>
      <c r="F255" s="116">
        <v>5.2615060235044801E-2</v>
      </c>
    </row>
    <row r="256" spans="2:6" x14ac:dyDescent="0.25">
      <c r="B256" s="12"/>
      <c r="C256" s="7"/>
      <c r="D256" t="s">
        <v>533</v>
      </c>
      <c r="E256" s="1">
        <v>1.9395170631738397</v>
      </c>
      <c r="F256" s="116">
        <v>1.180377547639179E-2</v>
      </c>
    </row>
    <row r="257" spans="2:6" x14ac:dyDescent="0.25">
      <c r="B257" s="12"/>
      <c r="C257" s="7" t="s">
        <v>767</v>
      </c>
      <c r="D257" s="7"/>
      <c r="E257" s="8">
        <v>164.31327985295741</v>
      </c>
      <c r="F257" s="120">
        <v>1</v>
      </c>
    </row>
    <row r="258" spans="2:6" x14ac:dyDescent="0.25">
      <c r="B258" s="12"/>
      <c r="C258" s="7" t="s">
        <v>589</v>
      </c>
      <c r="D258" t="s">
        <v>527</v>
      </c>
      <c r="E258" s="1">
        <v>96.839404148495362</v>
      </c>
      <c r="F258" s="116">
        <v>0.91556155751604096</v>
      </c>
    </row>
    <row r="259" spans="2:6" x14ac:dyDescent="0.25">
      <c r="B259" s="12"/>
      <c r="C259" s="7"/>
      <c r="D259" t="s">
        <v>530</v>
      </c>
      <c r="E259" s="1">
        <v>8.931096320337069</v>
      </c>
      <c r="F259" s="116">
        <v>8.4438442483959028E-2</v>
      </c>
    </row>
    <row r="260" spans="2:6" x14ac:dyDescent="0.25">
      <c r="B260" s="12"/>
      <c r="C260" s="7" t="s">
        <v>768</v>
      </c>
      <c r="D260" s="7"/>
      <c r="E260" s="8">
        <v>105.77050046883244</v>
      </c>
      <c r="F260" s="120">
        <v>1</v>
      </c>
    </row>
    <row r="261" spans="2:6" x14ac:dyDescent="0.25">
      <c r="B261" s="12"/>
      <c r="C261" s="7" t="s">
        <v>590</v>
      </c>
      <c r="D261" t="s">
        <v>527</v>
      </c>
      <c r="E261" s="1">
        <v>18.033010301885682</v>
      </c>
      <c r="F261" s="116">
        <v>0.66877833389902064</v>
      </c>
    </row>
    <row r="262" spans="2:6" x14ac:dyDescent="0.25">
      <c r="B262" s="12"/>
      <c r="C262" s="7"/>
      <c r="D262" t="s">
        <v>530</v>
      </c>
      <c r="E262" s="1">
        <v>8.931096320337069</v>
      </c>
      <c r="F262" s="116">
        <v>0.33122166610097931</v>
      </c>
    </row>
    <row r="263" spans="2:6" x14ac:dyDescent="0.25">
      <c r="B263" s="12"/>
      <c r="C263" s="7" t="s">
        <v>770</v>
      </c>
      <c r="D263" s="7"/>
      <c r="E263" s="8">
        <v>26.964106622222751</v>
      </c>
      <c r="F263" s="120">
        <v>1</v>
      </c>
    </row>
    <row r="264" spans="2:6" x14ac:dyDescent="0.25">
      <c r="B264" s="12"/>
      <c r="C264" s="7" t="s">
        <v>591</v>
      </c>
      <c r="D264" t="s">
        <v>530</v>
      </c>
      <c r="E264" s="1">
        <v>26.157437171547439</v>
      </c>
      <c r="F264" s="116">
        <v>0.69017720081844913</v>
      </c>
    </row>
    <row r="265" spans="2:6" x14ac:dyDescent="0.25">
      <c r="B265" s="12"/>
      <c r="C265" s="7"/>
      <c r="D265" t="s">
        <v>528</v>
      </c>
      <c r="E265" s="1">
        <v>11.742158961921685</v>
      </c>
      <c r="F265" s="116">
        <v>0.30982279918155087</v>
      </c>
    </row>
    <row r="266" spans="2:6" x14ac:dyDescent="0.25">
      <c r="B266" s="12"/>
      <c r="C266" s="7" t="s">
        <v>771</v>
      </c>
      <c r="D266" s="7"/>
      <c r="E266" s="8">
        <v>37.899596133469124</v>
      </c>
      <c r="F266" s="120">
        <v>1</v>
      </c>
    </row>
    <row r="267" spans="2:6" x14ac:dyDescent="0.25">
      <c r="B267" s="12"/>
      <c r="C267" s="7" t="s">
        <v>664</v>
      </c>
      <c r="D267" t="s">
        <v>527</v>
      </c>
      <c r="E267" s="1">
        <v>11.742158961921685</v>
      </c>
      <c r="F267" s="116">
        <v>1</v>
      </c>
    </row>
    <row r="268" spans="2:6" x14ac:dyDescent="0.25">
      <c r="B268" s="12"/>
      <c r="C268" s="7" t="s">
        <v>772</v>
      </c>
      <c r="D268" s="7"/>
      <c r="E268" s="8">
        <v>11.742158961921685</v>
      </c>
      <c r="F268" s="120">
        <v>1</v>
      </c>
    </row>
    <row r="269" spans="2:6" x14ac:dyDescent="0.25">
      <c r="B269" s="12"/>
      <c r="C269" s="7" t="s">
        <v>665</v>
      </c>
      <c r="D269" t="s">
        <v>527</v>
      </c>
      <c r="E269" s="1">
        <v>38.487381311453817</v>
      </c>
      <c r="F269" s="116">
        <v>1</v>
      </c>
    </row>
    <row r="270" spans="2:6" x14ac:dyDescent="0.25">
      <c r="B270" s="12"/>
      <c r="C270" s="7" t="s">
        <v>773</v>
      </c>
      <c r="D270" s="7"/>
      <c r="E270" s="8">
        <v>38.487381311453817</v>
      </c>
      <c r="F270" s="120">
        <v>1</v>
      </c>
    </row>
    <row r="271" spans="2:6" x14ac:dyDescent="0.25">
      <c r="B271" s="12"/>
      <c r="C271" s="7" t="s">
        <v>262</v>
      </c>
      <c r="D271" t="s">
        <v>527</v>
      </c>
      <c r="E271" s="1">
        <v>593.08094710704472</v>
      </c>
      <c r="F271" s="116">
        <v>0.81949255247574471</v>
      </c>
    </row>
    <row r="272" spans="2:6" x14ac:dyDescent="0.25">
      <c r="B272" s="12"/>
      <c r="C272" s="7"/>
      <c r="D272" t="s">
        <v>530</v>
      </c>
      <c r="E272" s="1">
        <v>61.652156422011871</v>
      </c>
      <c r="F272" s="116">
        <v>8.5188174191657917E-2</v>
      </c>
    </row>
    <row r="273" spans="2:6" x14ac:dyDescent="0.25">
      <c r="B273" s="12"/>
      <c r="C273" s="7"/>
      <c r="D273" t="s">
        <v>528</v>
      </c>
      <c r="E273" s="1">
        <v>46.622641990741066</v>
      </c>
      <c r="F273" s="116">
        <v>6.4421067772489571E-2</v>
      </c>
    </row>
    <row r="274" spans="2:6" x14ac:dyDescent="0.25">
      <c r="B274" s="12"/>
      <c r="C274" s="7"/>
      <c r="D274" t="s">
        <v>532</v>
      </c>
      <c r="E274" s="1">
        <v>18.235782101190576</v>
      </c>
      <c r="F274" s="116">
        <v>2.5197382740738961E-2</v>
      </c>
    </row>
    <row r="275" spans="2:6" x14ac:dyDescent="0.25">
      <c r="B275" s="12"/>
      <c r="C275" s="7"/>
      <c r="D275" t="s">
        <v>529</v>
      </c>
      <c r="E275" s="1">
        <v>4.1257841658064009</v>
      </c>
      <c r="F275" s="116">
        <v>5.7008228193687963E-3</v>
      </c>
    </row>
    <row r="276" spans="2:6" x14ac:dyDescent="0.25">
      <c r="B276" s="12"/>
      <c r="C276" s="7" t="s">
        <v>774</v>
      </c>
      <c r="D276" s="7"/>
      <c r="E276" s="8">
        <v>723.71731178679465</v>
      </c>
      <c r="F276" s="120">
        <v>1</v>
      </c>
    </row>
    <row r="277" spans="2:6" x14ac:dyDescent="0.25">
      <c r="B277" s="12"/>
      <c r="C277" s="7" t="s">
        <v>592</v>
      </c>
      <c r="D277" t="s">
        <v>528</v>
      </c>
      <c r="E277" s="1">
        <v>7.6986154052964118</v>
      </c>
      <c r="F277" s="116">
        <v>0.77038694564120103</v>
      </c>
    </row>
    <row r="278" spans="2:6" x14ac:dyDescent="0.25">
      <c r="B278" s="12"/>
      <c r="C278" s="7"/>
      <c r="D278" t="s">
        <v>533</v>
      </c>
      <c r="E278" s="1">
        <v>2.2945645789370634</v>
      </c>
      <c r="F278" s="116">
        <v>0.22961305435879906</v>
      </c>
    </row>
    <row r="279" spans="2:6" x14ac:dyDescent="0.25">
      <c r="B279" s="12"/>
      <c r="C279" s="7" t="s">
        <v>775</v>
      </c>
      <c r="D279" s="7"/>
      <c r="E279" s="8">
        <v>9.9931799842334748</v>
      </c>
      <c r="F279" s="120">
        <v>1</v>
      </c>
    </row>
    <row r="280" spans="2:6" x14ac:dyDescent="0.25">
      <c r="B280" s="12"/>
      <c r="C280" s="7" t="s">
        <v>593</v>
      </c>
      <c r="D280" t="s">
        <v>528</v>
      </c>
      <c r="E280" s="1">
        <v>52.314874343094878</v>
      </c>
      <c r="F280" s="116">
        <v>0.87461036603720888</v>
      </c>
    </row>
    <row r="281" spans="2:6" x14ac:dyDescent="0.25">
      <c r="B281" s="12"/>
      <c r="C281" s="7"/>
      <c r="D281" t="s">
        <v>527</v>
      </c>
      <c r="E281" s="1">
        <v>7.500188883435901</v>
      </c>
      <c r="F281" s="116">
        <v>0.1253896339627911</v>
      </c>
    </row>
    <row r="282" spans="2:6" x14ac:dyDescent="0.25">
      <c r="B282" s="12"/>
      <c r="C282" s="7" t="s">
        <v>776</v>
      </c>
      <c r="D282" s="7"/>
      <c r="E282" s="8">
        <v>59.815063226530782</v>
      </c>
      <c r="F282" s="120">
        <v>1</v>
      </c>
    </row>
    <row r="283" spans="2:6" x14ac:dyDescent="0.25">
      <c r="B283" s="12"/>
      <c r="C283" s="7" t="s">
        <v>594</v>
      </c>
      <c r="D283" t="s">
        <v>528</v>
      </c>
      <c r="E283" s="1">
        <v>3.9780544747081716</v>
      </c>
      <c r="F283" s="116">
        <v>1</v>
      </c>
    </row>
    <row r="284" spans="2:6" x14ac:dyDescent="0.25">
      <c r="B284" s="12"/>
      <c r="C284" s="7" t="s">
        <v>781</v>
      </c>
      <c r="D284" s="7"/>
      <c r="E284" s="8">
        <v>3.9780544747081716</v>
      </c>
      <c r="F284" s="120">
        <v>1</v>
      </c>
    </row>
    <row r="285" spans="2:6" x14ac:dyDescent="0.25">
      <c r="B285" s="12"/>
      <c r="C285" s="7" t="s">
        <v>595</v>
      </c>
      <c r="D285" t="s">
        <v>527</v>
      </c>
      <c r="E285" s="1">
        <v>91.282212210246783</v>
      </c>
      <c r="F285" s="116">
        <v>1</v>
      </c>
    </row>
    <row r="286" spans="2:6" x14ac:dyDescent="0.25">
      <c r="B286" s="12"/>
      <c r="C286" s="7" t="s">
        <v>784</v>
      </c>
      <c r="D286" s="7"/>
      <c r="E286" s="8">
        <v>91.282212210246783</v>
      </c>
      <c r="F286" s="120">
        <v>1</v>
      </c>
    </row>
    <row r="287" spans="2:6" x14ac:dyDescent="0.25">
      <c r="B287" s="12"/>
      <c r="C287" s="7" t="s">
        <v>666</v>
      </c>
      <c r="D287" t="s">
        <v>527</v>
      </c>
      <c r="E287" s="1">
        <v>66.154448075241859</v>
      </c>
      <c r="F287" s="116">
        <v>0.77023830306059193</v>
      </c>
    </row>
    <row r="288" spans="2:6" x14ac:dyDescent="0.25">
      <c r="B288" s="12"/>
      <c r="C288" s="7"/>
      <c r="D288" t="s">
        <v>528</v>
      </c>
      <c r="E288" s="1">
        <v>19.733838462019222</v>
      </c>
      <c r="F288" s="116">
        <v>0.22976169693940807</v>
      </c>
    </row>
    <row r="289" spans="2:6" x14ac:dyDescent="0.25">
      <c r="B289" s="12"/>
      <c r="C289" s="7" t="s">
        <v>785</v>
      </c>
      <c r="D289" s="7"/>
      <c r="E289" s="8">
        <v>85.888286537261081</v>
      </c>
      <c r="F289" s="120">
        <v>1</v>
      </c>
    </row>
    <row r="290" spans="2:6" x14ac:dyDescent="0.25">
      <c r="B290" s="12"/>
      <c r="C290" s="7" t="s">
        <v>667</v>
      </c>
      <c r="D290" t="s">
        <v>527</v>
      </c>
      <c r="E290" s="1">
        <v>46.197671031337514</v>
      </c>
      <c r="F290" s="116">
        <v>1</v>
      </c>
    </row>
    <row r="291" spans="2:6" x14ac:dyDescent="0.25">
      <c r="B291" s="12"/>
      <c r="C291" s="7" t="s">
        <v>788</v>
      </c>
      <c r="D291" s="7"/>
      <c r="E291" s="8">
        <v>46.197671031337514</v>
      </c>
      <c r="F291" s="120">
        <v>1</v>
      </c>
    </row>
    <row r="292" spans="2:6" x14ac:dyDescent="0.25">
      <c r="B292" s="12"/>
      <c r="C292" s="7" t="s">
        <v>265</v>
      </c>
      <c r="D292" t="s">
        <v>527</v>
      </c>
      <c r="E292" s="1">
        <v>93.81033682969354</v>
      </c>
      <c r="F292" s="116">
        <v>0.62486103168832796</v>
      </c>
    </row>
    <row r="293" spans="2:6" x14ac:dyDescent="0.25">
      <c r="B293" s="12"/>
      <c r="C293" s="7"/>
      <c r="D293" t="s">
        <v>530</v>
      </c>
      <c r="E293" s="1">
        <v>18.235782101190576</v>
      </c>
      <c r="F293" s="116">
        <v>0.12146667416918082</v>
      </c>
    </row>
    <row r="294" spans="2:6" x14ac:dyDescent="0.25">
      <c r="B294" s="12"/>
      <c r="C294" s="7"/>
      <c r="D294" t="s">
        <v>531</v>
      </c>
      <c r="E294" s="1">
        <v>17.862192640674138</v>
      </c>
      <c r="F294" s="116">
        <v>0.11897823309098721</v>
      </c>
    </row>
    <row r="295" spans="2:6" x14ac:dyDescent="0.25">
      <c r="B295" s="12"/>
      <c r="C295" s="7"/>
      <c r="D295" t="s">
        <v>528</v>
      </c>
      <c r="E295" s="1">
        <v>16.09582447261386</v>
      </c>
      <c r="F295" s="116">
        <v>0.10721263589630572</v>
      </c>
    </row>
    <row r="296" spans="2:6" x14ac:dyDescent="0.25">
      <c r="B296" s="12"/>
      <c r="C296" s="7"/>
      <c r="D296" t="s">
        <v>529</v>
      </c>
      <c r="E296" s="1">
        <v>4.1257841658064009</v>
      </c>
      <c r="F296" s="116">
        <v>2.7481425155198188E-2</v>
      </c>
    </row>
    <row r="297" spans="2:6" x14ac:dyDescent="0.25">
      <c r="B297" s="12"/>
      <c r="C297" s="7" t="s">
        <v>789</v>
      </c>
      <c r="D297" s="7"/>
      <c r="E297" s="8">
        <v>150.12992020997854</v>
      </c>
      <c r="F297" s="120">
        <v>1</v>
      </c>
    </row>
    <row r="298" spans="2:6" x14ac:dyDescent="0.25">
      <c r="B298" s="12"/>
      <c r="C298" s="7" t="s">
        <v>596</v>
      </c>
      <c r="D298" t="s">
        <v>527</v>
      </c>
      <c r="E298" s="1">
        <v>101.69963526797717</v>
      </c>
      <c r="F298" s="116">
        <v>1</v>
      </c>
    </row>
    <row r="299" spans="2:6" x14ac:dyDescent="0.25">
      <c r="B299" s="12"/>
      <c r="C299" s="7" t="s">
        <v>791</v>
      </c>
      <c r="D299" s="7"/>
      <c r="E299" s="8">
        <v>101.69963526797717</v>
      </c>
      <c r="F299" s="120">
        <v>1</v>
      </c>
    </row>
    <row r="300" spans="2:6" x14ac:dyDescent="0.25">
      <c r="B300" s="12"/>
      <c r="C300" s="7" t="s">
        <v>350</v>
      </c>
      <c r="D300" t="s">
        <v>527</v>
      </c>
      <c r="E300" s="1">
        <v>14.329456304553583</v>
      </c>
      <c r="F300" s="116">
        <v>1</v>
      </c>
    </row>
    <row r="301" spans="2:6" x14ac:dyDescent="0.25">
      <c r="B301" s="12"/>
      <c r="C301" s="7" t="s">
        <v>792</v>
      </c>
      <c r="D301" s="7"/>
      <c r="E301" s="8">
        <v>14.329456304553583</v>
      </c>
      <c r="F301" s="120">
        <v>1</v>
      </c>
    </row>
    <row r="302" spans="2:6" x14ac:dyDescent="0.25">
      <c r="B302" s="12"/>
      <c r="C302" s="7" t="s">
        <v>597</v>
      </c>
      <c r="D302" t="s">
        <v>527</v>
      </c>
      <c r="E302" s="1">
        <v>44.278732735327992</v>
      </c>
      <c r="F302" s="116">
        <v>0.77234152816179169</v>
      </c>
    </row>
    <row r="303" spans="2:6" x14ac:dyDescent="0.25">
      <c r="B303" s="12"/>
      <c r="C303" s="7"/>
      <c r="D303" t="s">
        <v>530</v>
      </c>
      <c r="E303" s="1">
        <v>13.051776010865431</v>
      </c>
      <c r="F303" s="116">
        <v>0.22765847183820834</v>
      </c>
    </row>
    <row r="304" spans="2:6" x14ac:dyDescent="0.25">
      <c r="B304" s="12"/>
      <c r="C304" s="7" t="s">
        <v>793</v>
      </c>
      <c r="D304" s="7"/>
      <c r="E304" s="8">
        <v>57.330508746193424</v>
      </c>
      <c r="F304" s="120">
        <v>1</v>
      </c>
    </row>
    <row r="305" spans="2:6" x14ac:dyDescent="0.25">
      <c r="B305" s="12"/>
      <c r="C305" s="7" t="s">
        <v>668</v>
      </c>
      <c r="D305" t="s">
        <v>527</v>
      </c>
      <c r="E305" s="1">
        <v>18.96537539263959</v>
      </c>
      <c r="F305" s="116">
        <v>1</v>
      </c>
    </row>
    <row r="306" spans="2:6" x14ac:dyDescent="0.25">
      <c r="B306" s="12"/>
      <c r="C306" s="7" t="s">
        <v>794</v>
      </c>
      <c r="D306" s="7"/>
      <c r="E306" s="8">
        <v>18.96537539263959</v>
      </c>
      <c r="F306" s="120">
        <v>1</v>
      </c>
    </row>
    <row r="307" spans="2:6" x14ac:dyDescent="0.25">
      <c r="B307" s="12"/>
      <c r="C307" s="7" t="s">
        <v>669</v>
      </c>
      <c r="D307" t="s">
        <v>527</v>
      </c>
      <c r="E307" s="1">
        <v>8.931096320337069</v>
      </c>
      <c r="F307" s="116">
        <v>1</v>
      </c>
    </row>
    <row r="308" spans="2:6" x14ac:dyDescent="0.25">
      <c r="B308" s="12"/>
      <c r="C308" s="7" t="s">
        <v>795</v>
      </c>
      <c r="D308" s="7"/>
      <c r="E308" s="8">
        <v>8.931096320337069</v>
      </c>
      <c r="F308" s="120">
        <v>1</v>
      </c>
    </row>
    <row r="309" spans="2:6" x14ac:dyDescent="0.25">
      <c r="B309" s="12"/>
      <c r="C309" s="7" t="s">
        <v>670</v>
      </c>
      <c r="D309" t="s">
        <v>527</v>
      </c>
      <c r="E309" s="1">
        <v>45.328743579111048</v>
      </c>
      <c r="F309" s="116">
        <v>1</v>
      </c>
    </row>
    <row r="310" spans="2:6" x14ac:dyDescent="0.25">
      <c r="B310" s="12"/>
      <c r="C310" s="7" t="s">
        <v>797</v>
      </c>
      <c r="D310" s="7"/>
      <c r="E310" s="8">
        <v>45.328743579111048</v>
      </c>
      <c r="F310" s="120">
        <v>1</v>
      </c>
    </row>
    <row r="311" spans="2:6" x14ac:dyDescent="0.25">
      <c r="B311" s="12"/>
      <c r="C311" s="7" t="s">
        <v>671</v>
      </c>
      <c r="D311" t="s">
        <v>527</v>
      </c>
      <c r="E311" s="1">
        <v>40.848309434699445</v>
      </c>
      <c r="F311" s="116">
        <v>0.66411467705877281</v>
      </c>
    </row>
    <row r="312" spans="2:6" x14ac:dyDescent="0.25">
      <c r="B312" s="12"/>
      <c r="C312" s="7"/>
      <c r="D312" t="s">
        <v>530</v>
      </c>
      <c r="E312" s="1">
        <v>20.659606059064672</v>
      </c>
      <c r="F312" s="116">
        <v>0.33588532294122719</v>
      </c>
    </row>
    <row r="313" spans="2:6" x14ac:dyDescent="0.25">
      <c r="B313" s="12"/>
      <c r="C313" s="7" t="s">
        <v>799</v>
      </c>
      <c r="D313" s="7"/>
      <c r="E313" s="8">
        <v>61.507915493764116</v>
      </c>
      <c r="F313" s="120">
        <v>1</v>
      </c>
    </row>
    <row r="314" spans="2:6" x14ac:dyDescent="0.25">
      <c r="B314" s="12"/>
      <c r="C314" s="7" t="s">
        <v>598</v>
      </c>
      <c r="D314" t="s">
        <v>527</v>
      </c>
      <c r="E314" s="1">
        <v>479.20345268557361</v>
      </c>
      <c r="F314" s="116">
        <v>0.72670141887246553</v>
      </c>
    </row>
    <row r="315" spans="2:6" x14ac:dyDescent="0.25">
      <c r="B315" s="12"/>
      <c r="C315" s="7"/>
      <c r="D315" t="s">
        <v>528</v>
      </c>
      <c r="E315" s="1">
        <v>120.9028170960386</v>
      </c>
      <c r="F315" s="116">
        <v>0.18334644343019454</v>
      </c>
    </row>
    <row r="316" spans="2:6" x14ac:dyDescent="0.25">
      <c r="B316" s="12"/>
      <c r="C316" s="7"/>
      <c r="D316" t="s">
        <v>531</v>
      </c>
      <c r="E316" s="1">
        <v>53.154529145341904</v>
      </c>
      <c r="F316" s="116">
        <v>8.0607665768975503E-2</v>
      </c>
    </row>
    <row r="317" spans="2:6" x14ac:dyDescent="0.25">
      <c r="B317" s="12"/>
      <c r="C317" s="7"/>
      <c r="D317" t="s">
        <v>530</v>
      </c>
      <c r="E317" s="1">
        <v>6.1619574357560793</v>
      </c>
      <c r="F317" s="116">
        <v>9.344471928364486E-3</v>
      </c>
    </row>
    <row r="318" spans="2:6" x14ac:dyDescent="0.25">
      <c r="B318" s="12"/>
      <c r="C318" s="7" t="s">
        <v>805</v>
      </c>
      <c r="D318" s="7"/>
      <c r="E318" s="8">
        <v>659.42275636271017</v>
      </c>
      <c r="F318" s="120">
        <v>1</v>
      </c>
    </row>
    <row r="319" spans="2:6" x14ac:dyDescent="0.25">
      <c r="B319" s="12"/>
      <c r="C319" s="7" t="s">
        <v>672</v>
      </c>
      <c r="D319" t="s">
        <v>527</v>
      </c>
      <c r="E319" s="1">
        <v>121.81592246014563</v>
      </c>
      <c r="F319" s="116">
        <v>0.718988257648284</v>
      </c>
    </row>
    <row r="320" spans="2:6" x14ac:dyDescent="0.25">
      <c r="B320" s="12"/>
      <c r="C320" s="7"/>
      <c r="D320" t="s">
        <v>528</v>
      </c>
      <c r="E320" s="1">
        <v>29.375154868314947</v>
      </c>
      <c r="F320" s="116">
        <v>0.17337956311768854</v>
      </c>
    </row>
    <row r="321" spans="2:6" x14ac:dyDescent="0.25">
      <c r="B321" s="12"/>
      <c r="C321" s="7"/>
      <c r="D321" t="s">
        <v>531</v>
      </c>
      <c r="E321" s="1">
        <v>18.235782101190576</v>
      </c>
      <c r="F321" s="116">
        <v>0.10763217923402739</v>
      </c>
    </row>
    <row r="322" spans="2:6" x14ac:dyDescent="0.25">
      <c r="B322" s="12"/>
      <c r="C322" s="7" t="s">
        <v>806</v>
      </c>
      <c r="D322" s="7"/>
      <c r="E322" s="8">
        <v>169.42685942965116</v>
      </c>
      <c r="F322" s="120">
        <v>1</v>
      </c>
    </row>
    <row r="323" spans="2:6" x14ac:dyDescent="0.25">
      <c r="B323" s="12"/>
      <c r="C323" s="7" t="s">
        <v>455</v>
      </c>
      <c r="D323" t="s">
        <v>527</v>
      </c>
      <c r="E323" s="1">
        <v>127.80236975351389</v>
      </c>
      <c r="F323" s="116">
        <v>0.57654431327628219</v>
      </c>
    </row>
    <row r="324" spans="2:6" x14ac:dyDescent="0.25">
      <c r="B324" s="12"/>
      <c r="C324" s="7"/>
      <c r="D324" t="s">
        <v>529</v>
      </c>
      <c r="E324" s="1">
        <v>42.647571159856895</v>
      </c>
      <c r="F324" s="116">
        <v>0.19239247812605623</v>
      </c>
    </row>
    <row r="325" spans="2:6" x14ac:dyDescent="0.25">
      <c r="B325" s="12"/>
      <c r="C325" s="7"/>
      <c r="D325" t="s">
        <v>528</v>
      </c>
      <c r="E325" s="1">
        <v>32.588318127370279</v>
      </c>
      <c r="F325" s="116">
        <v>0.14701299773869905</v>
      </c>
    </row>
    <row r="326" spans="2:6" x14ac:dyDescent="0.25">
      <c r="B326" s="12"/>
      <c r="C326" s="7"/>
      <c r="D326" t="s">
        <v>530</v>
      </c>
      <c r="E326" s="1">
        <v>18.631379893448734</v>
      </c>
      <c r="F326" s="116">
        <v>8.4050210858962485E-2</v>
      </c>
    </row>
    <row r="327" spans="2:6" x14ac:dyDescent="0.25">
      <c r="B327" s="12"/>
      <c r="C327" s="7" t="s">
        <v>809</v>
      </c>
      <c r="D327" s="7"/>
      <c r="E327" s="8">
        <v>221.66963893418981</v>
      </c>
      <c r="F327" s="120">
        <v>1</v>
      </c>
    </row>
    <row r="328" spans="2:6" x14ac:dyDescent="0.25">
      <c r="B328" s="12"/>
      <c r="C328" s="7" t="s">
        <v>673</v>
      </c>
      <c r="D328" t="s">
        <v>527</v>
      </c>
      <c r="E328" s="1">
        <v>5.4898753943918042</v>
      </c>
      <c r="F328" s="116">
        <v>1</v>
      </c>
    </row>
    <row r="329" spans="2:6" x14ac:dyDescent="0.25">
      <c r="B329" s="12"/>
      <c r="C329" s="7" t="s">
        <v>815</v>
      </c>
      <c r="D329" s="7"/>
      <c r="E329" s="8">
        <v>5.4898753943918042</v>
      </c>
      <c r="F329" s="120">
        <v>1</v>
      </c>
    </row>
    <row r="330" spans="2:6" x14ac:dyDescent="0.25">
      <c r="B330" s="12"/>
      <c r="C330" s="7" t="s">
        <v>310</v>
      </c>
      <c r="D330" t="s">
        <v>527</v>
      </c>
      <c r="E330" s="1">
        <v>4606.0175627994604</v>
      </c>
      <c r="F330" s="116">
        <v>0.522197710495927</v>
      </c>
    </row>
    <row r="331" spans="2:6" x14ac:dyDescent="0.25">
      <c r="B331" s="12"/>
      <c r="C331" s="7"/>
      <c r="D331" t="s">
        <v>528</v>
      </c>
      <c r="E331" s="1">
        <v>2177.3357147252018</v>
      </c>
      <c r="F331" s="116">
        <v>0.24685093135412708</v>
      </c>
    </row>
    <row r="332" spans="2:6" x14ac:dyDescent="0.25">
      <c r="B332" s="12"/>
      <c r="C332" s="7"/>
      <c r="D332" t="s">
        <v>530</v>
      </c>
      <c r="E332" s="1">
        <v>898.33974089391916</v>
      </c>
      <c r="F332" s="116">
        <v>0.10184740929584973</v>
      </c>
    </row>
    <row r="333" spans="2:6" x14ac:dyDescent="0.25">
      <c r="B333" s="12"/>
      <c r="C333" s="7"/>
      <c r="D333" t="s">
        <v>529</v>
      </c>
      <c r="E333" s="1">
        <v>766.59252381093438</v>
      </c>
      <c r="F333" s="116">
        <v>8.6910841167974387E-2</v>
      </c>
    </row>
    <row r="334" spans="2:6" x14ac:dyDescent="0.25">
      <c r="B334" s="12"/>
      <c r="C334" s="7"/>
      <c r="D334" t="s">
        <v>532</v>
      </c>
      <c r="E334" s="1">
        <v>179.1854073874305</v>
      </c>
      <c r="F334" s="116">
        <v>2.0314774795414756E-2</v>
      </c>
    </row>
    <row r="335" spans="2:6" x14ac:dyDescent="0.25">
      <c r="B335" s="12"/>
      <c r="C335" s="7"/>
      <c r="D335" t="s">
        <v>531</v>
      </c>
      <c r="E335" s="1">
        <v>170.36725532982533</v>
      </c>
      <c r="F335" s="116">
        <v>1.9315035052241122E-2</v>
      </c>
    </row>
    <row r="336" spans="2:6" x14ac:dyDescent="0.25">
      <c r="B336" s="12"/>
      <c r="C336" s="7"/>
      <c r="D336" t="s">
        <v>533</v>
      </c>
      <c r="E336" s="1">
        <v>22.609434368156904</v>
      </c>
      <c r="F336" s="116">
        <v>2.5632978384658202E-3</v>
      </c>
    </row>
    <row r="337" spans="2:6" x14ac:dyDescent="0.25">
      <c r="B337" s="12"/>
      <c r="C337" s="7" t="s">
        <v>817</v>
      </c>
      <c r="D337" s="7"/>
      <c r="E337" s="8">
        <v>8820.4476393149289</v>
      </c>
      <c r="F337" s="120">
        <v>1</v>
      </c>
    </row>
    <row r="338" spans="2:6" x14ac:dyDescent="0.25">
      <c r="B338" s="12"/>
      <c r="C338" s="7" t="s">
        <v>351</v>
      </c>
      <c r="D338" t="s">
        <v>527</v>
      </c>
      <c r="E338" s="1">
        <v>127.09502579916402</v>
      </c>
      <c r="F338" s="116">
        <v>0.41271571279904257</v>
      </c>
    </row>
    <row r="339" spans="2:6" x14ac:dyDescent="0.25">
      <c r="B339" s="12"/>
      <c r="C339" s="7"/>
      <c r="D339" t="s">
        <v>528</v>
      </c>
      <c r="E339" s="1">
        <v>118.8053350151994</v>
      </c>
      <c r="F339" s="116">
        <v>0.38579659759941282</v>
      </c>
    </row>
    <row r="340" spans="2:6" x14ac:dyDescent="0.25">
      <c r="B340" s="12"/>
      <c r="C340" s="7"/>
      <c r="D340" t="s">
        <v>529</v>
      </c>
      <c r="E340" s="1">
        <v>43.416374320821291</v>
      </c>
      <c r="F340" s="116">
        <v>0.14098600446631854</v>
      </c>
    </row>
    <row r="341" spans="2:6" x14ac:dyDescent="0.25">
      <c r="B341" s="12"/>
      <c r="C341" s="7"/>
      <c r="D341" t="s">
        <v>530</v>
      </c>
      <c r="E341" s="1">
        <v>18.631379893448734</v>
      </c>
      <c r="F341" s="116">
        <v>6.0501685135225983E-2</v>
      </c>
    </row>
    <row r="342" spans="2:6" x14ac:dyDescent="0.25">
      <c r="B342" s="12"/>
      <c r="C342" s="7" t="s">
        <v>821</v>
      </c>
      <c r="D342" s="7"/>
      <c r="E342" s="8">
        <v>307.94811502863348</v>
      </c>
      <c r="F342" s="120">
        <v>1</v>
      </c>
    </row>
    <row r="343" spans="2:6" x14ac:dyDescent="0.25">
      <c r="B343" s="12"/>
      <c r="C343" s="7" t="s">
        <v>313</v>
      </c>
      <c r="D343" t="s">
        <v>527</v>
      </c>
      <c r="E343" s="1">
        <v>844.06504301567008</v>
      </c>
      <c r="F343" s="116">
        <v>0.78530090190870527</v>
      </c>
    </row>
    <row r="344" spans="2:6" x14ac:dyDescent="0.25">
      <c r="B344" s="12"/>
      <c r="C344" s="7"/>
      <c r="D344" t="s">
        <v>528</v>
      </c>
      <c r="E344" s="1">
        <v>152.84578959944048</v>
      </c>
      <c r="F344" s="116">
        <v>0.14220460546090932</v>
      </c>
    </row>
    <row r="345" spans="2:6" x14ac:dyDescent="0.25">
      <c r="B345" s="12"/>
      <c r="C345" s="7"/>
      <c r="D345" t="s">
        <v>530</v>
      </c>
      <c r="E345" s="1">
        <v>39.511125760837643</v>
      </c>
      <c r="F345" s="116">
        <v>3.676034560625447E-2</v>
      </c>
    </row>
    <row r="346" spans="2:6" x14ac:dyDescent="0.25">
      <c r="B346" s="12"/>
      <c r="C346" s="7"/>
      <c r="D346" t="s">
        <v>531</v>
      </c>
      <c r="E346" s="1">
        <v>19.804062139744318</v>
      </c>
      <c r="F346" s="116">
        <v>1.8425295524895385E-2</v>
      </c>
    </row>
    <row r="347" spans="2:6" x14ac:dyDescent="0.25">
      <c r="B347" s="12"/>
      <c r="C347" s="7"/>
      <c r="D347" t="s">
        <v>529</v>
      </c>
      <c r="E347" s="1">
        <v>18.604074501562977</v>
      </c>
      <c r="F347" s="116">
        <v>1.7308851499235611E-2</v>
      </c>
    </row>
    <row r="348" spans="2:6" x14ac:dyDescent="0.25">
      <c r="B348" s="12"/>
      <c r="C348" s="7" t="s">
        <v>822</v>
      </c>
      <c r="D348" s="7"/>
      <c r="E348" s="8">
        <v>1074.8300950172554</v>
      </c>
      <c r="F348" s="120">
        <v>1</v>
      </c>
    </row>
    <row r="349" spans="2:6" x14ac:dyDescent="0.25">
      <c r="B349" s="12"/>
      <c r="C349" s="7" t="s">
        <v>599</v>
      </c>
      <c r="D349" t="s">
        <v>527</v>
      </c>
      <c r="E349" s="1">
        <v>299.37348726878184</v>
      </c>
      <c r="F349" s="116">
        <v>0.69635352121212624</v>
      </c>
    </row>
    <row r="350" spans="2:6" x14ac:dyDescent="0.25">
      <c r="B350" s="12"/>
      <c r="C350" s="7"/>
      <c r="D350" t="s">
        <v>530</v>
      </c>
      <c r="E350" s="1">
        <v>72.010680771402008</v>
      </c>
      <c r="F350" s="116">
        <v>0.16749943883650367</v>
      </c>
    </row>
    <row r="351" spans="2:6" x14ac:dyDescent="0.25">
      <c r="B351" s="12"/>
      <c r="C351" s="7"/>
      <c r="D351" t="s">
        <v>528</v>
      </c>
      <c r="E351" s="1">
        <v>37.685625179686809</v>
      </c>
      <c r="F351" s="116">
        <v>8.765812240879689E-2</v>
      </c>
    </row>
    <row r="352" spans="2:6" x14ac:dyDescent="0.25">
      <c r="B352" s="12"/>
      <c r="C352" s="7"/>
      <c r="D352" t="s">
        <v>532</v>
      </c>
      <c r="E352" s="1">
        <v>13.681431013171801</v>
      </c>
      <c r="F352" s="116">
        <v>3.1823501633895163E-2</v>
      </c>
    </row>
    <row r="353" spans="2:6" x14ac:dyDescent="0.25">
      <c r="B353" s="12"/>
      <c r="C353" s="7"/>
      <c r="D353" t="s">
        <v>529</v>
      </c>
      <c r="E353" s="1">
        <v>7.1647281522767914</v>
      </c>
      <c r="F353" s="116">
        <v>1.6665415908678091E-2</v>
      </c>
    </row>
    <row r="354" spans="2:6" x14ac:dyDescent="0.25">
      <c r="B354" s="12"/>
      <c r="C354" s="7" t="s">
        <v>826</v>
      </c>
      <c r="D354" s="7"/>
      <c r="E354" s="8">
        <v>429.91595238531926</v>
      </c>
      <c r="F354" s="120">
        <v>1</v>
      </c>
    </row>
    <row r="355" spans="2:6" x14ac:dyDescent="0.25">
      <c r="B355" s="12"/>
      <c r="C355" s="7" t="s">
        <v>316</v>
      </c>
      <c r="D355" t="s">
        <v>527</v>
      </c>
      <c r="E355" s="1">
        <v>68.427322249186602</v>
      </c>
      <c r="F355" s="116">
        <v>0.65519694359083092</v>
      </c>
    </row>
    <row r="356" spans="2:6" x14ac:dyDescent="0.25">
      <c r="B356" s="12"/>
      <c r="C356" s="7"/>
      <c r="D356" t="s">
        <v>528</v>
      </c>
      <c r="E356" s="1">
        <v>26.716847421519947</v>
      </c>
      <c r="F356" s="116">
        <v>0.25581589630552176</v>
      </c>
    </row>
    <row r="357" spans="2:6" x14ac:dyDescent="0.25">
      <c r="B357" s="12"/>
      <c r="C357" s="7"/>
      <c r="D357" t="s">
        <v>530</v>
      </c>
      <c r="E357" s="1">
        <v>7.500188883435901</v>
      </c>
      <c r="F357" s="116">
        <v>7.1814893104918232E-2</v>
      </c>
    </row>
    <row r="358" spans="2:6" x14ac:dyDescent="0.25">
      <c r="B358" s="12"/>
      <c r="C358" s="7"/>
      <c r="D358" t="s">
        <v>531</v>
      </c>
      <c r="E358" s="1">
        <v>1.7934336525307797</v>
      </c>
      <c r="F358" s="116">
        <v>1.7172266998729077E-2</v>
      </c>
    </row>
    <row r="359" spans="2:6" x14ac:dyDescent="0.25">
      <c r="B359" s="12"/>
      <c r="C359" s="7" t="s">
        <v>828</v>
      </c>
      <c r="D359" s="7"/>
      <c r="E359" s="8">
        <v>104.43779220667324</v>
      </c>
      <c r="F359" s="120">
        <v>1</v>
      </c>
    </row>
    <row r="360" spans="2:6" x14ac:dyDescent="0.25">
      <c r="B360" s="12"/>
      <c r="C360" s="7" t="s">
        <v>674</v>
      </c>
      <c r="D360" t="s">
        <v>527</v>
      </c>
      <c r="E360" s="1">
        <v>300.27828474662346</v>
      </c>
      <c r="F360" s="116">
        <v>0.81545156737771807</v>
      </c>
    </row>
    <row r="361" spans="2:6" x14ac:dyDescent="0.25">
      <c r="B361" s="12"/>
      <c r="C361" s="7"/>
      <c r="D361" t="s">
        <v>532</v>
      </c>
      <c r="E361" s="1">
        <v>26.221267119246274</v>
      </c>
      <c r="F361" s="116">
        <v>7.1207857701270666E-2</v>
      </c>
    </row>
    <row r="362" spans="2:6" x14ac:dyDescent="0.25">
      <c r="B362" s="12"/>
      <c r="C362" s="7"/>
      <c r="D362" t="s">
        <v>531</v>
      </c>
      <c r="E362" s="1">
        <v>25.180592219630711</v>
      </c>
      <c r="F362" s="116">
        <v>6.8381745987137782E-2</v>
      </c>
    </row>
    <row r="363" spans="2:6" x14ac:dyDescent="0.25">
      <c r="B363" s="12"/>
      <c r="C363" s="7"/>
      <c r="D363" t="s">
        <v>530</v>
      </c>
      <c r="E363" s="1">
        <v>16.555440662029103</v>
      </c>
      <c r="F363" s="116">
        <v>4.4958828933873624E-2</v>
      </c>
    </row>
    <row r="364" spans="2:6" x14ac:dyDescent="0.25">
      <c r="B364" s="12"/>
      <c r="C364" s="7" t="s">
        <v>831</v>
      </c>
      <c r="D364" s="7"/>
      <c r="E364" s="8">
        <v>368.23558474752951</v>
      </c>
      <c r="F364" s="120">
        <v>1</v>
      </c>
    </row>
    <row r="365" spans="2:6" x14ac:dyDescent="0.25">
      <c r="B365" s="12"/>
      <c r="C365" s="7" t="s">
        <v>675</v>
      </c>
      <c r="D365" t="s">
        <v>527</v>
      </c>
      <c r="E365" s="1">
        <v>3.6008064635507488</v>
      </c>
      <c r="F365" s="116">
        <v>1</v>
      </c>
    </row>
    <row r="366" spans="2:6" x14ac:dyDescent="0.25">
      <c r="B366" s="12"/>
      <c r="C366" s="7" t="s">
        <v>832</v>
      </c>
      <c r="D366" s="7"/>
      <c r="E366" s="8">
        <v>3.6008064635507488</v>
      </c>
      <c r="F366" s="120">
        <v>1</v>
      </c>
    </row>
    <row r="367" spans="2:6" x14ac:dyDescent="0.25">
      <c r="B367" s="12"/>
      <c r="C367" s="7" t="s">
        <v>600</v>
      </c>
      <c r="D367" t="s">
        <v>527</v>
      </c>
      <c r="E367" s="1">
        <v>22.360428943468357</v>
      </c>
      <c r="F367" s="116">
        <v>0.55080088432071106</v>
      </c>
    </row>
    <row r="368" spans="2:6" x14ac:dyDescent="0.25">
      <c r="B368" s="12"/>
      <c r="C368" s="7"/>
      <c r="D368" t="s">
        <v>528</v>
      </c>
      <c r="E368" s="1">
        <v>18.235782101190576</v>
      </c>
      <c r="F368" s="116">
        <v>0.449199115679289</v>
      </c>
    </row>
    <row r="369" spans="2:6" x14ac:dyDescent="0.25">
      <c r="B369" s="12"/>
      <c r="C369" s="7" t="s">
        <v>835</v>
      </c>
      <c r="D369" s="7"/>
      <c r="E369" s="8">
        <v>40.596211044658929</v>
      </c>
      <c r="F369" s="120">
        <v>1</v>
      </c>
    </row>
    <row r="370" spans="2:6" x14ac:dyDescent="0.25">
      <c r="B370" s="12"/>
      <c r="C370" s="7" t="s">
        <v>601</v>
      </c>
      <c r="D370" t="s">
        <v>527</v>
      </c>
      <c r="E370" s="1">
        <v>154.79783058870797</v>
      </c>
      <c r="F370" s="116">
        <v>0.92086843401600471</v>
      </c>
    </row>
    <row r="371" spans="2:6" x14ac:dyDescent="0.25">
      <c r="B371" s="12"/>
      <c r="C371" s="7"/>
      <c r="D371" t="s">
        <v>531</v>
      </c>
      <c r="E371" s="1">
        <v>10.868282149608889</v>
      </c>
      <c r="F371" s="116">
        <v>6.4653735297789811E-2</v>
      </c>
    </row>
    <row r="372" spans="2:6" x14ac:dyDescent="0.25">
      <c r="B372" s="12"/>
      <c r="C372" s="7"/>
      <c r="D372" t="s">
        <v>530</v>
      </c>
      <c r="E372" s="1">
        <v>2.4337209302325586</v>
      </c>
      <c r="F372" s="116">
        <v>1.4477830686205461E-2</v>
      </c>
    </row>
    <row r="373" spans="2:6" x14ac:dyDescent="0.25">
      <c r="B373" s="12"/>
      <c r="C373" s="7" t="s">
        <v>836</v>
      </c>
      <c r="D373" s="7"/>
      <c r="E373" s="8">
        <v>168.09983366854942</v>
      </c>
      <c r="F373" s="120">
        <v>1</v>
      </c>
    </row>
    <row r="374" spans="2:6" x14ac:dyDescent="0.25">
      <c r="B374" s="12"/>
      <c r="C374" s="7" t="s">
        <v>676</v>
      </c>
      <c r="D374" t="s">
        <v>527</v>
      </c>
      <c r="E374" s="1">
        <v>9.6617199741406417</v>
      </c>
      <c r="F374" s="116">
        <v>1</v>
      </c>
    </row>
    <row r="375" spans="2:6" x14ac:dyDescent="0.25">
      <c r="B375" s="12"/>
      <c r="C375" s="7" t="s">
        <v>838</v>
      </c>
      <c r="D375" s="7"/>
      <c r="E375" s="8">
        <v>9.6617199741406417</v>
      </c>
      <c r="F375" s="120">
        <v>1</v>
      </c>
    </row>
    <row r="376" spans="2:6" x14ac:dyDescent="0.25">
      <c r="B376" s="12"/>
      <c r="C376" s="7" t="s">
        <v>264</v>
      </c>
      <c r="D376" t="s">
        <v>527</v>
      </c>
      <c r="E376" s="1">
        <v>660.19647209154743</v>
      </c>
      <c r="F376" s="116">
        <v>0.9386412048911037</v>
      </c>
    </row>
    <row r="377" spans="2:6" x14ac:dyDescent="0.25">
      <c r="B377" s="12"/>
      <c r="C377" s="7"/>
      <c r="D377" t="s">
        <v>528</v>
      </c>
      <c r="E377" s="1">
        <v>23.26055262489065</v>
      </c>
      <c r="F377" s="116">
        <v>3.3070932768075628E-2</v>
      </c>
    </row>
    <row r="378" spans="2:6" x14ac:dyDescent="0.25">
      <c r="B378" s="12"/>
      <c r="C378" s="7"/>
      <c r="D378" t="s">
        <v>531</v>
      </c>
      <c r="E378" s="1">
        <v>11.142782626984964</v>
      </c>
      <c r="F378" s="116">
        <v>1.5842367163365418E-2</v>
      </c>
    </row>
    <row r="379" spans="2:6" x14ac:dyDescent="0.25">
      <c r="B379" s="12"/>
      <c r="C379" s="7"/>
      <c r="D379" t="s">
        <v>533</v>
      </c>
      <c r="E379" s="1">
        <v>4.6277970394226173</v>
      </c>
      <c r="F379" s="116">
        <v>6.5796186024950172E-3</v>
      </c>
    </row>
    <row r="380" spans="2:6" x14ac:dyDescent="0.25">
      <c r="B380" s="12"/>
      <c r="C380" s="7"/>
      <c r="D380" t="s">
        <v>529</v>
      </c>
      <c r="E380" s="1">
        <v>4.1257841658064009</v>
      </c>
      <c r="F380" s="116">
        <v>5.8658765749601757E-3</v>
      </c>
    </row>
    <row r="381" spans="2:6" x14ac:dyDescent="0.25">
      <c r="B381" s="12"/>
      <c r="C381" s="7" t="s">
        <v>839</v>
      </c>
      <c r="D381" s="7"/>
      <c r="E381" s="8">
        <v>703.35338854865211</v>
      </c>
      <c r="F381" s="120">
        <v>1</v>
      </c>
    </row>
    <row r="382" spans="2:6" x14ac:dyDescent="0.25">
      <c r="B382" s="12"/>
      <c r="C382" s="7" t="s">
        <v>602</v>
      </c>
      <c r="D382" t="s">
        <v>527</v>
      </c>
      <c r="E382" s="1">
        <v>136.62109720773896</v>
      </c>
      <c r="F382" s="116">
        <v>0.9466558291593975</v>
      </c>
    </row>
    <row r="383" spans="2:6" x14ac:dyDescent="0.25">
      <c r="B383" s="12"/>
      <c r="C383" s="7"/>
      <c r="D383" t="s">
        <v>530</v>
      </c>
      <c r="E383" s="1">
        <v>7.6986154052964118</v>
      </c>
      <c r="F383" s="116">
        <v>5.3344170840602487E-2</v>
      </c>
    </row>
    <row r="384" spans="2:6" x14ac:dyDescent="0.25">
      <c r="B384" s="12"/>
      <c r="C384" s="7" t="s">
        <v>842</v>
      </c>
      <c r="D384" s="7"/>
      <c r="E384" s="8">
        <v>144.31971261303536</v>
      </c>
      <c r="F384" s="120">
        <v>1</v>
      </c>
    </row>
    <row r="385" spans="2:6" x14ac:dyDescent="0.25">
      <c r="B385" s="12"/>
      <c r="C385" s="7" t="s">
        <v>677</v>
      </c>
      <c r="D385" t="s">
        <v>527</v>
      </c>
      <c r="E385" s="1">
        <v>18.019162043074761</v>
      </c>
      <c r="F385" s="116">
        <v>1</v>
      </c>
    </row>
    <row r="386" spans="2:6" x14ac:dyDescent="0.25">
      <c r="B386" s="12"/>
      <c r="C386" s="7" t="s">
        <v>843</v>
      </c>
      <c r="D386" s="7"/>
      <c r="E386" s="8">
        <v>18.019162043074761</v>
      </c>
      <c r="F386" s="120">
        <v>1</v>
      </c>
    </row>
    <row r="387" spans="2:6" x14ac:dyDescent="0.25">
      <c r="B387" s="12"/>
      <c r="C387" s="7" t="s">
        <v>678</v>
      </c>
      <c r="D387" t="s">
        <v>527</v>
      </c>
      <c r="E387" s="1">
        <v>217.32018974439606</v>
      </c>
      <c r="F387" s="116">
        <v>0.92258408072479425</v>
      </c>
    </row>
    <row r="388" spans="2:6" x14ac:dyDescent="0.25">
      <c r="B388" s="12"/>
      <c r="C388" s="7"/>
      <c r="D388" t="s">
        <v>532</v>
      </c>
      <c r="E388" s="1">
        <v>18.235782101190576</v>
      </c>
      <c r="F388" s="116">
        <v>7.7415919275205761E-2</v>
      </c>
    </row>
    <row r="389" spans="2:6" x14ac:dyDescent="0.25">
      <c r="B389" s="12"/>
      <c r="C389" s="7" t="s">
        <v>846</v>
      </c>
      <c r="D389" s="7"/>
      <c r="E389" s="8">
        <v>235.55597184558664</v>
      </c>
      <c r="F389" s="120">
        <v>1</v>
      </c>
    </row>
    <row r="390" spans="2:6" x14ac:dyDescent="0.25">
      <c r="B390" s="12"/>
      <c r="C390" s="7" t="s">
        <v>679</v>
      </c>
      <c r="D390" t="s">
        <v>527</v>
      </c>
      <c r="E390" s="1">
        <v>18.235782101190576</v>
      </c>
      <c r="F390" s="116">
        <v>1</v>
      </c>
    </row>
    <row r="391" spans="2:6" x14ac:dyDescent="0.25">
      <c r="B391" s="12"/>
      <c r="C391" s="7" t="s">
        <v>847</v>
      </c>
      <c r="D391" s="7"/>
      <c r="E391" s="8">
        <v>18.235782101190576</v>
      </c>
      <c r="F391" s="120">
        <v>1</v>
      </c>
    </row>
    <row r="392" spans="2:6" x14ac:dyDescent="0.25">
      <c r="B392" s="12"/>
      <c r="C392" s="7" t="s">
        <v>349</v>
      </c>
      <c r="D392" t="s">
        <v>528</v>
      </c>
      <c r="E392" s="1">
        <v>37.61734723839367</v>
      </c>
      <c r="F392" s="116">
        <v>0.58402384230356719</v>
      </c>
    </row>
    <row r="393" spans="2:6" x14ac:dyDescent="0.25">
      <c r="B393" s="12"/>
      <c r="C393" s="7"/>
      <c r="D393" t="s">
        <v>529</v>
      </c>
      <c r="E393" s="1">
        <v>17.862192640674138</v>
      </c>
      <c r="F393" s="116">
        <v>0.27731743846428852</v>
      </c>
    </row>
    <row r="394" spans="2:6" x14ac:dyDescent="0.25">
      <c r="B394" s="12"/>
      <c r="C394" s="7"/>
      <c r="D394" t="s">
        <v>531</v>
      </c>
      <c r="E394" s="1">
        <v>8.931096320337069</v>
      </c>
      <c r="F394" s="116">
        <v>0.13865871923214426</v>
      </c>
    </row>
    <row r="395" spans="2:6" x14ac:dyDescent="0.25">
      <c r="B395" s="12"/>
      <c r="C395" s="7" t="s">
        <v>848</v>
      </c>
      <c r="D395" s="7"/>
      <c r="E395" s="8">
        <v>64.410636199404877</v>
      </c>
      <c r="F395" s="120">
        <v>1</v>
      </c>
    </row>
    <row r="396" spans="2:6" x14ac:dyDescent="0.25">
      <c r="B396" s="12"/>
      <c r="C396" s="7" t="s">
        <v>603</v>
      </c>
      <c r="D396" t="s">
        <v>527</v>
      </c>
      <c r="E396" s="1">
        <v>72.541734325411468</v>
      </c>
      <c r="F396" s="116">
        <v>0.70821239080195642</v>
      </c>
    </row>
    <row r="397" spans="2:6" x14ac:dyDescent="0.25">
      <c r="B397" s="12"/>
      <c r="C397" s="7"/>
      <c r="D397" t="s">
        <v>530</v>
      </c>
      <c r="E397" s="1">
        <v>24.397739536946656</v>
      </c>
      <c r="F397" s="116">
        <v>0.23819090635625495</v>
      </c>
    </row>
    <row r="398" spans="2:6" x14ac:dyDescent="0.25">
      <c r="B398" s="12"/>
      <c r="C398" s="7"/>
      <c r="D398" t="s">
        <v>529</v>
      </c>
      <c r="E398" s="1">
        <v>5.4898753943918042</v>
      </c>
      <c r="F398" s="116">
        <v>5.3596702841788579E-2</v>
      </c>
    </row>
    <row r="399" spans="2:6" x14ac:dyDescent="0.25">
      <c r="B399" s="12"/>
      <c r="C399" s="7" t="s">
        <v>850</v>
      </c>
      <c r="D399" s="7"/>
      <c r="E399" s="8">
        <v>102.42934925674993</v>
      </c>
      <c r="F399" s="120">
        <v>1</v>
      </c>
    </row>
    <row r="400" spans="2:6" x14ac:dyDescent="0.25">
      <c r="B400" s="12"/>
      <c r="C400" s="7" t="s">
        <v>604</v>
      </c>
      <c r="D400" t="s">
        <v>527</v>
      </c>
      <c r="E400" s="1">
        <v>25.222190451844167</v>
      </c>
      <c r="F400" s="116">
        <v>0.40572503903304419</v>
      </c>
    </row>
    <row r="401" spans="2:6" x14ac:dyDescent="0.25">
      <c r="B401" s="12"/>
      <c r="C401" s="7"/>
      <c r="D401" t="s">
        <v>530</v>
      </c>
      <c r="E401" s="1">
        <v>22.669736441333349</v>
      </c>
      <c r="F401" s="116">
        <v>0.36466617441849869</v>
      </c>
    </row>
    <row r="402" spans="2:6" x14ac:dyDescent="0.25">
      <c r="B402" s="12"/>
      <c r="C402" s="7"/>
      <c r="D402" t="s">
        <v>528</v>
      </c>
      <c r="E402" s="1">
        <v>14.273796257544635</v>
      </c>
      <c r="F402" s="116">
        <v>0.22960878654845698</v>
      </c>
    </row>
    <row r="403" spans="2:6" x14ac:dyDescent="0.25">
      <c r="B403" s="12"/>
      <c r="C403" s="7" t="s">
        <v>852</v>
      </c>
      <c r="D403" s="7"/>
      <c r="E403" s="8">
        <v>62.165723150722158</v>
      </c>
      <c r="F403" s="120">
        <v>1</v>
      </c>
    </row>
    <row r="404" spans="2:6" x14ac:dyDescent="0.25">
      <c r="B404" s="12"/>
      <c r="C404" s="7" t="s">
        <v>605</v>
      </c>
      <c r="D404" t="s">
        <v>527</v>
      </c>
      <c r="E404" s="1">
        <v>292.35046446484643</v>
      </c>
      <c r="F404" s="116">
        <v>0.49045709574450874</v>
      </c>
    </row>
    <row r="405" spans="2:6" x14ac:dyDescent="0.25">
      <c r="B405" s="12"/>
      <c r="C405" s="7"/>
      <c r="D405" t="s">
        <v>528</v>
      </c>
      <c r="E405" s="1">
        <v>167.54600082120152</v>
      </c>
      <c r="F405" s="116">
        <v>0.28108087707948409</v>
      </c>
    </row>
    <row r="406" spans="2:6" x14ac:dyDescent="0.25">
      <c r="B406" s="12"/>
      <c r="C406" s="7"/>
      <c r="D406" t="s">
        <v>530</v>
      </c>
      <c r="E406" s="1">
        <v>48.931452355250258</v>
      </c>
      <c r="F406" s="116">
        <v>8.2089070926044547E-2</v>
      </c>
    </row>
    <row r="407" spans="2:6" x14ac:dyDescent="0.25">
      <c r="B407" s="12"/>
      <c r="C407" s="7"/>
      <c r="D407" t="s">
        <v>529</v>
      </c>
      <c r="E407" s="1">
        <v>48.088430887777619</v>
      </c>
      <c r="F407" s="116">
        <v>8.0674789401492294E-2</v>
      </c>
    </row>
    <row r="408" spans="2:6" x14ac:dyDescent="0.25">
      <c r="B408" s="12"/>
      <c r="C408" s="7"/>
      <c r="D408" t="s">
        <v>532</v>
      </c>
      <c r="E408" s="1">
        <v>32.083627153756368</v>
      </c>
      <c r="F408" s="116">
        <v>5.3824585582873716E-2</v>
      </c>
    </row>
    <row r="409" spans="2:6" x14ac:dyDescent="0.25">
      <c r="B409" s="12"/>
      <c r="C409" s="7"/>
      <c r="D409" t="s">
        <v>531</v>
      </c>
      <c r="E409" s="1">
        <v>7.0775752414978248</v>
      </c>
      <c r="F409" s="116">
        <v>1.1873581265596594E-2</v>
      </c>
    </row>
    <row r="410" spans="2:6" x14ac:dyDescent="0.25">
      <c r="B410" s="12"/>
      <c r="C410" s="7" t="s">
        <v>853</v>
      </c>
      <c r="D410" s="7"/>
      <c r="E410" s="8">
        <v>596.07755092433001</v>
      </c>
      <c r="F410" s="120">
        <v>1</v>
      </c>
    </row>
    <row r="411" spans="2:6" x14ac:dyDescent="0.25">
      <c r="B411" s="12"/>
      <c r="C411" s="7" t="s">
        <v>606</v>
      </c>
      <c r="D411" t="s">
        <v>527</v>
      </c>
      <c r="E411" s="1">
        <v>13.681431013171801</v>
      </c>
      <c r="F411" s="116">
        <v>0.67596930617460904</v>
      </c>
    </row>
    <row r="412" spans="2:6" x14ac:dyDescent="0.25">
      <c r="B412" s="12"/>
      <c r="C412" s="7"/>
      <c r="D412" t="s">
        <v>528</v>
      </c>
      <c r="E412" s="1">
        <v>6.5582912466992127</v>
      </c>
      <c r="F412" s="116">
        <v>0.32403069382539085</v>
      </c>
    </row>
    <row r="413" spans="2:6" x14ac:dyDescent="0.25">
      <c r="B413" s="12"/>
      <c r="C413" s="7" t="s">
        <v>854</v>
      </c>
      <c r="D413" s="7"/>
      <c r="E413" s="8">
        <v>20.239722259871016</v>
      </c>
      <c r="F413" s="120">
        <v>1</v>
      </c>
    </row>
    <row r="414" spans="2:6" x14ac:dyDescent="0.25">
      <c r="B414" s="12"/>
      <c r="C414" s="7" t="s">
        <v>680</v>
      </c>
      <c r="D414" t="s">
        <v>527</v>
      </c>
      <c r="E414" s="1">
        <v>24.793934972787117</v>
      </c>
      <c r="F414" s="116">
        <v>1</v>
      </c>
    </row>
    <row r="415" spans="2:6" x14ac:dyDescent="0.25">
      <c r="B415" s="12"/>
      <c r="C415" s="7" t="s">
        <v>856</v>
      </c>
      <c r="D415" s="7"/>
      <c r="E415" s="8">
        <v>24.793934972787117</v>
      </c>
      <c r="F415" s="120">
        <v>1</v>
      </c>
    </row>
    <row r="416" spans="2:6" x14ac:dyDescent="0.25">
      <c r="B416" s="12"/>
      <c r="C416" s="7" t="s">
        <v>266</v>
      </c>
      <c r="D416" t="s">
        <v>527</v>
      </c>
      <c r="E416" s="1">
        <v>140.71136907307141</v>
      </c>
      <c r="F416" s="116">
        <v>0.61976703837613534</v>
      </c>
    </row>
    <row r="417" spans="2:6" x14ac:dyDescent="0.25">
      <c r="B417" s="12"/>
      <c r="C417" s="7"/>
      <c r="D417" t="s">
        <v>530</v>
      </c>
      <c r="E417" s="1">
        <v>46.869846890772322</v>
      </c>
      <c r="F417" s="116">
        <v>0.2064395108084838</v>
      </c>
    </row>
    <row r="418" spans="2:6" x14ac:dyDescent="0.25">
      <c r="B418" s="12"/>
      <c r="C418" s="7"/>
      <c r="D418" t="s">
        <v>531</v>
      </c>
      <c r="E418" s="1">
        <v>27.166878421527645</v>
      </c>
      <c r="F418" s="116">
        <v>0.11965725223305305</v>
      </c>
    </row>
    <row r="419" spans="2:6" x14ac:dyDescent="0.25">
      <c r="B419" s="12"/>
      <c r="C419" s="7"/>
      <c r="D419" t="s">
        <v>532</v>
      </c>
      <c r="E419" s="1">
        <v>8.931096320337069</v>
      </c>
      <c r="F419" s="116">
        <v>3.9337255776630789E-2</v>
      </c>
    </row>
    <row r="420" spans="2:6" x14ac:dyDescent="0.25">
      <c r="B420" s="12"/>
      <c r="C420" s="7"/>
      <c r="D420" t="s">
        <v>529</v>
      </c>
      <c r="E420" s="1">
        <v>3.3599390965995606</v>
      </c>
      <c r="F420" s="116">
        <v>1.4798942805696942E-2</v>
      </c>
    </row>
    <row r="421" spans="2:6" x14ac:dyDescent="0.25">
      <c r="B421" s="12"/>
      <c r="C421" s="7" t="s">
        <v>857</v>
      </c>
      <c r="D421" s="7"/>
      <c r="E421" s="8">
        <v>227.03912980230803</v>
      </c>
      <c r="F421" s="120">
        <v>1</v>
      </c>
    </row>
    <row r="422" spans="2:6" x14ac:dyDescent="0.25">
      <c r="B422" s="12"/>
      <c r="C422" s="7" t="s">
        <v>681</v>
      </c>
      <c r="D422" t="s">
        <v>527</v>
      </c>
      <c r="E422" s="1">
        <v>70.327616779225011</v>
      </c>
      <c r="F422" s="116">
        <v>0.78487459210589061</v>
      </c>
    </row>
    <row r="423" spans="2:6" x14ac:dyDescent="0.25">
      <c r="B423" s="12"/>
      <c r="C423" s="7"/>
      <c r="D423" t="s">
        <v>528</v>
      </c>
      <c r="E423" s="1">
        <v>19.276018612423428</v>
      </c>
      <c r="F423" s="116">
        <v>0.21512540789410942</v>
      </c>
    </row>
    <row r="424" spans="2:6" x14ac:dyDescent="0.25">
      <c r="B424" s="12"/>
      <c r="C424" s="7" t="s">
        <v>859</v>
      </c>
      <c r="D424" s="7"/>
      <c r="E424" s="8">
        <v>89.603635391648439</v>
      </c>
      <c r="F424" s="120">
        <v>1</v>
      </c>
    </row>
    <row r="425" spans="2:6" x14ac:dyDescent="0.25">
      <c r="B425" s="12"/>
      <c r="C425" s="7" t="s">
        <v>464</v>
      </c>
      <c r="D425" t="s">
        <v>530</v>
      </c>
      <c r="E425" s="1">
        <v>34.067524716695416</v>
      </c>
      <c r="F425" s="116">
        <v>0.64671105882558855</v>
      </c>
    </row>
    <row r="426" spans="2:6" x14ac:dyDescent="0.25">
      <c r="B426" s="12"/>
      <c r="C426" s="7"/>
      <c r="D426" t="s">
        <v>527</v>
      </c>
      <c r="E426" s="1">
        <v>18.6105983056033</v>
      </c>
      <c r="F426" s="116">
        <v>0.3532889411744114</v>
      </c>
    </row>
    <row r="427" spans="2:6" x14ac:dyDescent="0.25">
      <c r="B427" s="12"/>
      <c r="C427" s="7" t="s">
        <v>860</v>
      </c>
      <c r="D427" s="7"/>
      <c r="E427" s="8">
        <v>52.67812302229872</v>
      </c>
      <c r="F427" s="120">
        <v>1</v>
      </c>
    </row>
    <row r="428" spans="2:6" x14ac:dyDescent="0.25">
      <c r="B428" s="12"/>
      <c r="C428" s="7" t="s">
        <v>263</v>
      </c>
      <c r="D428" t="s">
        <v>527</v>
      </c>
      <c r="E428" s="1">
        <v>70.874899454256763</v>
      </c>
      <c r="F428" s="116">
        <v>0.82628449372276791</v>
      </c>
    </row>
    <row r="429" spans="2:6" x14ac:dyDescent="0.25">
      <c r="B429" s="12"/>
      <c r="C429" s="7"/>
      <c r="D429" t="s">
        <v>529</v>
      </c>
      <c r="E429" s="1">
        <v>7.735792351954089</v>
      </c>
      <c r="F429" s="116">
        <v>9.018658673659595E-2</v>
      </c>
    </row>
    <row r="430" spans="2:6" x14ac:dyDescent="0.25">
      <c r="B430" s="12"/>
      <c r="C430" s="7"/>
      <c r="D430" t="s">
        <v>528</v>
      </c>
      <c r="E430" s="1">
        <v>7.1647281522767914</v>
      </c>
      <c r="F430" s="116">
        <v>8.3528919540636154E-2</v>
      </c>
    </row>
    <row r="431" spans="2:6" x14ac:dyDescent="0.25">
      <c r="B431" s="12"/>
      <c r="C431" s="7" t="s">
        <v>861</v>
      </c>
      <c r="D431" s="7"/>
      <c r="E431" s="8">
        <v>85.775419958487646</v>
      </c>
      <c r="F431" s="120">
        <v>1</v>
      </c>
    </row>
    <row r="432" spans="2:6" x14ac:dyDescent="0.25">
      <c r="B432" s="12"/>
      <c r="C432" s="7" t="s">
        <v>682</v>
      </c>
      <c r="D432" t="s">
        <v>527</v>
      </c>
      <c r="E432" s="1">
        <v>182.14027730872985</v>
      </c>
      <c r="F432" s="116">
        <v>0.76584299701663072</v>
      </c>
    </row>
    <row r="433" spans="2:6" x14ac:dyDescent="0.25">
      <c r="B433" s="12"/>
      <c r="C433" s="7"/>
      <c r="D433" t="s">
        <v>528</v>
      </c>
      <c r="E433" s="1">
        <v>30.049232052943456</v>
      </c>
      <c r="F433" s="116">
        <v>0.12634763860860457</v>
      </c>
    </row>
    <row r="434" spans="2:6" x14ac:dyDescent="0.25">
      <c r="B434" s="12"/>
      <c r="C434" s="7"/>
      <c r="D434" t="s">
        <v>530</v>
      </c>
      <c r="E434" s="1">
        <v>22.856458706304998</v>
      </c>
      <c r="F434" s="116">
        <v>9.6104272462225498E-2</v>
      </c>
    </row>
    <row r="435" spans="2:6" x14ac:dyDescent="0.25">
      <c r="B435" s="12"/>
      <c r="C435" s="7"/>
      <c r="D435" t="s">
        <v>531</v>
      </c>
      <c r="E435" s="1">
        <v>2.7838195232955312</v>
      </c>
      <c r="F435" s="116">
        <v>1.1705091912539184E-2</v>
      </c>
    </row>
    <row r="436" spans="2:6" x14ac:dyDescent="0.25">
      <c r="B436" s="12"/>
      <c r="C436" s="7" t="s">
        <v>867</v>
      </c>
      <c r="D436" s="7"/>
      <c r="E436" s="8">
        <v>237.82978759127383</v>
      </c>
      <c r="F436" s="120">
        <v>1</v>
      </c>
    </row>
    <row r="437" spans="2:6" x14ac:dyDescent="0.25">
      <c r="B437" s="12"/>
      <c r="C437" s="7" t="s">
        <v>683</v>
      </c>
      <c r="D437" t="s">
        <v>528</v>
      </c>
      <c r="E437" s="1">
        <v>7.6986154052964118</v>
      </c>
      <c r="F437" s="116">
        <v>1</v>
      </c>
    </row>
    <row r="438" spans="2:6" x14ac:dyDescent="0.25">
      <c r="B438" s="12"/>
      <c r="C438" s="7" t="s">
        <v>871</v>
      </c>
      <c r="D438" s="7"/>
      <c r="E438" s="8">
        <v>7.6986154052964118</v>
      </c>
      <c r="F438" s="120">
        <v>1</v>
      </c>
    </row>
    <row r="439" spans="2:6" x14ac:dyDescent="0.25">
      <c r="B439" s="12"/>
      <c r="C439" s="7" t="s">
        <v>607</v>
      </c>
      <c r="D439" t="s">
        <v>529</v>
      </c>
      <c r="E439" s="1">
        <v>52.314874343094878</v>
      </c>
      <c r="F439" s="116">
        <v>0.52059421224059543</v>
      </c>
    </row>
    <row r="440" spans="2:6" x14ac:dyDescent="0.25">
      <c r="B440" s="12"/>
      <c r="C440" s="7"/>
      <c r="D440" t="s">
        <v>527</v>
      </c>
      <c r="E440" s="1">
        <v>39.244724609448411</v>
      </c>
      <c r="F440" s="116">
        <v>0.39053092928534516</v>
      </c>
    </row>
    <row r="441" spans="2:6" x14ac:dyDescent="0.25">
      <c r="B441" s="12"/>
      <c r="C441" s="7"/>
      <c r="D441" t="s">
        <v>528</v>
      </c>
      <c r="E441" s="1">
        <v>8.931096320337069</v>
      </c>
      <c r="F441" s="116">
        <v>8.8874858474059376E-2</v>
      </c>
    </row>
    <row r="442" spans="2:6" x14ac:dyDescent="0.25">
      <c r="B442" s="12"/>
      <c r="C442" s="7" t="s">
        <v>879</v>
      </c>
      <c r="D442" s="7"/>
      <c r="E442" s="8">
        <v>100.49069527288036</v>
      </c>
      <c r="F442" s="120">
        <v>1</v>
      </c>
    </row>
    <row r="443" spans="2:6" x14ac:dyDescent="0.25">
      <c r="B443" s="12"/>
      <c r="C443" s="7" t="s">
        <v>348</v>
      </c>
      <c r="D443" t="s">
        <v>531</v>
      </c>
      <c r="E443" s="1">
        <v>25.180592219630711</v>
      </c>
      <c r="F443" s="116">
        <v>0.58501308178256128</v>
      </c>
    </row>
    <row r="444" spans="2:6" x14ac:dyDescent="0.25">
      <c r="B444" s="12"/>
      <c r="C444" s="7"/>
      <c r="D444" t="s">
        <v>527</v>
      </c>
      <c r="E444" s="1">
        <v>17.862192640674138</v>
      </c>
      <c r="F444" s="116">
        <v>0.41498691821743872</v>
      </c>
    </row>
    <row r="445" spans="2:6" x14ac:dyDescent="0.25">
      <c r="B445" s="12"/>
      <c r="C445" s="7" t="s">
        <v>881</v>
      </c>
      <c r="D445" s="7"/>
      <c r="E445" s="8">
        <v>43.042784860304849</v>
      </c>
      <c r="F445" s="120">
        <v>1</v>
      </c>
    </row>
    <row r="446" spans="2:6" x14ac:dyDescent="0.25">
      <c r="B446" s="12"/>
      <c r="C446" s="7" t="s">
        <v>608</v>
      </c>
      <c r="D446" t="s">
        <v>527</v>
      </c>
      <c r="E446" s="1">
        <v>45.122812564187029</v>
      </c>
      <c r="F446" s="116">
        <v>1</v>
      </c>
    </row>
    <row r="447" spans="2:6" x14ac:dyDescent="0.25">
      <c r="B447" s="12"/>
      <c r="C447" s="7" t="s">
        <v>882</v>
      </c>
      <c r="D447" s="7"/>
      <c r="E447" s="8">
        <v>45.122812564187029</v>
      </c>
      <c r="F447" s="120">
        <v>1</v>
      </c>
    </row>
    <row r="448" spans="2:6" x14ac:dyDescent="0.25">
      <c r="B448" s="12"/>
      <c r="C448" s="7" t="s">
        <v>684</v>
      </c>
      <c r="D448" t="s">
        <v>527</v>
      </c>
      <c r="E448" s="1">
        <v>87.760136779029665</v>
      </c>
      <c r="F448" s="116">
        <v>0.54605630992892484</v>
      </c>
    </row>
    <row r="449" spans="2:6" x14ac:dyDescent="0.25">
      <c r="B449" s="12"/>
      <c r="C449" s="7"/>
      <c r="D449" t="s">
        <v>531</v>
      </c>
      <c r="E449" s="1">
        <v>40.863566250448216</v>
      </c>
      <c r="F449" s="116">
        <v>0.25425904079251388</v>
      </c>
    </row>
    <row r="450" spans="2:6" x14ac:dyDescent="0.25">
      <c r="B450" s="12"/>
      <c r="C450" s="7"/>
      <c r="D450" t="s">
        <v>528</v>
      </c>
      <c r="E450" s="1">
        <v>32.092573265273863</v>
      </c>
      <c r="F450" s="116">
        <v>0.19968464927856133</v>
      </c>
    </row>
    <row r="451" spans="2:6" x14ac:dyDescent="0.25">
      <c r="B451" s="12"/>
      <c r="C451" s="7" t="s">
        <v>883</v>
      </c>
      <c r="D451" s="7"/>
      <c r="E451" s="8">
        <v>160.71627629475174</v>
      </c>
      <c r="F451" s="120">
        <v>1</v>
      </c>
    </row>
    <row r="452" spans="2:6" x14ac:dyDescent="0.25">
      <c r="B452" s="12"/>
      <c r="C452" s="7" t="s">
        <v>685</v>
      </c>
      <c r="D452" t="s">
        <v>527</v>
      </c>
      <c r="E452" s="1">
        <v>183.84690161785215</v>
      </c>
      <c r="F452" s="116">
        <v>0.68076338387378432</v>
      </c>
    </row>
    <row r="453" spans="2:6" x14ac:dyDescent="0.25">
      <c r="B453" s="12"/>
      <c r="C453" s="7"/>
      <c r="D453" t="s">
        <v>529</v>
      </c>
      <c r="E453" s="1">
        <v>40.78207376306171</v>
      </c>
      <c r="F453" s="116">
        <v>0.15101120710775304</v>
      </c>
    </row>
    <row r="454" spans="2:6" x14ac:dyDescent="0.25">
      <c r="B454" s="12"/>
      <c r="C454" s="7"/>
      <c r="D454" t="s">
        <v>530</v>
      </c>
      <c r="E454" s="1">
        <v>26.46556427607549</v>
      </c>
      <c r="F454" s="116">
        <v>9.7998861738558679E-2</v>
      </c>
    </row>
    <row r="455" spans="2:6" x14ac:dyDescent="0.25">
      <c r="B455" s="12"/>
      <c r="C455" s="7"/>
      <c r="D455" t="s">
        <v>528</v>
      </c>
      <c r="E455" s="1">
        <v>18.96537539263959</v>
      </c>
      <c r="F455" s="116">
        <v>7.0226547279903864E-2</v>
      </c>
    </row>
    <row r="456" spans="2:6" x14ac:dyDescent="0.25">
      <c r="B456" s="12"/>
      <c r="C456" s="7" t="s">
        <v>887</v>
      </c>
      <c r="D456" s="7"/>
      <c r="E456" s="8">
        <v>270.05991504962896</v>
      </c>
      <c r="F456" s="120">
        <v>1</v>
      </c>
    </row>
    <row r="457" spans="2:6" x14ac:dyDescent="0.25">
      <c r="B457" s="12"/>
      <c r="C457" s="7" t="s">
        <v>609</v>
      </c>
      <c r="D457" t="s">
        <v>527</v>
      </c>
      <c r="E457" s="1">
        <v>292.49900829545027</v>
      </c>
      <c r="F457" s="116">
        <v>0.8371121895850141</v>
      </c>
    </row>
    <row r="458" spans="2:6" x14ac:dyDescent="0.25">
      <c r="B458" s="12"/>
      <c r="C458" s="7"/>
      <c r="D458" t="s">
        <v>528</v>
      </c>
      <c r="E458" s="1">
        <v>33.32216532382423</v>
      </c>
      <c r="F458" s="116">
        <v>9.5365761882394109E-2</v>
      </c>
    </row>
    <row r="459" spans="2:6" x14ac:dyDescent="0.25">
      <c r="B459" s="12"/>
      <c r="C459" s="7"/>
      <c r="D459" t="s">
        <v>529</v>
      </c>
      <c r="E459" s="1">
        <v>18.96537539263959</v>
      </c>
      <c r="F459" s="116">
        <v>5.4277609396876793E-2</v>
      </c>
    </row>
    <row r="460" spans="2:6" x14ac:dyDescent="0.25">
      <c r="B460" s="12"/>
      <c r="C460" s="7"/>
      <c r="D460" t="s">
        <v>531</v>
      </c>
      <c r="E460" s="1">
        <v>4.6277970394226173</v>
      </c>
      <c r="F460" s="116">
        <v>1.3244439135715085E-2</v>
      </c>
    </row>
    <row r="461" spans="2:6" x14ac:dyDescent="0.25">
      <c r="B461" s="12"/>
      <c r="C461" s="7" t="s">
        <v>888</v>
      </c>
      <c r="D461" s="7"/>
      <c r="E461" s="8">
        <v>349.41434605133668</v>
      </c>
      <c r="F461" s="120">
        <v>1</v>
      </c>
    </row>
    <row r="462" spans="2:6" x14ac:dyDescent="0.25">
      <c r="B462" s="12"/>
      <c r="C462" s="7" t="s">
        <v>686</v>
      </c>
      <c r="D462" t="s">
        <v>527</v>
      </c>
      <c r="E462" s="1">
        <v>26.157437171547439</v>
      </c>
      <c r="F462" s="116">
        <v>1</v>
      </c>
    </row>
    <row r="463" spans="2:6" x14ac:dyDescent="0.25">
      <c r="B463" s="12"/>
      <c r="C463" s="7" t="s">
        <v>892</v>
      </c>
      <c r="D463" s="7"/>
      <c r="E463" s="8">
        <v>26.157437171547439</v>
      </c>
      <c r="F463" s="120">
        <v>1</v>
      </c>
    </row>
    <row r="464" spans="2:6" x14ac:dyDescent="0.25">
      <c r="B464" s="12"/>
      <c r="C464" s="7" t="s">
        <v>687</v>
      </c>
      <c r="D464" t="s">
        <v>530</v>
      </c>
      <c r="E464" s="1">
        <v>9.0307712141322565</v>
      </c>
      <c r="F464" s="116">
        <v>0.57867480149365735</v>
      </c>
    </row>
    <row r="465" spans="2:6" x14ac:dyDescent="0.25">
      <c r="B465" s="12"/>
      <c r="C465" s="7"/>
      <c r="D465" t="s">
        <v>527</v>
      </c>
      <c r="E465" s="1">
        <v>6.5751808522482245</v>
      </c>
      <c r="F465" s="116">
        <v>0.42132519850634265</v>
      </c>
    </row>
    <row r="466" spans="2:6" x14ac:dyDescent="0.25">
      <c r="B466" s="12"/>
      <c r="C466" s="7" t="s">
        <v>893</v>
      </c>
      <c r="D466" s="7"/>
      <c r="E466" s="8">
        <v>15.605952066380482</v>
      </c>
      <c r="F466" s="120">
        <v>1</v>
      </c>
    </row>
    <row r="467" spans="2:6" x14ac:dyDescent="0.25">
      <c r="B467" s="12"/>
      <c r="C467" s="7" t="s">
        <v>317</v>
      </c>
      <c r="D467" t="s">
        <v>531</v>
      </c>
      <c r="E467" s="1">
        <v>26.157437171547439</v>
      </c>
      <c r="F467" s="116">
        <v>0.50024735978618828</v>
      </c>
    </row>
    <row r="468" spans="2:6" x14ac:dyDescent="0.25">
      <c r="B468" s="12"/>
      <c r="C468" s="7"/>
      <c r="D468" t="s">
        <v>527</v>
      </c>
      <c r="E468" s="1">
        <v>18.631379893448734</v>
      </c>
      <c r="F468" s="116">
        <v>0.35631543487025136</v>
      </c>
    </row>
    <row r="469" spans="2:6" x14ac:dyDescent="0.25">
      <c r="B469" s="12"/>
      <c r="C469" s="7"/>
      <c r="D469" t="s">
        <v>530</v>
      </c>
      <c r="E469" s="1">
        <v>7.500188883435901</v>
      </c>
      <c r="F469" s="116">
        <v>0.14343720534356036</v>
      </c>
    </row>
    <row r="470" spans="2:6" x14ac:dyDescent="0.25">
      <c r="B470" s="12"/>
      <c r="C470" s="7" t="s">
        <v>894</v>
      </c>
      <c r="D470" s="7"/>
      <c r="E470" s="8">
        <v>52.289005948432077</v>
      </c>
      <c r="F470" s="120">
        <v>1</v>
      </c>
    </row>
    <row r="471" spans="2:6" x14ac:dyDescent="0.25">
      <c r="B471" s="12"/>
      <c r="C471" s="7" t="s">
        <v>688</v>
      </c>
      <c r="D471" t="s">
        <v>527</v>
      </c>
      <c r="E471" s="1">
        <v>210.0622426215532</v>
      </c>
      <c r="F471" s="116">
        <v>0.87584507255573463</v>
      </c>
    </row>
    <row r="472" spans="2:6" x14ac:dyDescent="0.25">
      <c r="B472" s="12"/>
      <c r="C472" s="7"/>
      <c r="D472" t="s">
        <v>530</v>
      </c>
      <c r="E472" s="1">
        <v>13.681431013171801</v>
      </c>
      <c r="F472" s="116">
        <v>5.7044111254138594E-2</v>
      </c>
    </row>
    <row r="473" spans="2:6" x14ac:dyDescent="0.25">
      <c r="B473" s="12"/>
      <c r="C473" s="7"/>
      <c r="D473" t="s">
        <v>531</v>
      </c>
      <c r="E473" s="1">
        <v>8.931096320337069</v>
      </c>
      <c r="F473" s="116">
        <v>3.7237804410097643E-2</v>
      </c>
    </row>
    <row r="474" spans="2:6" x14ac:dyDescent="0.25">
      <c r="B474" s="12"/>
      <c r="C474" s="7"/>
      <c r="D474" t="s">
        <v>528</v>
      </c>
      <c r="E474" s="1">
        <v>7.1647281522767914</v>
      </c>
      <c r="F474" s="116">
        <v>2.987301178002906E-2</v>
      </c>
    </row>
    <row r="475" spans="2:6" x14ac:dyDescent="0.25">
      <c r="B475" s="12"/>
      <c r="C475" s="7" t="s">
        <v>896</v>
      </c>
      <c r="D475" s="7"/>
      <c r="E475" s="8">
        <v>239.83949810733887</v>
      </c>
      <c r="F475" s="120">
        <v>1</v>
      </c>
    </row>
    <row r="476" spans="2:6" x14ac:dyDescent="0.25">
      <c r="B476" s="12"/>
      <c r="C476" s="7" t="s">
        <v>689</v>
      </c>
      <c r="D476" t="s">
        <v>529</v>
      </c>
      <c r="E476" s="1">
        <v>7.9100875451479764</v>
      </c>
      <c r="F476" s="116">
        <v>0.61542138866107143</v>
      </c>
    </row>
    <row r="477" spans="2:6" x14ac:dyDescent="0.25">
      <c r="B477" s="12"/>
      <c r="C477" s="7"/>
      <c r="D477" t="s">
        <v>527</v>
      </c>
      <c r="E477" s="1">
        <v>4.9430366570468669</v>
      </c>
      <c r="F477" s="116">
        <v>0.38457861133892857</v>
      </c>
    </row>
    <row r="478" spans="2:6" x14ac:dyDescent="0.25">
      <c r="B478" s="12"/>
      <c r="C478" s="7" t="s">
        <v>897</v>
      </c>
      <c r="D478" s="7"/>
      <c r="E478" s="8">
        <v>12.853124202194843</v>
      </c>
      <c r="F478" s="120">
        <v>1</v>
      </c>
    </row>
    <row r="479" spans="2:6" x14ac:dyDescent="0.25">
      <c r="B479" s="12"/>
      <c r="C479" s="7" t="s">
        <v>610</v>
      </c>
      <c r="D479" t="s">
        <v>529</v>
      </c>
      <c r="E479" s="1">
        <v>18.235782101190576</v>
      </c>
      <c r="F479" s="116">
        <v>0.37114929228239341</v>
      </c>
    </row>
    <row r="480" spans="2:6" x14ac:dyDescent="0.25">
      <c r="B480" s="12"/>
      <c r="C480" s="7"/>
      <c r="D480" t="s">
        <v>527</v>
      </c>
      <c r="E480" s="1">
        <v>18.235782101190576</v>
      </c>
      <c r="F480" s="116">
        <v>0.37114929228239341</v>
      </c>
    </row>
    <row r="481" spans="2:6" x14ac:dyDescent="0.25">
      <c r="B481" s="12"/>
      <c r="C481" s="7"/>
      <c r="D481" t="s">
        <v>528</v>
      </c>
      <c r="E481" s="1">
        <v>12.661715802139669</v>
      </c>
      <c r="F481" s="116">
        <v>0.25770141543521308</v>
      </c>
    </row>
    <row r="482" spans="2:6" x14ac:dyDescent="0.25">
      <c r="B482" s="12"/>
      <c r="C482" s="7" t="s">
        <v>898</v>
      </c>
      <c r="D482" s="7"/>
      <c r="E482" s="8">
        <v>49.133280004520827</v>
      </c>
      <c r="F482" s="120">
        <v>1</v>
      </c>
    </row>
    <row r="483" spans="2:6" x14ac:dyDescent="0.25">
      <c r="B483" s="12"/>
      <c r="C483" s="7" t="s">
        <v>690</v>
      </c>
      <c r="D483" t="s">
        <v>527</v>
      </c>
      <c r="E483" s="1">
        <v>7.9100875451479764</v>
      </c>
      <c r="F483" s="116">
        <v>1</v>
      </c>
    </row>
    <row r="484" spans="2:6" x14ac:dyDescent="0.25">
      <c r="B484" s="9"/>
      <c r="C484" s="7" t="s">
        <v>899</v>
      </c>
      <c r="D484" s="7"/>
      <c r="E484" s="8">
        <v>7.9100875451479764</v>
      </c>
      <c r="F484" s="120">
        <v>1</v>
      </c>
    </row>
    <row r="485" spans="2:6" x14ac:dyDescent="0.25">
      <c r="B485" s="10" t="s">
        <v>558</v>
      </c>
      <c r="C485" s="10"/>
      <c r="D485" s="10"/>
      <c r="E485" s="11">
        <v>22377.213246564464</v>
      </c>
      <c r="F485" s="117">
        <f>E485/$E$16</f>
        <v>0.41322048155196378</v>
      </c>
    </row>
    <row r="486" spans="2:6" x14ac:dyDescent="0.25">
      <c r="B486" s="12" t="s">
        <v>556</v>
      </c>
      <c r="C486" s="7" t="s">
        <v>611</v>
      </c>
      <c r="D486" t="s">
        <v>527</v>
      </c>
      <c r="E486" s="1">
        <v>12.490304226238756</v>
      </c>
      <c r="F486" s="116">
        <v>0.61867125404416656</v>
      </c>
    </row>
    <row r="487" spans="2:6" x14ac:dyDescent="0.25">
      <c r="B487" s="12"/>
      <c r="C487" s="7"/>
      <c r="D487" t="s">
        <v>530</v>
      </c>
      <c r="E487" s="1">
        <v>7.6986154052964118</v>
      </c>
      <c r="F487" s="116">
        <v>0.38132874595583344</v>
      </c>
    </row>
    <row r="488" spans="2:6" x14ac:dyDescent="0.25">
      <c r="B488" s="12"/>
      <c r="C488" s="7" t="s">
        <v>732</v>
      </c>
      <c r="D488" s="7"/>
      <c r="E488" s="8">
        <v>20.188919631535168</v>
      </c>
      <c r="F488" s="120">
        <v>1</v>
      </c>
    </row>
    <row r="489" spans="2:6" x14ac:dyDescent="0.25">
      <c r="B489" s="12"/>
      <c r="C489" s="7" t="s">
        <v>318</v>
      </c>
      <c r="D489" t="s">
        <v>527</v>
      </c>
      <c r="E489" s="1">
        <v>138.89265128896847</v>
      </c>
      <c r="F489" s="116">
        <v>0.8743958217026323</v>
      </c>
    </row>
    <row r="490" spans="2:6" x14ac:dyDescent="0.25">
      <c r="B490" s="12"/>
      <c r="C490" s="7"/>
      <c r="D490" t="s">
        <v>530</v>
      </c>
      <c r="E490" s="1">
        <v>12.17142213101295</v>
      </c>
      <c r="F490" s="116">
        <v>7.6624937005446619E-2</v>
      </c>
    </row>
    <row r="491" spans="2:6" x14ac:dyDescent="0.25">
      <c r="B491" s="12"/>
      <c r="C491" s="7"/>
      <c r="D491" t="s">
        <v>531</v>
      </c>
      <c r="E491" s="1">
        <v>4.6712332475770477</v>
      </c>
      <c r="F491" s="116">
        <v>2.9407652571782968E-2</v>
      </c>
    </row>
    <row r="492" spans="2:6" x14ac:dyDescent="0.25">
      <c r="B492" s="12"/>
      <c r="C492" s="7"/>
      <c r="D492" t="s">
        <v>528</v>
      </c>
      <c r="E492" s="1">
        <v>3.1088321556524168</v>
      </c>
      <c r="F492" s="116">
        <v>1.9571588720138179E-2</v>
      </c>
    </row>
    <row r="493" spans="2:6" x14ac:dyDescent="0.25">
      <c r="B493" s="12"/>
      <c r="C493" s="7" t="s">
        <v>734</v>
      </c>
      <c r="D493" s="7"/>
      <c r="E493" s="8">
        <v>158.84413882321087</v>
      </c>
      <c r="F493" s="120">
        <v>1</v>
      </c>
    </row>
    <row r="494" spans="2:6" x14ac:dyDescent="0.25">
      <c r="B494" s="12"/>
      <c r="C494" s="7" t="s">
        <v>326</v>
      </c>
      <c r="D494" t="s">
        <v>527</v>
      </c>
      <c r="E494" s="1">
        <v>2109.7702057381539</v>
      </c>
      <c r="F494" s="116">
        <v>0.78755143252087867</v>
      </c>
    </row>
    <row r="495" spans="2:6" x14ac:dyDescent="0.25">
      <c r="B495" s="12"/>
      <c r="C495" s="7"/>
      <c r="D495" t="s">
        <v>528</v>
      </c>
      <c r="E495" s="1">
        <v>340.49615480935961</v>
      </c>
      <c r="F495" s="116">
        <v>0.12710305309963385</v>
      </c>
    </row>
    <row r="496" spans="2:6" x14ac:dyDescent="0.25">
      <c r="B496" s="12"/>
      <c r="C496" s="7"/>
      <c r="D496" t="s">
        <v>532</v>
      </c>
      <c r="E496" s="1">
        <v>67.246908820917696</v>
      </c>
      <c r="F496" s="116">
        <v>2.5102449181656338E-2</v>
      </c>
    </row>
    <row r="497" spans="2:6" x14ac:dyDescent="0.25">
      <c r="B497" s="12"/>
      <c r="C497" s="7"/>
      <c r="D497" t="s">
        <v>529</v>
      </c>
      <c r="E497" s="1">
        <v>65.18993615798378</v>
      </c>
      <c r="F497" s="116">
        <v>2.4334606426580977E-2</v>
      </c>
    </row>
    <row r="498" spans="2:6" x14ac:dyDescent="0.25">
      <c r="B498" s="12"/>
      <c r="C498" s="7"/>
      <c r="D498" t="s">
        <v>531</v>
      </c>
      <c r="E498" s="1">
        <v>49.583400286748272</v>
      </c>
      <c r="F498" s="116">
        <v>1.8508877326487008E-2</v>
      </c>
    </row>
    <row r="499" spans="2:6" x14ac:dyDescent="0.25">
      <c r="B499" s="12"/>
      <c r="C499" s="7"/>
      <c r="D499" t="s">
        <v>530</v>
      </c>
      <c r="E499" s="1">
        <v>46.611709418105136</v>
      </c>
      <c r="F499" s="116">
        <v>1.7399581444763109E-2</v>
      </c>
    </row>
    <row r="500" spans="2:6" x14ac:dyDescent="0.25">
      <c r="B500" s="12"/>
      <c r="C500" s="7" t="s">
        <v>738</v>
      </c>
      <c r="D500" s="7"/>
      <c r="E500" s="8">
        <v>2678.8983152312685</v>
      </c>
      <c r="F500" s="120">
        <v>1</v>
      </c>
    </row>
    <row r="501" spans="2:6" x14ac:dyDescent="0.25">
      <c r="B501" s="12"/>
      <c r="C501" s="7" t="s">
        <v>612</v>
      </c>
      <c r="D501" t="s">
        <v>527</v>
      </c>
      <c r="E501" s="1">
        <v>84.675758556938447</v>
      </c>
      <c r="F501" s="116">
        <v>0.91494109634449494</v>
      </c>
    </row>
    <row r="502" spans="2:6" x14ac:dyDescent="0.25">
      <c r="B502" s="12"/>
      <c r="C502" s="7"/>
      <c r="D502" t="s">
        <v>531</v>
      </c>
      <c r="E502" s="1">
        <v>4.6712332475770477</v>
      </c>
      <c r="F502" s="116">
        <v>5.0473752366152147E-2</v>
      </c>
    </row>
    <row r="503" spans="2:6" x14ac:dyDescent="0.25">
      <c r="B503" s="12"/>
      <c r="C503" s="7"/>
      <c r="D503" t="s">
        <v>528</v>
      </c>
      <c r="E503" s="1">
        <v>3.2007786423988338</v>
      </c>
      <c r="F503" s="116">
        <v>3.4585151289352883E-2</v>
      </c>
    </row>
    <row r="504" spans="2:6" x14ac:dyDescent="0.25">
      <c r="B504" s="12"/>
      <c r="C504" s="7" t="s">
        <v>743</v>
      </c>
      <c r="D504" s="7"/>
      <c r="E504" s="8">
        <v>92.547770446914328</v>
      </c>
      <c r="F504" s="120">
        <v>1</v>
      </c>
    </row>
    <row r="505" spans="2:6" x14ac:dyDescent="0.25">
      <c r="B505" s="12"/>
      <c r="C505" s="7" t="s">
        <v>613</v>
      </c>
      <c r="D505" t="s">
        <v>527</v>
      </c>
      <c r="E505" s="1">
        <v>59.877553733608522</v>
      </c>
      <c r="F505" s="116">
        <v>0.841744248654545</v>
      </c>
    </row>
    <row r="506" spans="2:6" x14ac:dyDescent="0.25">
      <c r="B506" s="12"/>
      <c r="C506" s="7"/>
      <c r="D506" t="s">
        <v>528</v>
      </c>
      <c r="E506" s="1">
        <v>4.2250788128562631</v>
      </c>
      <c r="F506" s="116">
        <v>5.939514173635569E-2</v>
      </c>
    </row>
    <row r="507" spans="2:6" x14ac:dyDescent="0.25">
      <c r="B507" s="12"/>
      <c r="C507" s="7"/>
      <c r="D507" t="s">
        <v>529</v>
      </c>
      <c r="E507" s="1">
        <v>3.6008064635507488</v>
      </c>
      <c r="F507" s="116">
        <v>5.0619271199630111E-2</v>
      </c>
    </row>
    <row r="508" spans="2:6" x14ac:dyDescent="0.25">
      <c r="B508" s="12"/>
      <c r="C508" s="7"/>
      <c r="D508" t="s">
        <v>531</v>
      </c>
      <c r="E508" s="1">
        <v>3.4316519981114486</v>
      </c>
      <c r="F508" s="116">
        <v>4.824133840946928E-2</v>
      </c>
    </row>
    <row r="509" spans="2:6" x14ac:dyDescent="0.25">
      <c r="B509" s="12"/>
      <c r="C509" s="7" t="s">
        <v>749</v>
      </c>
      <c r="D509" s="7"/>
      <c r="E509" s="8">
        <v>71.135091008126977</v>
      </c>
      <c r="F509" s="120">
        <v>1</v>
      </c>
    </row>
    <row r="510" spans="2:6" x14ac:dyDescent="0.25">
      <c r="B510" s="12"/>
      <c r="C510" s="7" t="s">
        <v>470</v>
      </c>
      <c r="D510" t="s">
        <v>527</v>
      </c>
      <c r="E510" s="1">
        <v>36.939334081465404</v>
      </c>
      <c r="F510" s="116">
        <v>0.91956079994965823</v>
      </c>
    </row>
    <row r="511" spans="2:6" x14ac:dyDescent="0.25">
      <c r="B511" s="12"/>
      <c r="C511" s="7"/>
      <c r="D511" t="s">
        <v>530</v>
      </c>
      <c r="E511" s="1">
        <v>1.7934336525307797</v>
      </c>
      <c r="F511" s="116">
        <v>4.4645398331783291E-2</v>
      </c>
    </row>
    <row r="512" spans="2:6" x14ac:dyDescent="0.25">
      <c r="B512" s="12"/>
      <c r="C512" s="7"/>
      <c r="D512" t="s">
        <v>531</v>
      </c>
      <c r="E512" s="1">
        <v>1.4378594648662166</v>
      </c>
      <c r="F512" s="116">
        <v>3.5793801718558574E-2</v>
      </c>
    </row>
    <row r="513" spans="2:6" x14ac:dyDescent="0.25">
      <c r="B513" s="12"/>
      <c r="C513" s="7" t="s">
        <v>757</v>
      </c>
      <c r="D513" s="7"/>
      <c r="E513" s="8">
        <v>40.170627198862398</v>
      </c>
      <c r="F513" s="120">
        <v>1</v>
      </c>
    </row>
    <row r="514" spans="2:6" x14ac:dyDescent="0.25">
      <c r="B514" s="12"/>
      <c r="C514" s="7" t="s">
        <v>691</v>
      </c>
      <c r="D514" t="s">
        <v>531</v>
      </c>
      <c r="E514" s="1">
        <v>6.5751808522482245</v>
      </c>
      <c r="F514" s="116">
        <v>1</v>
      </c>
    </row>
    <row r="515" spans="2:6" x14ac:dyDescent="0.25">
      <c r="B515" s="12"/>
      <c r="C515" s="7" t="s">
        <v>758</v>
      </c>
      <c r="D515" s="7"/>
      <c r="E515" s="8">
        <v>6.5751808522482245</v>
      </c>
      <c r="F515" s="120">
        <v>1</v>
      </c>
    </row>
    <row r="516" spans="2:6" x14ac:dyDescent="0.25">
      <c r="B516" s="12"/>
      <c r="C516" s="7" t="s">
        <v>614</v>
      </c>
      <c r="D516" t="s">
        <v>527</v>
      </c>
      <c r="E516" s="1">
        <v>37.165748937015167</v>
      </c>
      <c r="F516" s="116">
        <v>0.62800051969209258</v>
      </c>
    </row>
    <row r="517" spans="2:6" x14ac:dyDescent="0.25">
      <c r="B517" s="12"/>
      <c r="C517" s="7"/>
      <c r="D517" t="s">
        <v>529</v>
      </c>
      <c r="E517" s="1">
        <v>7.9961507115654289</v>
      </c>
      <c r="F517" s="116">
        <v>0.13511329506394379</v>
      </c>
    </row>
    <row r="518" spans="2:6" x14ac:dyDescent="0.25">
      <c r="B518" s="12"/>
      <c r="C518" s="7"/>
      <c r="D518" t="s">
        <v>528</v>
      </c>
      <c r="E518" s="1">
        <v>7.9100875451479764</v>
      </c>
      <c r="F518" s="116">
        <v>0.13365906059316526</v>
      </c>
    </row>
    <row r="519" spans="2:6" x14ac:dyDescent="0.25">
      <c r="B519" s="12"/>
      <c r="C519" s="7"/>
      <c r="D519" t="s">
        <v>532</v>
      </c>
      <c r="E519" s="1">
        <v>4.6712332475770477</v>
      </c>
      <c r="F519" s="116">
        <v>7.89311931276519E-2</v>
      </c>
    </row>
    <row r="520" spans="2:6" x14ac:dyDescent="0.25">
      <c r="B520" s="12"/>
      <c r="C520" s="7"/>
      <c r="D520" t="s">
        <v>530</v>
      </c>
      <c r="E520" s="1">
        <v>1.4378594648662166</v>
      </c>
      <c r="F520" s="116">
        <v>2.4295931523146578E-2</v>
      </c>
    </row>
    <row r="521" spans="2:6" x14ac:dyDescent="0.25">
      <c r="B521" s="12"/>
      <c r="C521" s="7" t="s">
        <v>769</v>
      </c>
      <c r="D521" s="7"/>
      <c r="E521" s="8">
        <v>59.181079906171831</v>
      </c>
      <c r="F521" s="120">
        <v>1</v>
      </c>
    </row>
    <row r="522" spans="2:6" x14ac:dyDescent="0.25">
      <c r="B522" s="12"/>
      <c r="C522" s="7" t="s">
        <v>615</v>
      </c>
      <c r="D522" t="s">
        <v>527</v>
      </c>
      <c r="E522" s="1">
        <v>567.16065511839986</v>
      </c>
      <c r="F522" s="116">
        <v>0.80109626429421577</v>
      </c>
    </row>
    <row r="523" spans="2:6" x14ac:dyDescent="0.25">
      <c r="B523" s="12"/>
      <c r="C523" s="7"/>
      <c r="D523" t="s">
        <v>528</v>
      </c>
      <c r="E523" s="1">
        <v>70.203467977346222</v>
      </c>
      <c r="F523" s="116">
        <v>9.9160150531616323E-2</v>
      </c>
    </row>
    <row r="524" spans="2:6" x14ac:dyDescent="0.25">
      <c r="B524" s="12"/>
      <c r="C524" s="7"/>
      <c r="D524" t="s">
        <v>530</v>
      </c>
      <c r="E524" s="1">
        <v>53.85199336253892</v>
      </c>
      <c r="F524" s="116">
        <v>7.6064216229034504E-2</v>
      </c>
    </row>
    <row r="525" spans="2:6" x14ac:dyDescent="0.25">
      <c r="B525" s="12"/>
      <c r="C525" s="7"/>
      <c r="D525" t="s">
        <v>532</v>
      </c>
      <c r="E525" s="1">
        <v>11.742158961921685</v>
      </c>
      <c r="F525" s="116">
        <v>1.658542353785207E-2</v>
      </c>
    </row>
    <row r="526" spans="2:6" x14ac:dyDescent="0.25">
      <c r="B526" s="12"/>
      <c r="C526" s="7"/>
      <c r="D526" t="s">
        <v>529</v>
      </c>
      <c r="E526" s="1">
        <v>5.0223760912337063</v>
      </c>
      <c r="F526" s="116">
        <v>7.0939454072814438E-3</v>
      </c>
    </row>
    <row r="527" spans="2:6" x14ac:dyDescent="0.25">
      <c r="B527" s="12"/>
      <c r="C527" s="7" t="s">
        <v>777</v>
      </c>
      <c r="D527" s="7"/>
      <c r="E527" s="8">
        <v>707.98065151144033</v>
      </c>
      <c r="F527" s="120">
        <v>1</v>
      </c>
    </row>
    <row r="528" spans="2:6" x14ac:dyDescent="0.25">
      <c r="B528" s="12"/>
      <c r="C528" s="7" t="s">
        <v>315</v>
      </c>
      <c r="D528" t="s">
        <v>527</v>
      </c>
      <c r="E528" s="1">
        <v>2100.6159165865665</v>
      </c>
      <c r="F528" s="116">
        <v>0.54466593320750656</v>
      </c>
    </row>
    <row r="529" spans="2:6" x14ac:dyDescent="0.25">
      <c r="B529" s="12"/>
      <c r="C529" s="7"/>
      <c r="D529" t="s">
        <v>528</v>
      </c>
      <c r="E529" s="1">
        <v>1072.6613712135079</v>
      </c>
      <c r="F529" s="116">
        <v>0.27812895358663353</v>
      </c>
    </row>
    <row r="530" spans="2:6" x14ac:dyDescent="0.25">
      <c r="B530" s="12"/>
      <c r="C530" s="7"/>
      <c r="D530" t="s">
        <v>530</v>
      </c>
      <c r="E530" s="1">
        <v>286.737190503242</v>
      </c>
      <c r="F530" s="116">
        <v>7.4347708316200814E-2</v>
      </c>
    </row>
    <row r="531" spans="2:6" x14ac:dyDescent="0.25">
      <c r="B531" s="12"/>
      <c r="C531" s="7"/>
      <c r="D531" t="s">
        <v>529</v>
      </c>
      <c r="E531" s="1">
        <v>285.04787018564036</v>
      </c>
      <c r="F531" s="116">
        <v>7.390968667692463E-2</v>
      </c>
    </row>
    <row r="532" spans="2:6" x14ac:dyDescent="0.25">
      <c r="B532" s="12"/>
      <c r="C532" s="7"/>
      <c r="D532" t="s">
        <v>531</v>
      </c>
      <c r="E532" s="1">
        <v>66.510891705450845</v>
      </c>
      <c r="F532" s="116">
        <v>1.7245521474520305E-2</v>
      </c>
    </row>
    <row r="533" spans="2:6" x14ac:dyDescent="0.25">
      <c r="B533" s="12"/>
      <c r="C533" s="7"/>
      <c r="D533" t="s">
        <v>532</v>
      </c>
      <c r="E533" s="1">
        <v>32.426380316919875</v>
      </c>
      <c r="F533" s="116">
        <v>8.4077934268707855E-3</v>
      </c>
    </row>
    <row r="534" spans="2:6" x14ac:dyDescent="0.25">
      <c r="B534" s="12"/>
      <c r="C534" s="7"/>
      <c r="D534" t="s">
        <v>533</v>
      </c>
      <c r="E534" s="1">
        <v>12.705542259106064</v>
      </c>
      <c r="F534" s="116">
        <v>3.2944033113433899E-3</v>
      </c>
    </row>
    <row r="535" spans="2:6" x14ac:dyDescent="0.25">
      <c r="B535" s="12"/>
      <c r="C535" s="7" t="s">
        <v>780</v>
      </c>
      <c r="D535" s="7"/>
      <c r="E535" s="8">
        <v>3856.7051627704336</v>
      </c>
      <c r="F535" s="120">
        <v>1</v>
      </c>
    </row>
    <row r="536" spans="2:6" x14ac:dyDescent="0.25">
      <c r="B536" s="12"/>
      <c r="C536" s="7" t="s">
        <v>440</v>
      </c>
      <c r="D536" t="s">
        <v>527</v>
      </c>
      <c r="E536" s="1">
        <v>615.59817086124281</v>
      </c>
      <c r="F536" s="116">
        <v>0.91496636520389163</v>
      </c>
    </row>
    <row r="537" spans="2:6" x14ac:dyDescent="0.25">
      <c r="B537" s="12"/>
      <c r="C537" s="7"/>
      <c r="D537" t="s">
        <v>530</v>
      </c>
      <c r="E537" s="1">
        <v>35.749950947024359</v>
      </c>
      <c r="F537" s="116">
        <v>5.3135314922157569E-2</v>
      </c>
    </row>
    <row r="538" spans="2:6" x14ac:dyDescent="0.25">
      <c r="B538" s="12"/>
      <c r="C538" s="7"/>
      <c r="D538" t="s">
        <v>529</v>
      </c>
      <c r="E538" s="1">
        <v>13.681431013171801</v>
      </c>
      <c r="F538" s="116">
        <v>2.0334773229420778E-2</v>
      </c>
    </row>
    <row r="539" spans="2:6" x14ac:dyDescent="0.25">
      <c r="B539" s="12"/>
      <c r="C539" s="7"/>
      <c r="D539" t="s">
        <v>528</v>
      </c>
      <c r="E539" s="1">
        <v>7.7800654032294645</v>
      </c>
      <c r="F539" s="116">
        <v>1.1563546644530133E-2</v>
      </c>
    </row>
    <row r="540" spans="2:6" x14ac:dyDescent="0.25">
      <c r="B540" s="12"/>
      <c r="C540" s="7" t="s">
        <v>783</v>
      </c>
      <c r="D540" s="7"/>
      <c r="E540" s="8">
        <v>672.80961822466838</v>
      </c>
      <c r="F540" s="120">
        <v>1</v>
      </c>
    </row>
    <row r="541" spans="2:6" x14ac:dyDescent="0.25">
      <c r="B541" s="12"/>
      <c r="C541" s="7" t="s">
        <v>243</v>
      </c>
      <c r="D541" t="s">
        <v>527</v>
      </c>
      <c r="E541" s="1">
        <v>434.09286157080942</v>
      </c>
      <c r="F541" s="116">
        <v>0.92346923921365609</v>
      </c>
    </row>
    <row r="542" spans="2:6" x14ac:dyDescent="0.25">
      <c r="B542" s="12"/>
      <c r="C542" s="7"/>
      <c r="D542" t="s">
        <v>530</v>
      </c>
      <c r="E542" s="1">
        <v>24.232463188160441</v>
      </c>
      <c r="F542" s="116">
        <v>5.1551030495333661E-2</v>
      </c>
    </row>
    <row r="543" spans="2:6" x14ac:dyDescent="0.25">
      <c r="B543" s="12"/>
      <c r="C543" s="7"/>
      <c r="D543" t="s">
        <v>528</v>
      </c>
      <c r="E543" s="1">
        <v>11.742158961921685</v>
      </c>
      <c r="F543" s="116">
        <v>2.4979730291010169E-2</v>
      </c>
    </row>
    <row r="544" spans="2:6" x14ac:dyDescent="0.25">
      <c r="B544" s="12"/>
      <c r="C544" s="7" t="s">
        <v>798</v>
      </c>
      <c r="D544" s="7"/>
      <c r="E544" s="8">
        <v>470.06748372089157</v>
      </c>
      <c r="F544" s="120">
        <v>1</v>
      </c>
    </row>
    <row r="545" spans="2:6" x14ac:dyDescent="0.25">
      <c r="B545" s="12"/>
      <c r="C545" s="7" t="s">
        <v>616</v>
      </c>
      <c r="D545" t="s">
        <v>527</v>
      </c>
      <c r="E545" s="1">
        <v>281.06872560559867</v>
      </c>
      <c r="F545" s="116">
        <v>0.81893078942231412</v>
      </c>
    </row>
    <row r="546" spans="2:6" x14ac:dyDescent="0.25">
      <c r="B546" s="12"/>
      <c r="C546" s="7"/>
      <c r="D546" t="s">
        <v>528</v>
      </c>
      <c r="E546" s="1">
        <v>37.470912678716267</v>
      </c>
      <c r="F546" s="116">
        <v>0.10917644442382766</v>
      </c>
    </row>
    <row r="547" spans="2:6" x14ac:dyDescent="0.25">
      <c r="B547" s="12"/>
      <c r="C547" s="7"/>
      <c r="D547" t="s">
        <v>530</v>
      </c>
      <c r="E547" s="1">
        <v>12.932463636381684</v>
      </c>
      <c r="F547" s="116">
        <v>3.7680437879021228E-2</v>
      </c>
    </row>
    <row r="548" spans="2:6" x14ac:dyDescent="0.25">
      <c r="B548" s="12"/>
      <c r="C548" s="7"/>
      <c r="D548" t="s">
        <v>531</v>
      </c>
      <c r="E548" s="1">
        <v>11.742158961921685</v>
      </c>
      <c r="F548" s="116">
        <v>3.4212328274837001E-2</v>
      </c>
    </row>
    <row r="549" spans="2:6" x14ac:dyDescent="0.25">
      <c r="B549" s="12"/>
      <c r="C549" s="7" t="s">
        <v>811</v>
      </c>
      <c r="D549" s="7"/>
      <c r="E549" s="8">
        <v>343.21426088261831</v>
      </c>
      <c r="F549" s="120">
        <v>1</v>
      </c>
    </row>
    <row r="550" spans="2:6" x14ac:dyDescent="0.25">
      <c r="B550" s="12"/>
      <c r="C550" s="7" t="s">
        <v>692</v>
      </c>
      <c r="D550" t="s">
        <v>527</v>
      </c>
      <c r="E550" s="1">
        <v>174.14667204850565</v>
      </c>
      <c r="F550" s="116">
        <v>0.89557289945961671</v>
      </c>
    </row>
    <row r="551" spans="2:6" x14ac:dyDescent="0.25">
      <c r="B551" s="12"/>
      <c r="C551" s="7"/>
      <c r="D551" t="s">
        <v>531</v>
      </c>
      <c r="E551" s="1">
        <v>13.730962893007518</v>
      </c>
      <c r="F551" s="116">
        <v>7.0613340500919844E-2</v>
      </c>
    </row>
    <row r="552" spans="2:6" x14ac:dyDescent="0.25">
      <c r="B552" s="12"/>
      <c r="C552" s="7"/>
      <c r="D552" t="s">
        <v>530</v>
      </c>
      <c r="E552" s="1">
        <v>6.5751808522482245</v>
      </c>
      <c r="F552" s="116">
        <v>3.3813760039463389E-2</v>
      </c>
    </row>
    <row r="553" spans="2:6" x14ac:dyDescent="0.25">
      <c r="B553" s="12"/>
      <c r="C553" s="7" t="s">
        <v>823</v>
      </c>
      <c r="D553" s="7"/>
      <c r="E553" s="8">
        <v>194.4528157937614</v>
      </c>
      <c r="F553" s="120">
        <v>1</v>
      </c>
    </row>
    <row r="554" spans="2:6" x14ac:dyDescent="0.25">
      <c r="B554" s="12"/>
      <c r="C554" s="7" t="s">
        <v>617</v>
      </c>
      <c r="D554" t="s">
        <v>527</v>
      </c>
      <c r="E554" s="1">
        <v>200.83534489505843</v>
      </c>
      <c r="F554" s="116">
        <v>0.96829871180087101</v>
      </c>
    </row>
    <row r="555" spans="2:6" x14ac:dyDescent="0.25">
      <c r="B555" s="12"/>
      <c r="C555" s="7"/>
      <c r="D555" t="s">
        <v>529</v>
      </c>
      <c r="E555" s="1">
        <v>6.5751808522482245</v>
      </c>
      <c r="F555" s="116">
        <v>3.1701288199128957E-2</v>
      </c>
    </row>
    <row r="556" spans="2:6" x14ac:dyDescent="0.25">
      <c r="B556" s="12"/>
      <c r="C556" s="7" t="s">
        <v>827</v>
      </c>
      <c r="D556" s="7"/>
      <c r="E556" s="8">
        <v>207.41052574730665</v>
      </c>
      <c r="F556" s="120">
        <v>1</v>
      </c>
    </row>
    <row r="557" spans="2:6" x14ac:dyDescent="0.25">
      <c r="B557" s="12"/>
      <c r="C557" s="7" t="s">
        <v>457</v>
      </c>
      <c r="D557" t="s">
        <v>527</v>
      </c>
      <c r="E557" s="1">
        <v>3674.4563494500403</v>
      </c>
      <c r="F557" s="116">
        <v>0.55115719588062539</v>
      </c>
    </row>
    <row r="558" spans="2:6" x14ac:dyDescent="0.25">
      <c r="B558" s="12"/>
      <c r="C558" s="7"/>
      <c r="D558" t="s">
        <v>528</v>
      </c>
      <c r="E558" s="1">
        <v>2041.3581193620914</v>
      </c>
      <c r="F558" s="116">
        <v>0.30619746429268468</v>
      </c>
    </row>
    <row r="559" spans="2:6" x14ac:dyDescent="0.25">
      <c r="B559" s="12"/>
      <c r="C559" s="7"/>
      <c r="D559" t="s">
        <v>530</v>
      </c>
      <c r="E559" s="1">
        <v>417.74566364713269</v>
      </c>
      <c r="F559" s="116">
        <v>6.2660569801436167E-2</v>
      </c>
    </row>
    <row r="560" spans="2:6" x14ac:dyDescent="0.25">
      <c r="B560" s="12"/>
      <c r="C560" s="7"/>
      <c r="D560" t="s">
        <v>529</v>
      </c>
      <c r="E560" s="1">
        <v>376.9416270085519</v>
      </c>
      <c r="F560" s="116">
        <v>5.6540089307036905E-2</v>
      </c>
    </row>
    <row r="561" spans="2:6" x14ac:dyDescent="0.25">
      <c r="B561" s="12"/>
      <c r="C561" s="7"/>
      <c r="D561" t="s">
        <v>531</v>
      </c>
      <c r="E561" s="1">
        <v>101.96005972388674</v>
      </c>
      <c r="F561" s="116">
        <v>1.529369660838383E-2</v>
      </c>
    </row>
    <row r="562" spans="2:6" x14ac:dyDescent="0.25">
      <c r="B562" s="12"/>
      <c r="C562" s="7"/>
      <c r="D562" t="s">
        <v>532</v>
      </c>
      <c r="E562" s="1">
        <v>47.782712627500501</v>
      </c>
      <c r="F562" s="116">
        <v>7.1672605138674815E-3</v>
      </c>
    </row>
    <row r="563" spans="2:6" x14ac:dyDescent="0.25">
      <c r="B563" s="12"/>
      <c r="C563" s="7"/>
      <c r="D563" t="s">
        <v>533</v>
      </c>
      <c r="E563" s="1">
        <v>6.5582912466992127</v>
      </c>
      <c r="F563" s="116">
        <v>9.8372359596548132E-4</v>
      </c>
    </row>
    <row r="564" spans="2:6" x14ac:dyDescent="0.25">
      <c r="B564" s="12"/>
      <c r="C564" s="7" t="s">
        <v>829</v>
      </c>
      <c r="D564" s="7"/>
      <c r="E564" s="8">
        <v>6666.8028230659029</v>
      </c>
      <c r="F564" s="120">
        <v>1</v>
      </c>
    </row>
    <row r="565" spans="2:6" x14ac:dyDescent="0.25">
      <c r="B565" s="12"/>
      <c r="C565" s="7" t="s">
        <v>618</v>
      </c>
      <c r="D565" t="s">
        <v>527</v>
      </c>
      <c r="E565" s="1">
        <v>17.303783562234109</v>
      </c>
      <c r="F565" s="116">
        <v>0.78742982141922691</v>
      </c>
    </row>
    <row r="566" spans="2:6" x14ac:dyDescent="0.25">
      <c r="B566" s="12"/>
      <c r="C566" s="7"/>
      <c r="D566" t="s">
        <v>529</v>
      </c>
      <c r="E566" s="1">
        <v>4.6712332475770477</v>
      </c>
      <c r="F566" s="116">
        <v>0.21257017858077304</v>
      </c>
    </row>
    <row r="567" spans="2:6" x14ac:dyDescent="0.25">
      <c r="B567" s="12"/>
      <c r="C567" s="7" t="s">
        <v>830</v>
      </c>
      <c r="D567" s="7"/>
      <c r="E567" s="8">
        <v>21.975016809811159</v>
      </c>
      <c r="F567" s="120">
        <v>1</v>
      </c>
    </row>
    <row r="568" spans="2:6" x14ac:dyDescent="0.25">
      <c r="B568" s="12"/>
      <c r="C568" s="7" t="s">
        <v>327</v>
      </c>
      <c r="D568" t="s">
        <v>527</v>
      </c>
      <c r="E568" s="1">
        <v>494.96431716900526</v>
      </c>
      <c r="F568" s="116">
        <v>0.72733875155183991</v>
      </c>
    </row>
    <row r="569" spans="2:6" x14ac:dyDescent="0.25">
      <c r="B569" s="12"/>
      <c r="C569" s="7"/>
      <c r="D569" t="s">
        <v>528</v>
      </c>
      <c r="E569" s="1">
        <v>98.022980470720455</v>
      </c>
      <c r="F569" s="116">
        <v>0.14404252946302845</v>
      </c>
    </row>
    <row r="570" spans="2:6" x14ac:dyDescent="0.25">
      <c r="B570" s="12"/>
      <c r="C570" s="7"/>
      <c r="D570" t="s">
        <v>529</v>
      </c>
      <c r="E570" s="1">
        <v>43.791564545784063</v>
      </c>
      <c r="F570" s="116">
        <v>6.4350703233333861E-2</v>
      </c>
    </row>
    <row r="571" spans="2:6" x14ac:dyDescent="0.25">
      <c r="B571" s="12"/>
      <c r="C571" s="7"/>
      <c r="D571" t="s">
        <v>531</v>
      </c>
      <c r="E571" s="1">
        <v>26.103552021730863</v>
      </c>
      <c r="F571" s="116">
        <v>3.8358573093000226E-2</v>
      </c>
    </row>
    <row r="572" spans="2:6" x14ac:dyDescent="0.25">
      <c r="B572" s="12"/>
      <c r="C572" s="7"/>
      <c r="D572" t="s">
        <v>530</v>
      </c>
      <c r="E572" s="1">
        <v>17.63174252228356</v>
      </c>
      <c r="F572" s="116">
        <v>2.5909442658797525E-2</v>
      </c>
    </row>
    <row r="573" spans="2:6" x14ac:dyDescent="0.25">
      <c r="B573" s="12"/>
      <c r="C573" s="7" t="s">
        <v>840</v>
      </c>
      <c r="D573" s="7"/>
      <c r="E573" s="8">
        <v>680.51415672952419</v>
      </c>
      <c r="F573" s="120">
        <v>1</v>
      </c>
    </row>
    <row r="574" spans="2:6" x14ac:dyDescent="0.25">
      <c r="B574" s="12"/>
      <c r="C574" s="7" t="s">
        <v>619</v>
      </c>
      <c r="D574" t="s">
        <v>527</v>
      </c>
      <c r="E574" s="1">
        <v>67.356382466500222</v>
      </c>
      <c r="F574" s="116">
        <v>1</v>
      </c>
    </row>
    <row r="575" spans="2:6" x14ac:dyDescent="0.25">
      <c r="B575" s="12"/>
      <c r="C575" s="7" t="s">
        <v>841</v>
      </c>
      <c r="D575" s="7"/>
      <c r="E575" s="8">
        <v>67.356382466500222</v>
      </c>
      <c r="F575" s="120">
        <v>1</v>
      </c>
    </row>
    <row r="576" spans="2:6" x14ac:dyDescent="0.25">
      <c r="B576" s="12"/>
      <c r="C576" s="7" t="s">
        <v>620</v>
      </c>
      <c r="D576" t="s">
        <v>527</v>
      </c>
      <c r="E576" s="1">
        <v>14.624636591514269</v>
      </c>
      <c r="F576" s="116">
        <v>0.75791538362714073</v>
      </c>
    </row>
    <row r="577" spans="2:6" x14ac:dyDescent="0.25">
      <c r="B577" s="12"/>
      <c r="C577" s="7"/>
      <c r="D577" t="s">
        <v>531</v>
      </c>
      <c r="E577" s="1">
        <v>4.6712332475770477</v>
      </c>
      <c r="F577" s="116">
        <v>0.2420846163728593</v>
      </c>
    </row>
    <row r="578" spans="2:6" x14ac:dyDescent="0.25">
      <c r="B578" s="12"/>
      <c r="C578" s="7" t="s">
        <v>844</v>
      </c>
      <c r="D578" s="7"/>
      <c r="E578" s="8">
        <v>19.295869839091317</v>
      </c>
      <c r="F578" s="120">
        <v>1</v>
      </c>
    </row>
    <row r="579" spans="2:6" x14ac:dyDescent="0.25">
      <c r="B579" s="12"/>
      <c r="C579" s="7" t="s">
        <v>621</v>
      </c>
      <c r="D579" t="s">
        <v>527</v>
      </c>
      <c r="E579" s="1">
        <v>1353.8412298089897</v>
      </c>
      <c r="F579" s="116">
        <v>0.89591063906196444</v>
      </c>
    </row>
    <row r="580" spans="2:6" x14ac:dyDescent="0.25">
      <c r="B580" s="12"/>
      <c r="C580" s="7"/>
      <c r="D580" t="s">
        <v>528</v>
      </c>
      <c r="E580" s="1">
        <v>137.39561158132247</v>
      </c>
      <c r="F580" s="116">
        <v>9.0922175707042932E-2</v>
      </c>
    </row>
    <row r="581" spans="2:6" x14ac:dyDescent="0.25">
      <c r="B581" s="12"/>
      <c r="C581" s="7"/>
      <c r="D581" t="s">
        <v>530</v>
      </c>
      <c r="E581" s="1">
        <v>15.116776032134995</v>
      </c>
      <c r="F581" s="116">
        <v>1.0003595825942927E-2</v>
      </c>
    </row>
    <row r="582" spans="2:6" x14ac:dyDescent="0.25">
      <c r="B582" s="12"/>
      <c r="C582" s="7"/>
      <c r="D582" t="s">
        <v>531</v>
      </c>
      <c r="E582" s="1">
        <v>4.7806082258690017</v>
      </c>
      <c r="F582" s="116">
        <v>3.1635894050497039E-3</v>
      </c>
    </row>
    <row r="583" spans="2:6" x14ac:dyDescent="0.25">
      <c r="B583" s="12"/>
      <c r="C583" s="7" t="s">
        <v>849</v>
      </c>
      <c r="D583" s="7"/>
      <c r="E583" s="8">
        <v>1511.1342256483163</v>
      </c>
      <c r="F583" s="120">
        <v>1</v>
      </c>
    </row>
    <row r="584" spans="2:6" x14ac:dyDescent="0.25">
      <c r="B584" s="12"/>
      <c r="C584" s="7" t="s">
        <v>245</v>
      </c>
      <c r="D584" t="s">
        <v>527</v>
      </c>
      <c r="E584" s="1">
        <v>464.11458830271039</v>
      </c>
      <c r="F584" s="116">
        <v>0.79761031000621796</v>
      </c>
    </row>
    <row r="585" spans="2:6" x14ac:dyDescent="0.25">
      <c r="B585" s="12"/>
      <c r="C585" s="7"/>
      <c r="D585" t="s">
        <v>528</v>
      </c>
      <c r="E585" s="1">
        <v>70.155681801391864</v>
      </c>
      <c r="F585" s="116">
        <v>0.12056698177694183</v>
      </c>
    </row>
    <row r="586" spans="2:6" x14ac:dyDescent="0.25">
      <c r="B586" s="12"/>
      <c r="C586" s="7"/>
      <c r="D586" t="s">
        <v>530</v>
      </c>
      <c r="E586" s="1">
        <v>22.331131595700477</v>
      </c>
      <c r="F586" s="116">
        <v>3.8377463763795867E-2</v>
      </c>
    </row>
    <row r="587" spans="2:6" x14ac:dyDescent="0.25">
      <c r="B587" s="12"/>
      <c r="C587" s="7"/>
      <c r="D587" t="s">
        <v>531</v>
      </c>
      <c r="E587" s="1">
        <v>18.96537539263959</v>
      </c>
      <c r="F587" s="116">
        <v>3.2593198592674406E-2</v>
      </c>
    </row>
    <row r="588" spans="2:6" x14ac:dyDescent="0.25">
      <c r="B588" s="12"/>
      <c r="C588" s="7"/>
      <c r="D588" t="s">
        <v>529</v>
      </c>
      <c r="E588" s="1">
        <v>6.314603426688949</v>
      </c>
      <c r="F588" s="116">
        <v>1.0852045860369879E-2</v>
      </c>
    </row>
    <row r="589" spans="2:6" x14ac:dyDescent="0.25">
      <c r="B589" s="12"/>
      <c r="C589" s="7" t="s">
        <v>864</v>
      </c>
      <c r="D589" s="7"/>
      <c r="E589" s="8">
        <v>581.88138051913131</v>
      </c>
      <c r="F589" s="120">
        <v>1</v>
      </c>
    </row>
    <row r="590" spans="2:6" x14ac:dyDescent="0.25">
      <c r="B590" s="12"/>
      <c r="C590" s="7" t="s">
        <v>471</v>
      </c>
      <c r="D590" t="s">
        <v>527</v>
      </c>
      <c r="E590" s="1">
        <v>450.55316546944346</v>
      </c>
      <c r="F590" s="116">
        <v>0.86955640023939162</v>
      </c>
    </row>
    <row r="591" spans="2:6" x14ac:dyDescent="0.25">
      <c r="B591" s="12"/>
      <c r="C591" s="7"/>
      <c r="D591" t="s">
        <v>528</v>
      </c>
      <c r="E591" s="1">
        <v>45.264976634697497</v>
      </c>
      <c r="F591" s="116">
        <v>8.7360278777260436E-2</v>
      </c>
    </row>
    <row r="592" spans="2:6" x14ac:dyDescent="0.25">
      <c r="B592" s="12"/>
      <c r="C592" s="7"/>
      <c r="D592" t="s">
        <v>530</v>
      </c>
      <c r="E592" s="1">
        <v>22.323251996810683</v>
      </c>
      <c r="F592" s="116">
        <v>4.3083320983347939E-2</v>
      </c>
    </row>
    <row r="593" spans="2:6" x14ac:dyDescent="0.25">
      <c r="B593" s="12"/>
      <c r="C593" s="7" t="s">
        <v>866</v>
      </c>
      <c r="D593" s="7"/>
      <c r="E593" s="8">
        <v>518.14139410095163</v>
      </c>
      <c r="F593" s="120">
        <v>1</v>
      </c>
    </row>
    <row r="594" spans="2:6" x14ac:dyDescent="0.25">
      <c r="B594" s="12"/>
      <c r="C594" s="7" t="s">
        <v>622</v>
      </c>
      <c r="D594" t="s">
        <v>527</v>
      </c>
      <c r="E594" s="1">
        <v>11.742158961921685</v>
      </c>
      <c r="F594" s="116">
        <v>0.62402830550001387</v>
      </c>
    </row>
    <row r="595" spans="2:6" x14ac:dyDescent="0.25">
      <c r="B595" s="12"/>
      <c r="C595" s="7"/>
      <c r="D595" t="s">
        <v>530</v>
      </c>
      <c r="E595" s="1">
        <v>7.0745499252065525</v>
      </c>
      <c r="F595" s="116">
        <v>0.37597169449998619</v>
      </c>
    </row>
    <row r="596" spans="2:6" x14ac:dyDescent="0.25">
      <c r="B596" s="12"/>
      <c r="C596" s="7" t="s">
        <v>870</v>
      </c>
      <c r="D596" s="7"/>
      <c r="E596" s="8">
        <v>18.816708887128236</v>
      </c>
      <c r="F596" s="120">
        <v>1</v>
      </c>
    </row>
    <row r="597" spans="2:6" x14ac:dyDescent="0.25">
      <c r="B597" s="12"/>
      <c r="C597" s="7" t="s">
        <v>693</v>
      </c>
      <c r="D597" t="s">
        <v>527</v>
      </c>
      <c r="E597" s="1">
        <v>5.0223760912337063</v>
      </c>
      <c r="F597" s="116">
        <v>1</v>
      </c>
    </row>
    <row r="598" spans="2:6" x14ac:dyDescent="0.25">
      <c r="B598" s="12"/>
      <c r="C598" s="7" t="s">
        <v>872</v>
      </c>
      <c r="D598" s="7"/>
      <c r="E598" s="8">
        <v>5.0223760912337063</v>
      </c>
      <c r="F598" s="120">
        <v>1</v>
      </c>
    </row>
    <row r="599" spans="2:6" x14ac:dyDescent="0.25">
      <c r="B599" s="12"/>
      <c r="C599" s="7" t="s">
        <v>694</v>
      </c>
      <c r="D599" t="s">
        <v>527</v>
      </c>
      <c r="E599" s="1">
        <v>17.164153486027015</v>
      </c>
      <c r="F599" s="116">
        <v>1</v>
      </c>
    </row>
    <row r="600" spans="2:6" x14ac:dyDescent="0.25">
      <c r="B600" s="12"/>
      <c r="C600" s="7" t="s">
        <v>873</v>
      </c>
      <c r="D600" s="7"/>
      <c r="E600" s="8">
        <v>17.164153486027015</v>
      </c>
      <c r="F600" s="120">
        <v>1</v>
      </c>
    </row>
    <row r="601" spans="2:6" x14ac:dyDescent="0.25">
      <c r="B601" s="12"/>
      <c r="C601" s="7" t="s">
        <v>172</v>
      </c>
      <c r="D601" t="s">
        <v>527</v>
      </c>
      <c r="E601" s="1">
        <v>4131.1707645601609</v>
      </c>
      <c r="F601" s="116">
        <v>0.81312895995769774</v>
      </c>
    </row>
    <row r="602" spans="2:6" x14ac:dyDescent="0.25">
      <c r="B602" s="12"/>
      <c r="C602" s="7"/>
      <c r="D602" t="s">
        <v>528</v>
      </c>
      <c r="E602" s="1">
        <v>720.69104785136722</v>
      </c>
      <c r="F602" s="116">
        <v>0.14185198230424581</v>
      </c>
    </row>
    <row r="603" spans="2:6" x14ac:dyDescent="0.25">
      <c r="B603" s="12"/>
      <c r="C603" s="7"/>
      <c r="D603" t="s">
        <v>530</v>
      </c>
      <c r="E603" s="1">
        <v>158.99381328821579</v>
      </c>
      <c r="F603" s="116">
        <v>3.1294391204503932E-2</v>
      </c>
    </row>
    <row r="604" spans="2:6" x14ac:dyDescent="0.25">
      <c r="B604" s="12"/>
      <c r="C604" s="7"/>
      <c r="D604" t="s">
        <v>531</v>
      </c>
      <c r="E604" s="1">
        <v>26.46556427607549</v>
      </c>
      <c r="F604" s="116">
        <v>5.2091569148171131E-3</v>
      </c>
    </row>
    <row r="605" spans="2:6" x14ac:dyDescent="0.25">
      <c r="B605" s="12"/>
      <c r="C605" s="7"/>
      <c r="D605" t="s">
        <v>529</v>
      </c>
      <c r="E605" s="1">
        <v>23.987751483873296</v>
      </c>
      <c r="F605" s="116">
        <v>4.7214546498859861E-3</v>
      </c>
    </row>
    <row r="606" spans="2:6" x14ac:dyDescent="0.25">
      <c r="B606" s="12"/>
      <c r="C606" s="7"/>
      <c r="D606" t="s">
        <v>532</v>
      </c>
      <c r="E606" s="1">
        <v>19.276018612423428</v>
      </c>
      <c r="F606" s="116">
        <v>3.7940549688494562E-3</v>
      </c>
    </row>
    <row r="607" spans="2:6" x14ac:dyDescent="0.25">
      <c r="B607" s="12"/>
      <c r="C607" s="7" t="s">
        <v>884</v>
      </c>
      <c r="D607" s="7"/>
      <c r="E607" s="8">
        <v>5080.5849600721158</v>
      </c>
      <c r="F607" s="120">
        <v>1</v>
      </c>
    </row>
    <row r="608" spans="2:6" x14ac:dyDescent="0.25">
      <c r="B608" s="12"/>
      <c r="C608" s="7" t="s">
        <v>623</v>
      </c>
      <c r="D608" t="s">
        <v>527</v>
      </c>
      <c r="E608" s="1">
        <v>27.158884525033628</v>
      </c>
      <c r="F608" s="116">
        <v>0.54066560763985461</v>
      </c>
    </row>
    <row r="609" spans="2:6" x14ac:dyDescent="0.25">
      <c r="B609" s="12"/>
      <c r="C609" s="7"/>
      <c r="D609" t="s">
        <v>533</v>
      </c>
      <c r="E609" s="1">
        <v>13.730962893007518</v>
      </c>
      <c r="F609" s="116">
        <v>0.27334920140719637</v>
      </c>
    </row>
    <row r="610" spans="2:6" x14ac:dyDescent="0.25">
      <c r="B610" s="12"/>
      <c r="C610" s="7"/>
      <c r="D610" t="s">
        <v>530</v>
      </c>
      <c r="E610" s="1">
        <v>4.6712332475770477</v>
      </c>
      <c r="F610" s="116">
        <v>9.299259547647451E-2</v>
      </c>
    </row>
    <row r="611" spans="2:6" x14ac:dyDescent="0.25">
      <c r="B611" s="12"/>
      <c r="C611" s="7"/>
      <c r="D611" t="s">
        <v>531</v>
      </c>
      <c r="E611" s="1">
        <v>4.6712332475770477</v>
      </c>
      <c r="F611" s="116">
        <v>9.299259547647451E-2</v>
      </c>
    </row>
    <row r="612" spans="2:6" x14ac:dyDescent="0.25">
      <c r="B612" s="12"/>
      <c r="C612" s="7" t="s">
        <v>890</v>
      </c>
      <c r="D612" s="7"/>
      <c r="E612" s="8">
        <v>50.232313913195242</v>
      </c>
      <c r="F612" s="120">
        <v>1</v>
      </c>
    </row>
    <row r="613" spans="2:6" x14ac:dyDescent="0.25">
      <c r="B613" s="12"/>
      <c r="C613" s="7" t="s">
        <v>244</v>
      </c>
      <c r="D613" t="s">
        <v>527</v>
      </c>
      <c r="E613" s="1">
        <v>169.2729896401836</v>
      </c>
      <c r="F613" s="116">
        <v>0.63289904123524787</v>
      </c>
    </row>
    <row r="614" spans="2:6" x14ac:dyDescent="0.25">
      <c r="B614" s="12"/>
      <c r="C614" s="7"/>
      <c r="D614" t="s">
        <v>530</v>
      </c>
      <c r="E614" s="1">
        <v>55.583115606321314</v>
      </c>
      <c r="F614" s="116">
        <v>0.20782110985861446</v>
      </c>
    </row>
    <row r="615" spans="2:6" x14ac:dyDescent="0.25">
      <c r="B615" s="12"/>
      <c r="C615" s="7"/>
      <c r="D615" t="s">
        <v>529</v>
      </c>
      <c r="E615" s="1">
        <v>25.542080237104187</v>
      </c>
      <c r="F615" s="116">
        <v>9.5499926642634791E-2</v>
      </c>
    </row>
    <row r="616" spans="2:6" x14ac:dyDescent="0.25">
      <c r="B616" s="12"/>
      <c r="C616" s="7"/>
      <c r="D616" t="s">
        <v>528</v>
      </c>
      <c r="E616" s="1">
        <v>17.058357521746828</v>
      </c>
      <c r="F616" s="116">
        <v>6.3779922263502931E-2</v>
      </c>
    </row>
    <row r="617" spans="2:6" x14ac:dyDescent="0.25">
      <c r="B617" s="9"/>
      <c r="C617" s="7" t="s">
        <v>891</v>
      </c>
      <c r="D617" s="7"/>
      <c r="E617" s="8">
        <v>267.45654300535591</v>
      </c>
      <c r="F617" s="120">
        <v>1</v>
      </c>
    </row>
    <row r="618" spans="2:6" x14ac:dyDescent="0.25">
      <c r="B618" s="10" t="s">
        <v>559</v>
      </c>
      <c r="C618" s="10"/>
      <c r="D618" s="10"/>
      <c r="E618" s="11">
        <v>25086.55994638375</v>
      </c>
      <c r="F618" s="117">
        <f>E618/$E$16</f>
        <v>0.46325162419938137</v>
      </c>
    </row>
    <row r="619" spans="2:6" x14ac:dyDescent="0.25">
      <c r="B619" s="12" t="s">
        <v>554</v>
      </c>
      <c r="C619" s="7" t="s">
        <v>725</v>
      </c>
      <c r="D619" t="s">
        <v>527</v>
      </c>
      <c r="E619" s="1">
        <v>19.276018612423428</v>
      </c>
      <c r="F619" s="116">
        <v>1</v>
      </c>
    </row>
    <row r="620" spans="2:6" x14ac:dyDescent="0.25">
      <c r="B620" s="12"/>
      <c r="C620" s="7" t="s">
        <v>726</v>
      </c>
      <c r="D620" s="7"/>
      <c r="E620" s="8">
        <v>19.276018612423428</v>
      </c>
      <c r="F620" s="120">
        <v>1</v>
      </c>
    </row>
    <row r="621" spans="2:6" x14ac:dyDescent="0.25">
      <c r="B621" s="12"/>
      <c r="C621" s="7" t="s">
        <v>695</v>
      </c>
      <c r="D621" t="s">
        <v>527</v>
      </c>
      <c r="E621" s="1">
        <v>7.0775752414978248</v>
      </c>
      <c r="F621" s="116">
        <v>1</v>
      </c>
    </row>
    <row r="622" spans="2:6" x14ac:dyDescent="0.25">
      <c r="B622" s="12"/>
      <c r="C622" s="7" t="s">
        <v>729</v>
      </c>
      <c r="D622" s="7"/>
      <c r="E622" s="8">
        <v>7.0775752414978248</v>
      </c>
      <c r="F622" s="120">
        <v>1</v>
      </c>
    </row>
    <row r="623" spans="2:6" x14ac:dyDescent="0.25">
      <c r="B623" s="12"/>
      <c r="C623" s="7" t="s">
        <v>696</v>
      </c>
      <c r="D623" t="s">
        <v>527</v>
      </c>
      <c r="E623" s="1">
        <v>127.81586530366211</v>
      </c>
      <c r="F623" s="116">
        <v>0.76492633359282802</v>
      </c>
    </row>
    <row r="624" spans="2:6" x14ac:dyDescent="0.25">
      <c r="B624" s="12"/>
      <c r="C624" s="7"/>
      <c r="D624" t="s">
        <v>530</v>
      </c>
      <c r="E624" s="1">
        <v>19.323439948281283</v>
      </c>
      <c r="F624" s="116">
        <v>0.11564298404524036</v>
      </c>
    </row>
    <row r="625" spans="2:6" x14ac:dyDescent="0.25">
      <c r="B625" s="12"/>
      <c r="C625" s="7"/>
      <c r="D625" t="s">
        <v>531</v>
      </c>
      <c r="E625" s="1">
        <v>10.868282149608889</v>
      </c>
      <c r="F625" s="116">
        <v>6.5042279355554428E-2</v>
      </c>
    </row>
    <row r="626" spans="2:6" x14ac:dyDescent="0.25">
      <c r="B626" s="12"/>
      <c r="C626" s="7"/>
      <c r="D626" t="s">
        <v>528</v>
      </c>
      <c r="E626" s="1">
        <v>9.0880657227376922</v>
      </c>
      <c r="F626" s="116">
        <v>5.4388403006377185E-2</v>
      </c>
    </row>
    <row r="627" spans="2:6" x14ac:dyDescent="0.25">
      <c r="B627" s="12"/>
      <c r="C627" s="7" t="s">
        <v>745</v>
      </c>
      <c r="D627" s="7"/>
      <c r="E627" s="8">
        <v>167.09565312428998</v>
      </c>
      <c r="F627" s="120">
        <v>1</v>
      </c>
    </row>
    <row r="628" spans="2:6" x14ac:dyDescent="0.25">
      <c r="B628" s="12"/>
      <c r="C628" s="7" t="s">
        <v>697</v>
      </c>
      <c r="D628" t="s">
        <v>527</v>
      </c>
      <c r="E628" s="1">
        <v>38.025804309301762</v>
      </c>
      <c r="F628" s="116">
        <v>0.67587508165625154</v>
      </c>
    </row>
    <row r="629" spans="2:6" x14ac:dyDescent="0.25">
      <c r="B629" s="12"/>
      <c r="C629" s="7"/>
      <c r="D629" t="s">
        <v>530</v>
      </c>
      <c r="E629" s="1">
        <v>18.235782101190576</v>
      </c>
      <c r="F629" s="116">
        <v>0.3241249183437484</v>
      </c>
    </row>
    <row r="630" spans="2:6" x14ac:dyDescent="0.25">
      <c r="B630" s="12"/>
      <c r="C630" s="7" t="s">
        <v>750</v>
      </c>
      <c r="D630" s="7"/>
      <c r="E630" s="8">
        <v>56.261586410492342</v>
      </c>
      <c r="F630" s="120">
        <v>1</v>
      </c>
    </row>
    <row r="631" spans="2:6" x14ac:dyDescent="0.25">
      <c r="B631" s="12"/>
      <c r="C631" s="7" t="s">
        <v>698</v>
      </c>
      <c r="D631" t="s">
        <v>527</v>
      </c>
      <c r="E631" s="1">
        <v>44.996380770518023</v>
      </c>
      <c r="F631" s="116">
        <v>1</v>
      </c>
    </row>
    <row r="632" spans="2:6" x14ac:dyDescent="0.25">
      <c r="B632" s="12"/>
      <c r="C632" s="7" t="s">
        <v>802</v>
      </c>
      <c r="D632" s="7"/>
      <c r="E632" s="8">
        <v>44.996380770518023</v>
      </c>
      <c r="F632" s="120">
        <v>1</v>
      </c>
    </row>
    <row r="633" spans="2:6" x14ac:dyDescent="0.25">
      <c r="B633" s="12"/>
      <c r="C633" s="7" t="s">
        <v>699</v>
      </c>
      <c r="D633" t="s">
        <v>527</v>
      </c>
      <c r="E633" s="1">
        <v>18.96537539263959</v>
      </c>
      <c r="F633" s="116">
        <v>1</v>
      </c>
    </row>
    <row r="634" spans="2:6" x14ac:dyDescent="0.25">
      <c r="B634" s="12"/>
      <c r="C634" s="7" t="s">
        <v>824</v>
      </c>
      <c r="D634" s="7"/>
      <c r="E634" s="8">
        <v>18.96537539263959</v>
      </c>
      <c r="F634" s="120">
        <v>1</v>
      </c>
    </row>
    <row r="635" spans="2:6" x14ac:dyDescent="0.25">
      <c r="B635" s="12"/>
      <c r="C635" s="7" t="s">
        <v>700</v>
      </c>
      <c r="D635" t="s">
        <v>529</v>
      </c>
      <c r="E635" s="1">
        <v>18.96537539263959</v>
      </c>
      <c r="F635" s="116">
        <v>1</v>
      </c>
    </row>
    <row r="636" spans="2:6" x14ac:dyDescent="0.25">
      <c r="B636" s="12"/>
      <c r="C636" s="7" t="s">
        <v>825</v>
      </c>
      <c r="D636" s="7"/>
      <c r="E636" s="8">
        <v>18.96537539263959</v>
      </c>
      <c r="F636" s="120">
        <v>1</v>
      </c>
    </row>
    <row r="637" spans="2:6" x14ac:dyDescent="0.25">
      <c r="B637" s="12"/>
      <c r="C637" s="7" t="s">
        <v>701</v>
      </c>
      <c r="D637" t="s">
        <v>527</v>
      </c>
      <c r="E637" s="1">
        <v>7.0745499252065525</v>
      </c>
      <c r="F637" s="116">
        <v>1</v>
      </c>
    </row>
    <row r="638" spans="2:6" x14ac:dyDescent="0.25">
      <c r="B638" s="12"/>
      <c r="C638" s="7" t="s">
        <v>858</v>
      </c>
      <c r="D638" s="7"/>
      <c r="E638" s="8">
        <v>7.0745499252065525</v>
      </c>
      <c r="F638" s="120">
        <v>1</v>
      </c>
    </row>
    <row r="639" spans="2:6" x14ac:dyDescent="0.25">
      <c r="B639" s="12"/>
      <c r="C639" s="7" t="s">
        <v>702</v>
      </c>
      <c r="D639" t="s">
        <v>527</v>
      </c>
      <c r="E639" s="1">
        <v>4.6712332475770477</v>
      </c>
      <c r="F639" s="116">
        <v>1</v>
      </c>
    </row>
    <row r="640" spans="2:6" x14ac:dyDescent="0.25">
      <c r="B640" s="12"/>
      <c r="C640" s="7" t="s">
        <v>863</v>
      </c>
      <c r="D640" s="7"/>
      <c r="E640" s="8">
        <v>4.6712332475770477</v>
      </c>
      <c r="F640" s="120">
        <v>1</v>
      </c>
    </row>
    <row r="641" spans="2:6" x14ac:dyDescent="0.25">
      <c r="B641" s="12"/>
      <c r="C641" s="7" t="s">
        <v>703</v>
      </c>
      <c r="D641" t="s">
        <v>527</v>
      </c>
      <c r="E641" s="1">
        <v>14.624636591514269</v>
      </c>
      <c r="F641" s="116">
        <v>1</v>
      </c>
    </row>
    <row r="642" spans="2:6" x14ac:dyDescent="0.25">
      <c r="B642" s="9"/>
      <c r="C642" s="7" t="s">
        <v>889</v>
      </c>
      <c r="D642" s="7"/>
      <c r="E642" s="8">
        <v>14.624636591514269</v>
      </c>
      <c r="F642" s="120">
        <v>1</v>
      </c>
    </row>
    <row r="643" spans="2:6" x14ac:dyDescent="0.25">
      <c r="B643" s="10" t="s">
        <v>905</v>
      </c>
      <c r="C643" s="10"/>
      <c r="D643" s="10"/>
      <c r="E643" s="11">
        <v>359.0083847087987</v>
      </c>
      <c r="F643" s="117">
        <f>E643/$E$16</f>
        <v>6.6294947443171163E-3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workbookViewId="0">
      <pane ySplit="9" topLeftCell="A10" activePane="bottomLeft" state="frozen"/>
      <selection activeCell="C8" sqref="C8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6.5703125" bestFit="1" customWidth="1"/>
    <col min="4" max="4" width="5.5703125" bestFit="1" customWidth="1"/>
    <col min="5" max="5" width="6.5703125" bestFit="1" customWidth="1"/>
    <col min="6" max="6" width="5.5703125" bestFit="1" customWidth="1"/>
  </cols>
  <sheetData>
    <row r="1" spans="1:8" x14ac:dyDescent="0.25">
      <c r="A1" s="19" t="s">
        <v>710</v>
      </c>
    </row>
    <row r="3" spans="1:8" ht="18.75" x14ac:dyDescent="0.3">
      <c r="A3" s="20" t="s">
        <v>707</v>
      </c>
    </row>
    <row r="5" spans="1:8" x14ac:dyDescent="0.25">
      <c r="A5" t="s">
        <v>708</v>
      </c>
      <c r="B5" s="7" t="s">
        <v>1006</v>
      </c>
    </row>
    <row r="6" spans="1:8" x14ac:dyDescent="0.25">
      <c r="A6" t="s">
        <v>709</v>
      </c>
      <c r="B6" t="s">
        <v>1076</v>
      </c>
    </row>
    <row r="8" spans="1:8" x14ac:dyDescent="0.25">
      <c r="B8" s="2" t="s">
        <v>1047</v>
      </c>
      <c r="C8" s="104" t="s">
        <v>530</v>
      </c>
      <c r="D8" s="104"/>
      <c r="E8" s="101" t="s">
        <v>1004</v>
      </c>
      <c r="F8" s="101"/>
      <c r="G8" s="2" t="s">
        <v>1005</v>
      </c>
      <c r="H8" s="2" t="s">
        <v>719</v>
      </c>
    </row>
    <row r="9" spans="1:8" x14ac:dyDescent="0.25">
      <c r="B9" s="3" t="s">
        <v>1046</v>
      </c>
      <c r="C9" s="3" t="s">
        <v>950</v>
      </c>
      <c r="D9" s="79" t="s">
        <v>29</v>
      </c>
      <c r="E9" s="3" t="s">
        <v>950</v>
      </c>
      <c r="F9" s="79" t="s">
        <v>29</v>
      </c>
      <c r="G9" s="3"/>
      <c r="H9" s="3"/>
    </row>
    <row r="10" spans="1:8" x14ac:dyDescent="0.25">
      <c r="B10" s="81" t="s">
        <v>1008</v>
      </c>
      <c r="C10" s="83">
        <f>C11+C23+C29+C65+C149+C179</f>
        <v>37644.17641335501</v>
      </c>
      <c r="D10" s="82">
        <f>C10/G10</f>
        <v>0.75219758353353916</v>
      </c>
      <c r="E10" s="83">
        <f>E11+E23+E29+E65+E149+E179</f>
        <v>12401.419634051761</v>
      </c>
      <c r="F10" s="82">
        <f>E10/G10</f>
        <v>0.2478024164664609</v>
      </c>
      <c r="G10" s="83">
        <f>C10+E10</f>
        <v>50045.596047406769</v>
      </c>
      <c r="H10" s="84">
        <v>1</v>
      </c>
    </row>
    <row r="11" spans="1:8" x14ac:dyDescent="0.25">
      <c r="B11" s="22" t="s">
        <v>552</v>
      </c>
      <c r="C11" s="4">
        <v>1368.6352489637657</v>
      </c>
      <c r="D11" s="80">
        <v>0.71532104425155418</v>
      </c>
      <c r="E11" s="4">
        <v>544.68082073998414</v>
      </c>
      <c r="F11" s="80">
        <v>0.28467895574844587</v>
      </c>
      <c r="G11" s="4">
        <v>1913.3160697037497</v>
      </c>
      <c r="H11" s="131">
        <f>G11/$G$10</f>
        <v>3.8231457327260521E-2</v>
      </c>
    </row>
    <row r="12" spans="1:8" x14ac:dyDescent="0.25">
      <c r="B12" s="23" t="s">
        <v>626</v>
      </c>
      <c r="C12" s="1">
        <v>75.65752017317962</v>
      </c>
      <c r="D12" s="38">
        <v>0.74308846309306908</v>
      </c>
      <c r="E12" s="1">
        <v>26.157437171547439</v>
      </c>
      <c r="F12" s="38">
        <v>0.25691153690693086</v>
      </c>
      <c r="G12" s="1">
        <v>101.81495734472706</v>
      </c>
      <c r="H12" s="116"/>
    </row>
    <row r="13" spans="1:8" x14ac:dyDescent="0.25">
      <c r="B13" s="85" t="s">
        <v>561</v>
      </c>
      <c r="C13" s="1">
        <v>549.9287695759798</v>
      </c>
      <c r="D13" s="38">
        <v>0.62665642163094148</v>
      </c>
      <c r="E13" s="1">
        <v>327.63148608170644</v>
      </c>
      <c r="F13" s="38">
        <v>0.37334357836905857</v>
      </c>
      <c r="G13" s="1">
        <v>877.56025565768618</v>
      </c>
      <c r="H13" s="116"/>
    </row>
    <row r="14" spans="1:8" x14ac:dyDescent="0.25">
      <c r="B14" s="23" t="s">
        <v>627</v>
      </c>
      <c r="C14" s="1">
        <v>100.29937108737651</v>
      </c>
      <c r="D14" s="38">
        <v>0.87496586754124983</v>
      </c>
      <c r="E14" s="1">
        <v>14.332953221717689</v>
      </c>
      <c r="F14" s="38">
        <v>0.12503413245875014</v>
      </c>
      <c r="G14" s="1">
        <v>114.6323243090942</v>
      </c>
      <c r="H14" s="116"/>
    </row>
    <row r="15" spans="1:8" x14ac:dyDescent="0.25">
      <c r="B15" s="23" t="s">
        <v>456</v>
      </c>
      <c r="C15" s="1">
        <v>75.122800214685569</v>
      </c>
      <c r="D15" s="38">
        <v>1</v>
      </c>
      <c r="E15" s="1"/>
      <c r="F15" s="38">
        <v>0</v>
      </c>
      <c r="G15" s="1">
        <v>75.122800214685569</v>
      </c>
      <c r="H15" s="116"/>
    </row>
    <row r="16" spans="1:8" x14ac:dyDescent="0.25">
      <c r="B16" s="23" t="s">
        <v>562</v>
      </c>
      <c r="C16" s="1">
        <v>217.24979704474271</v>
      </c>
      <c r="D16" s="38">
        <v>0.75396687169046861</v>
      </c>
      <c r="E16" s="1">
        <v>70.892567297668137</v>
      </c>
      <c r="F16" s="38">
        <v>0.2460331283095315</v>
      </c>
      <c r="G16" s="1">
        <v>288.14236434241081</v>
      </c>
      <c r="H16" s="116"/>
    </row>
    <row r="17" spans="2:8" x14ac:dyDescent="0.25">
      <c r="B17" s="23" t="s">
        <v>563</v>
      </c>
      <c r="C17" s="1"/>
      <c r="D17" s="38">
        <v>0</v>
      </c>
      <c r="E17" s="1">
        <v>27.897502075331218</v>
      </c>
      <c r="F17" s="38">
        <v>1</v>
      </c>
      <c r="G17" s="1">
        <v>27.897502075331218</v>
      </c>
      <c r="H17" s="116"/>
    </row>
    <row r="18" spans="2:8" x14ac:dyDescent="0.25">
      <c r="B18" s="23" t="s">
        <v>628</v>
      </c>
      <c r="C18" s="1">
        <v>3.3937178289099195</v>
      </c>
      <c r="D18" s="38">
        <v>1</v>
      </c>
      <c r="E18" s="1"/>
      <c r="F18" s="38">
        <v>0</v>
      </c>
      <c r="G18" s="1">
        <v>3.3937178289099195</v>
      </c>
      <c r="H18" s="116"/>
    </row>
    <row r="19" spans="2:8" x14ac:dyDescent="0.25">
      <c r="B19" s="23" t="s">
        <v>629</v>
      </c>
      <c r="C19" s="1">
        <v>13.681431013171801</v>
      </c>
      <c r="D19" s="38">
        <v>1</v>
      </c>
      <c r="E19" s="1"/>
      <c r="F19" s="38">
        <v>0</v>
      </c>
      <c r="G19" s="1">
        <v>13.681431013171801</v>
      </c>
      <c r="H19" s="116"/>
    </row>
    <row r="20" spans="2:8" x14ac:dyDescent="0.25">
      <c r="B20" s="23" t="s">
        <v>564</v>
      </c>
      <c r="C20" s="1">
        <v>229.60710246627795</v>
      </c>
      <c r="D20" s="38">
        <v>0.8764221335480602</v>
      </c>
      <c r="E20" s="1">
        <v>32.375215959146715</v>
      </c>
      <c r="F20" s="38">
        <v>0.12357786645193988</v>
      </c>
      <c r="G20" s="1">
        <v>261.98231842542464</v>
      </c>
      <c r="H20" s="116"/>
    </row>
    <row r="21" spans="2:8" x14ac:dyDescent="0.25">
      <c r="B21" s="23" t="s">
        <v>630</v>
      </c>
      <c r="C21" s="1">
        <v>19.323439948281283</v>
      </c>
      <c r="D21" s="38">
        <v>1</v>
      </c>
      <c r="E21" s="1"/>
      <c r="F21" s="38">
        <v>0</v>
      </c>
      <c r="G21" s="1">
        <v>19.323439948281283</v>
      </c>
      <c r="H21" s="116"/>
    </row>
    <row r="22" spans="2:8" x14ac:dyDescent="0.25">
      <c r="B22" s="23" t="s">
        <v>565</v>
      </c>
      <c r="C22" s="1">
        <v>84.371299611160737</v>
      </c>
      <c r="D22" s="38">
        <v>0.65018553974673232</v>
      </c>
      <c r="E22" s="1">
        <v>45.393658932866572</v>
      </c>
      <c r="F22" s="38">
        <v>0.34981446025326768</v>
      </c>
      <c r="G22" s="1">
        <v>129.76495854402731</v>
      </c>
      <c r="H22" s="116"/>
    </row>
    <row r="23" spans="2:8" x14ac:dyDescent="0.25">
      <c r="B23" s="22" t="s">
        <v>555</v>
      </c>
      <c r="C23" s="4">
        <v>121.35864561776897</v>
      </c>
      <c r="D23" s="80">
        <v>0.86484583853798758</v>
      </c>
      <c r="E23" s="4">
        <v>18.96537539263959</v>
      </c>
      <c r="F23" s="80">
        <v>0.13515416146201248</v>
      </c>
      <c r="G23" s="4">
        <v>140.32402101040856</v>
      </c>
      <c r="H23" s="131">
        <f>G23/$G$10</f>
        <v>2.8039234636646872E-3</v>
      </c>
    </row>
    <row r="24" spans="2:8" x14ac:dyDescent="0.25">
      <c r="B24" s="23" t="s">
        <v>704</v>
      </c>
      <c r="C24" s="1">
        <v>13.772788568454422</v>
      </c>
      <c r="D24" s="38">
        <v>1</v>
      </c>
      <c r="E24" s="1"/>
      <c r="F24" s="38">
        <v>0</v>
      </c>
      <c r="G24" s="1">
        <v>13.772788568454422</v>
      </c>
      <c r="H24" s="116"/>
    </row>
    <row r="25" spans="2:8" x14ac:dyDescent="0.25">
      <c r="B25" s="23" t="s">
        <v>631</v>
      </c>
      <c r="C25" s="1">
        <v>26.157437171547439</v>
      </c>
      <c r="D25" s="38">
        <v>1</v>
      </c>
      <c r="E25" s="1"/>
      <c r="F25" s="38">
        <v>0</v>
      </c>
      <c r="G25" s="1">
        <v>26.157437171547439</v>
      </c>
      <c r="H25" s="116"/>
    </row>
    <row r="26" spans="2:8" x14ac:dyDescent="0.25">
      <c r="B26" s="23" t="s">
        <v>632</v>
      </c>
      <c r="C26" s="1">
        <v>22.031568627014103</v>
      </c>
      <c r="D26" s="38">
        <v>1</v>
      </c>
      <c r="E26" s="1"/>
      <c r="F26" s="38">
        <v>0</v>
      </c>
      <c r="G26" s="1">
        <v>22.031568627014103</v>
      </c>
      <c r="H26" s="116"/>
    </row>
    <row r="27" spans="2:8" x14ac:dyDescent="0.25">
      <c r="B27" s="23" t="s">
        <v>312</v>
      </c>
      <c r="C27" s="1">
        <v>8.6453531168811271</v>
      </c>
      <c r="D27" s="38">
        <v>0.31311571927195042</v>
      </c>
      <c r="E27" s="1">
        <v>18.96537539263959</v>
      </c>
      <c r="F27" s="38">
        <v>0.68688428072804952</v>
      </c>
      <c r="G27" s="1">
        <v>27.610728509520719</v>
      </c>
      <c r="H27" s="116"/>
    </row>
    <row r="28" spans="2:8" x14ac:dyDescent="0.25">
      <c r="B28" s="23" t="s">
        <v>566</v>
      </c>
      <c r="C28" s="1">
        <v>50.751498133871877</v>
      </c>
      <c r="D28" s="38">
        <v>1</v>
      </c>
      <c r="E28" s="1"/>
      <c r="F28" s="38">
        <v>0</v>
      </c>
      <c r="G28" s="1">
        <v>50.751498133871877</v>
      </c>
      <c r="H28" s="116"/>
    </row>
    <row r="29" spans="2:8" x14ac:dyDescent="0.25">
      <c r="B29" s="22" t="s">
        <v>551</v>
      </c>
      <c r="C29" s="4">
        <v>2596.0745729091755</v>
      </c>
      <c r="D29" s="80">
        <v>0.7070857239708217</v>
      </c>
      <c r="E29" s="4">
        <v>1075.4386324915099</v>
      </c>
      <c r="F29" s="80">
        <v>0.29291427602917841</v>
      </c>
      <c r="G29" s="4">
        <v>3671.5132054006849</v>
      </c>
      <c r="H29" s="131">
        <f>G29/$G$10</f>
        <v>7.3363362520905237E-2</v>
      </c>
    </row>
    <row r="30" spans="2:8" x14ac:dyDescent="0.25">
      <c r="B30" s="23" t="s">
        <v>567</v>
      </c>
      <c r="C30" s="1">
        <v>303.01201353164055</v>
      </c>
      <c r="D30" s="38">
        <v>0.7493825063331051</v>
      </c>
      <c r="E30" s="1">
        <v>101.33691504736451</v>
      </c>
      <c r="F30" s="38">
        <v>0.25061749366689484</v>
      </c>
      <c r="G30" s="1">
        <v>404.34892857900508</v>
      </c>
      <c r="H30" s="116"/>
    </row>
    <row r="31" spans="2:8" x14ac:dyDescent="0.25">
      <c r="B31" s="23" t="s">
        <v>568</v>
      </c>
      <c r="C31" s="1">
        <v>44.551712265667092</v>
      </c>
      <c r="D31" s="38">
        <v>1</v>
      </c>
      <c r="E31" s="1"/>
      <c r="F31" s="38">
        <v>0</v>
      </c>
      <c r="G31" s="1">
        <v>44.551712265667092</v>
      </c>
      <c r="H31" s="116"/>
    </row>
    <row r="32" spans="2:8" x14ac:dyDescent="0.25">
      <c r="B32" s="23" t="s">
        <v>569</v>
      </c>
      <c r="C32" s="1"/>
      <c r="D32" s="38">
        <v>0</v>
      </c>
      <c r="E32" s="1">
        <v>18.749785696878334</v>
      </c>
      <c r="F32" s="38">
        <v>1</v>
      </c>
      <c r="G32" s="1">
        <v>18.749785696878334</v>
      </c>
      <c r="H32" s="116"/>
    </row>
    <row r="33" spans="2:8" x14ac:dyDescent="0.25">
      <c r="B33" s="23" t="s">
        <v>357</v>
      </c>
      <c r="C33" s="1">
        <v>1.7934336525307797</v>
      </c>
      <c r="D33" s="38">
        <v>0.15656129205941571</v>
      </c>
      <c r="E33" s="1">
        <v>9.6617199741406417</v>
      </c>
      <c r="F33" s="38">
        <v>0.84343870794058429</v>
      </c>
      <c r="G33" s="1">
        <v>11.455153626671422</v>
      </c>
      <c r="H33" s="116"/>
    </row>
    <row r="34" spans="2:8" x14ac:dyDescent="0.25">
      <c r="B34" s="23" t="s">
        <v>570</v>
      </c>
      <c r="C34" s="1">
        <v>141.36102449578968</v>
      </c>
      <c r="D34" s="38">
        <v>0.63363225153387648</v>
      </c>
      <c r="E34" s="1">
        <v>81.73529699603381</v>
      </c>
      <c r="F34" s="38">
        <v>0.36636774846612352</v>
      </c>
      <c r="G34" s="1">
        <v>223.09632149182349</v>
      </c>
      <c r="H34" s="116"/>
    </row>
    <row r="35" spans="2:8" x14ac:dyDescent="0.25">
      <c r="B35" s="23" t="s">
        <v>633</v>
      </c>
      <c r="C35" s="1">
        <v>3.0478963550754887</v>
      </c>
      <c r="D35" s="38">
        <v>0.6173406630337589</v>
      </c>
      <c r="E35" s="1">
        <v>1.8892421449180175</v>
      </c>
      <c r="F35" s="38">
        <v>0.38265933696624116</v>
      </c>
      <c r="G35" s="1">
        <v>4.9371384999935062</v>
      </c>
      <c r="H35" s="116"/>
    </row>
    <row r="36" spans="2:8" x14ac:dyDescent="0.25">
      <c r="B36" s="23" t="s">
        <v>635</v>
      </c>
      <c r="C36" s="1">
        <v>22.489989680096755</v>
      </c>
      <c r="D36" s="38">
        <v>1</v>
      </c>
      <c r="E36" s="1"/>
      <c r="F36" s="38">
        <v>0</v>
      </c>
      <c r="G36" s="1">
        <v>22.489989680096755</v>
      </c>
      <c r="H36" s="116"/>
    </row>
    <row r="37" spans="2:8" x14ac:dyDescent="0.25">
      <c r="B37" s="23" t="s">
        <v>572</v>
      </c>
      <c r="C37" s="1">
        <v>49.457474378807788</v>
      </c>
      <c r="D37" s="38">
        <v>0.7251057193021293</v>
      </c>
      <c r="E37" s="1">
        <v>18.749785696878334</v>
      </c>
      <c r="F37" s="38">
        <v>0.27489428069787075</v>
      </c>
      <c r="G37" s="1">
        <v>68.207260075686122</v>
      </c>
      <c r="H37" s="116"/>
    </row>
    <row r="38" spans="2:8" x14ac:dyDescent="0.25">
      <c r="B38" s="23" t="s">
        <v>636</v>
      </c>
      <c r="C38" s="1">
        <v>9.0880657227376922</v>
      </c>
      <c r="D38" s="38">
        <v>1</v>
      </c>
      <c r="E38" s="1"/>
      <c r="F38" s="38">
        <v>0</v>
      </c>
      <c r="G38" s="1">
        <v>9.0880657227376922</v>
      </c>
      <c r="H38" s="116"/>
    </row>
    <row r="39" spans="2:8" x14ac:dyDescent="0.25">
      <c r="B39" s="23" t="s">
        <v>573</v>
      </c>
      <c r="C39" s="1">
        <v>4.6712332475770477</v>
      </c>
      <c r="D39" s="38">
        <v>0.15152237135336399</v>
      </c>
      <c r="E39" s="1">
        <v>26.157437171547439</v>
      </c>
      <c r="F39" s="38">
        <v>0.84847762864663612</v>
      </c>
      <c r="G39" s="1">
        <v>30.828670419124485</v>
      </c>
      <c r="H39" s="116"/>
    </row>
    <row r="40" spans="2:8" x14ac:dyDescent="0.25">
      <c r="B40" s="23" t="s">
        <v>637</v>
      </c>
      <c r="C40" s="1">
        <v>47.103996859291868</v>
      </c>
      <c r="D40" s="38">
        <v>0.93922669395454972</v>
      </c>
      <c r="E40" s="1">
        <v>3.0478963550754887</v>
      </c>
      <c r="F40" s="38">
        <v>6.0773306045450289E-2</v>
      </c>
      <c r="G40" s="1">
        <v>50.151893214367355</v>
      </c>
      <c r="H40" s="116"/>
    </row>
    <row r="41" spans="2:8" x14ac:dyDescent="0.25">
      <c r="B41" s="23" t="s">
        <v>574</v>
      </c>
      <c r="C41" s="1"/>
      <c r="D41" s="38">
        <v>0</v>
      </c>
      <c r="E41" s="1">
        <v>18.749785696878334</v>
      </c>
      <c r="F41" s="38">
        <v>1</v>
      </c>
      <c r="G41" s="1">
        <v>18.749785696878334</v>
      </c>
      <c r="H41" s="116"/>
    </row>
    <row r="42" spans="2:8" x14ac:dyDescent="0.25">
      <c r="B42" s="23" t="s">
        <v>638</v>
      </c>
      <c r="C42" s="1">
        <v>9.6617199741406417</v>
      </c>
      <c r="D42" s="38">
        <v>1</v>
      </c>
      <c r="E42" s="1"/>
      <c r="F42" s="38">
        <v>0</v>
      </c>
      <c r="G42" s="1">
        <v>9.6617199741406417</v>
      </c>
      <c r="H42" s="116"/>
    </row>
    <row r="43" spans="2:8" x14ac:dyDescent="0.25">
      <c r="B43" s="23" t="s">
        <v>575</v>
      </c>
      <c r="C43" s="1">
        <v>124.84494876371646</v>
      </c>
      <c r="D43" s="38">
        <v>0.75169599052251024</v>
      </c>
      <c r="E43" s="1">
        <v>41.239412916775777</v>
      </c>
      <c r="F43" s="38">
        <v>0.24830400947748973</v>
      </c>
      <c r="G43" s="1">
        <v>166.08436168049224</v>
      </c>
      <c r="H43" s="116"/>
    </row>
    <row r="44" spans="2:8" x14ac:dyDescent="0.25">
      <c r="B44" s="23" t="s">
        <v>639</v>
      </c>
      <c r="C44" s="1">
        <v>9.0880657227376922</v>
      </c>
      <c r="D44" s="38">
        <v>1</v>
      </c>
      <c r="E44" s="1"/>
      <c r="F44" s="38">
        <v>0</v>
      </c>
      <c r="G44" s="1">
        <v>9.0880657227376922</v>
      </c>
      <c r="H44" s="116"/>
    </row>
    <row r="45" spans="2:8" x14ac:dyDescent="0.25">
      <c r="B45" s="23" t="s">
        <v>640</v>
      </c>
      <c r="C45" s="1">
        <v>9.6617199741406417</v>
      </c>
      <c r="D45" s="38">
        <v>1</v>
      </c>
      <c r="E45" s="1"/>
      <c r="F45" s="38">
        <v>0</v>
      </c>
      <c r="G45" s="1">
        <v>9.6617199741406417</v>
      </c>
      <c r="H45" s="116"/>
    </row>
    <row r="46" spans="2:8" x14ac:dyDescent="0.25">
      <c r="B46" s="85" t="s">
        <v>356</v>
      </c>
      <c r="C46" s="1">
        <v>623.9976695625702</v>
      </c>
      <c r="D46" s="38">
        <v>0.58247729392809255</v>
      </c>
      <c r="E46" s="1">
        <v>447.28472387541922</v>
      </c>
      <c r="F46" s="38">
        <v>0.4175227060719075</v>
      </c>
      <c r="G46" s="1">
        <v>1071.2823934379894</v>
      </c>
      <c r="H46" s="116"/>
    </row>
    <row r="47" spans="2:8" x14ac:dyDescent="0.25">
      <c r="B47" s="23" t="s">
        <v>641</v>
      </c>
      <c r="C47" s="1">
        <v>9.0880657227376922</v>
      </c>
      <c r="D47" s="38">
        <v>1</v>
      </c>
      <c r="E47" s="1"/>
      <c r="F47" s="38">
        <v>0</v>
      </c>
      <c r="G47" s="1">
        <v>9.0880657227376922</v>
      </c>
      <c r="H47" s="116"/>
    </row>
    <row r="48" spans="2:8" x14ac:dyDescent="0.25">
      <c r="B48" s="23" t="s">
        <v>642</v>
      </c>
      <c r="C48" s="1">
        <v>10.868282149608889</v>
      </c>
      <c r="D48" s="38">
        <v>1</v>
      </c>
      <c r="E48" s="1"/>
      <c r="F48" s="38">
        <v>0</v>
      </c>
      <c r="G48" s="1">
        <v>10.868282149608889</v>
      </c>
      <c r="H48" s="116"/>
    </row>
    <row r="49" spans="2:8" x14ac:dyDescent="0.25">
      <c r="B49" s="23" t="s">
        <v>576</v>
      </c>
      <c r="C49" s="1">
        <v>270.48549713644053</v>
      </c>
      <c r="D49" s="38">
        <v>0.77110762821213352</v>
      </c>
      <c r="E49" s="1">
        <v>80.289786676507717</v>
      </c>
      <c r="F49" s="38">
        <v>0.22889237178786642</v>
      </c>
      <c r="G49" s="1">
        <v>350.77528381294826</v>
      </c>
      <c r="H49" s="116"/>
    </row>
    <row r="50" spans="2:8" x14ac:dyDescent="0.25">
      <c r="B50" s="23" t="s">
        <v>643</v>
      </c>
      <c r="C50" s="1">
        <v>38.073225645159617</v>
      </c>
      <c r="D50" s="38">
        <v>1</v>
      </c>
      <c r="E50" s="1"/>
      <c r="F50" s="38">
        <v>0</v>
      </c>
      <c r="G50" s="1">
        <v>38.073225645159617</v>
      </c>
      <c r="H50" s="116"/>
    </row>
    <row r="51" spans="2:8" x14ac:dyDescent="0.25">
      <c r="B51" s="23" t="s">
        <v>644</v>
      </c>
      <c r="C51" s="1">
        <v>16.140206594648124</v>
      </c>
      <c r="D51" s="38">
        <v>1</v>
      </c>
      <c r="E51" s="1"/>
      <c r="F51" s="38">
        <v>0</v>
      </c>
      <c r="G51" s="1">
        <v>16.140206594648124</v>
      </c>
      <c r="H51" s="116"/>
    </row>
    <row r="52" spans="2:8" x14ac:dyDescent="0.25">
      <c r="B52" s="23" t="s">
        <v>578</v>
      </c>
      <c r="C52" s="1">
        <v>78.800318492052526</v>
      </c>
      <c r="D52" s="38">
        <v>0.68696180396326445</v>
      </c>
      <c r="E52" s="1">
        <v>35.908123865925219</v>
      </c>
      <c r="F52" s="38">
        <v>0.31303819603673555</v>
      </c>
      <c r="G52" s="1">
        <v>114.70844235797775</v>
      </c>
      <c r="H52" s="116"/>
    </row>
    <row r="53" spans="2:8" x14ac:dyDescent="0.25">
      <c r="B53" s="23" t="s">
        <v>311</v>
      </c>
      <c r="C53" s="1">
        <v>33.718786893434668</v>
      </c>
      <c r="D53" s="38">
        <v>0.40580921970642475</v>
      </c>
      <c r="E53" s="1">
        <v>49.371456639789898</v>
      </c>
      <c r="F53" s="38">
        <v>0.59419078029357519</v>
      </c>
      <c r="G53" s="1">
        <v>83.090243533224566</v>
      </c>
      <c r="H53" s="116"/>
    </row>
    <row r="54" spans="2:8" x14ac:dyDescent="0.25">
      <c r="B54" s="23" t="s">
        <v>645</v>
      </c>
      <c r="C54" s="1">
        <v>27.837851419616026</v>
      </c>
      <c r="D54" s="38">
        <v>1</v>
      </c>
      <c r="E54" s="1"/>
      <c r="F54" s="38">
        <v>0</v>
      </c>
      <c r="G54" s="1">
        <v>27.837851419616026</v>
      </c>
      <c r="H54" s="116"/>
    </row>
    <row r="55" spans="2:8" x14ac:dyDescent="0.25">
      <c r="B55" s="23" t="s">
        <v>646</v>
      </c>
      <c r="C55" s="1">
        <v>18.96537539263959</v>
      </c>
      <c r="D55" s="38">
        <v>1</v>
      </c>
      <c r="E55" s="1"/>
      <c r="F55" s="38">
        <v>0</v>
      </c>
      <c r="G55" s="1">
        <v>18.96537539263959</v>
      </c>
      <c r="H55" s="116"/>
    </row>
    <row r="56" spans="2:8" x14ac:dyDescent="0.25">
      <c r="B56" s="23" t="s">
        <v>395</v>
      </c>
      <c r="C56" s="1">
        <v>107.76745315676573</v>
      </c>
      <c r="D56" s="38">
        <v>0.62672690843007972</v>
      </c>
      <c r="E56" s="1">
        <v>64.185357081936047</v>
      </c>
      <c r="F56" s="38">
        <v>0.37327309156992022</v>
      </c>
      <c r="G56" s="1">
        <v>171.95281023870177</v>
      </c>
      <c r="H56" s="116"/>
    </row>
    <row r="57" spans="2:8" x14ac:dyDescent="0.25">
      <c r="B57" s="23" t="s">
        <v>358</v>
      </c>
      <c r="C57" s="1">
        <v>368.45244785780574</v>
      </c>
      <c r="D57" s="38">
        <v>0.92975389135092545</v>
      </c>
      <c r="E57" s="1">
        <v>27.837851419616026</v>
      </c>
      <c r="F57" s="38">
        <v>7.0246108649074518E-2</v>
      </c>
      <c r="G57" s="1">
        <v>396.29029927742175</v>
      </c>
      <c r="H57" s="116"/>
    </row>
    <row r="58" spans="2:8" x14ac:dyDescent="0.25">
      <c r="B58" s="23" t="s">
        <v>579</v>
      </c>
      <c r="C58" s="1">
        <v>21.40297368011003</v>
      </c>
      <c r="D58" s="38">
        <v>1</v>
      </c>
      <c r="E58" s="1"/>
      <c r="F58" s="38">
        <v>0</v>
      </c>
      <c r="G58" s="1">
        <v>21.40297368011003</v>
      </c>
      <c r="H58" s="116"/>
    </row>
    <row r="59" spans="2:8" x14ac:dyDescent="0.25">
      <c r="B59" s="23" t="s">
        <v>647</v>
      </c>
      <c r="C59" s="1">
        <v>28.411505671018976</v>
      </c>
      <c r="D59" s="38">
        <v>1</v>
      </c>
      <c r="E59" s="1"/>
      <c r="F59" s="38">
        <v>0</v>
      </c>
      <c r="G59" s="1">
        <v>28.411505671018976</v>
      </c>
      <c r="H59" s="116"/>
    </row>
    <row r="60" spans="2:8" x14ac:dyDescent="0.25">
      <c r="B60" s="23" t="s">
        <v>648</v>
      </c>
      <c r="C60" s="1">
        <v>12.70961632921613</v>
      </c>
      <c r="D60" s="38">
        <v>1</v>
      </c>
      <c r="E60" s="1"/>
      <c r="F60" s="38">
        <v>0</v>
      </c>
      <c r="G60" s="1">
        <v>12.70961632921613</v>
      </c>
      <c r="H60" s="116"/>
    </row>
    <row r="61" spans="2:8" x14ac:dyDescent="0.25">
      <c r="B61" s="23" t="s">
        <v>649</v>
      </c>
      <c r="C61" s="1">
        <v>9.6617199741406417</v>
      </c>
      <c r="D61" s="38">
        <v>1</v>
      </c>
      <c r="E61" s="1"/>
      <c r="F61" s="38">
        <v>0</v>
      </c>
      <c r="G61" s="1">
        <v>9.6617199741406417</v>
      </c>
      <c r="H61" s="116"/>
    </row>
    <row r="62" spans="2:8" x14ac:dyDescent="0.25">
      <c r="B62" s="23" t="s">
        <v>650</v>
      </c>
      <c r="C62" s="1">
        <v>106.48586031886717</v>
      </c>
      <c r="D62" s="38">
        <v>0.6968509765654054</v>
      </c>
      <c r="E62" s="1">
        <v>46.324229499343133</v>
      </c>
      <c r="F62" s="38">
        <v>0.30314902343459454</v>
      </c>
      <c r="G62" s="1">
        <v>152.81008981821032</v>
      </c>
      <c r="H62" s="116"/>
    </row>
    <row r="63" spans="2:8" x14ac:dyDescent="0.25">
      <c r="B63" s="23" t="s">
        <v>651</v>
      </c>
      <c r="C63" s="1">
        <v>18.749785696878334</v>
      </c>
      <c r="D63" s="38">
        <v>1</v>
      </c>
      <c r="E63" s="1"/>
      <c r="F63" s="38">
        <v>0</v>
      </c>
      <c r="G63" s="1">
        <v>18.749785696878334</v>
      </c>
      <c r="H63" s="116"/>
    </row>
    <row r="64" spans="2:8" x14ac:dyDescent="0.25">
      <c r="B64" s="23" t="s">
        <v>652</v>
      </c>
      <c r="C64" s="1">
        <v>14.624636591514269</v>
      </c>
      <c r="D64" s="38">
        <v>0.83357565014559132</v>
      </c>
      <c r="E64" s="1">
        <v>2.9198257364819331</v>
      </c>
      <c r="F64" s="38">
        <v>0.16642434985440865</v>
      </c>
      <c r="G64" s="1">
        <v>17.544462327996204</v>
      </c>
      <c r="H64" s="116"/>
    </row>
    <row r="65" spans="2:8" x14ac:dyDescent="0.25">
      <c r="B65" s="22" t="s">
        <v>553</v>
      </c>
      <c r="C65" s="4">
        <v>15162.664342193908</v>
      </c>
      <c r="D65" s="80">
        <v>0.74546634937718204</v>
      </c>
      <c r="E65" s="4">
        <v>5177.1730694638045</v>
      </c>
      <c r="F65" s="80">
        <v>0.25453365062281785</v>
      </c>
      <c r="G65" s="4">
        <v>20339.837411657714</v>
      </c>
      <c r="H65" s="131">
        <f>G65/$G$10</f>
        <v>0.40642611974069337</v>
      </c>
    </row>
    <row r="66" spans="2:8" x14ac:dyDescent="0.25">
      <c r="B66" s="23" t="s">
        <v>314</v>
      </c>
      <c r="C66" s="1">
        <v>565.63758507299269</v>
      </c>
      <c r="D66" s="38">
        <v>0.75808526107817864</v>
      </c>
      <c r="E66" s="1">
        <v>180.5022149127249</v>
      </c>
      <c r="F66" s="38">
        <v>0.24191473892182139</v>
      </c>
      <c r="G66" s="1">
        <v>746.13979998571756</v>
      </c>
      <c r="H66" s="116"/>
    </row>
    <row r="67" spans="2:8" x14ac:dyDescent="0.25">
      <c r="B67" s="23" t="s">
        <v>653</v>
      </c>
      <c r="C67" s="1">
        <v>18.235782101190576</v>
      </c>
      <c r="D67" s="38">
        <v>0.34977039176009944</v>
      </c>
      <c r="E67" s="1">
        <v>33.900655203937696</v>
      </c>
      <c r="F67" s="38">
        <v>0.65022960823990061</v>
      </c>
      <c r="G67" s="1">
        <v>52.136437305128268</v>
      </c>
      <c r="H67" s="116"/>
    </row>
    <row r="68" spans="2:8" x14ac:dyDescent="0.25">
      <c r="B68" s="23" t="s">
        <v>654</v>
      </c>
      <c r="C68" s="1">
        <v>19.276018612423428</v>
      </c>
      <c r="D68" s="38">
        <v>1</v>
      </c>
      <c r="E68" s="1"/>
      <c r="F68" s="38">
        <v>0</v>
      </c>
      <c r="G68" s="1">
        <v>19.276018612423428</v>
      </c>
      <c r="H68" s="116"/>
    </row>
    <row r="69" spans="2:8" x14ac:dyDescent="0.25">
      <c r="B69" s="23" t="s">
        <v>583</v>
      </c>
      <c r="C69" s="1">
        <v>132.66399920806413</v>
      </c>
      <c r="D69" s="38">
        <v>0.83845258850635274</v>
      </c>
      <c r="E69" s="1">
        <v>25.56080804597055</v>
      </c>
      <c r="F69" s="38">
        <v>0.16154741149364715</v>
      </c>
      <c r="G69" s="1">
        <v>158.22480725403469</v>
      </c>
      <c r="H69" s="116"/>
    </row>
    <row r="70" spans="2:8" x14ac:dyDescent="0.25">
      <c r="B70" s="23" t="s">
        <v>655</v>
      </c>
      <c r="C70" s="1">
        <v>333.51986068596545</v>
      </c>
      <c r="D70" s="38">
        <v>0.8528158077377952</v>
      </c>
      <c r="E70" s="1">
        <v>57.560906884080225</v>
      </c>
      <c r="F70" s="38">
        <v>0.14718419226220478</v>
      </c>
      <c r="G70" s="1">
        <v>391.08076757004568</v>
      </c>
      <c r="H70" s="116"/>
    </row>
    <row r="71" spans="2:8" x14ac:dyDescent="0.25">
      <c r="B71" s="23" t="s">
        <v>584</v>
      </c>
      <c r="C71" s="1">
        <v>17.182664651949871</v>
      </c>
      <c r="D71" s="38">
        <v>1</v>
      </c>
      <c r="E71" s="1"/>
      <c r="F71" s="38">
        <v>0</v>
      </c>
      <c r="G71" s="1">
        <v>17.182664651949871</v>
      </c>
      <c r="H71" s="116"/>
    </row>
    <row r="72" spans="2:8" x14ac:dyDescent="0.25">
      <c r="B72" s="23" t="s">
        <v>656</v>
      </c>
      <c r="C72" s="1">
        <v>26.145869646338554</v>
      </c>
      <c r="D72" s="38">
        <v>1</v>
      </c>
      <c r="E72" s="1"/>
      <c r="F72" s="38">
        <v>0</v>
      </c>
      <c r="G72" s="1">
        <v>26.145869646338554</v>
      </c>
      <c r="H72" s="116"/>
    </row>
    <row r="73" spans="2:8" x14ac:dyDescent="0.25">
      <c r="B73" s="23" t="s">
        <v>657</v>
      </c>
      <c r="C73" s="1">
        <v>10.868282149608889</v>
      </c>
      <c r="D73" s="38">
        <v>0.41892769374308064</v>
      </c>
      <c r="E73" s="1">
        <v>15.074815697424768</v>
      </c>
      <c r="F73" s="38">
        <v>0.58107230625691941</v>
      </c>
      <c r="G73" s="1">
        <v>25.943097847033656</v>
      </c>
      <c r="H73" s="116"/>
    </row>
    <row r="74" spans="2:8" x14ac:dyDescent="0.25">
      <c r="B74" s="23" t="s">
        <v>585</v>
      </c>
      <c r="C74" s="1">
        <v>1354.6735870386176</v>
      </c>
      <c r="D74" s="38">
        <v>0.814727408345852</v>
      </c>
      <c r="E74" s="1">
        <v>308.05872460537489</v>
      </c>
      <c r="F74" s="38">
        <v>0.18527259165414794</v>
      </c>
      <c r="G74" s="1">
        <v>1662.7323116439925</v>
      </c>
      <c r="H74" s="116"/>
    </row>
    <row r="75" spans="2:8" x14ac:dyDescent="0.25">
      <c r="B75" s="23" t="s">
        <v>658</v>
      </c>
      <c r="C75" s="1">
        <v>69.510083188217067</v>
      </c>
      <c r="D75" s="38">
        <v>0.87302427039651109</v>
      </c>
      <c r="E75" s="1">
        <v>10.109791705578157</v>
      </c>
      <c r="F75" s="38">
        <v>0.12697572960348891</v>
      </c>
      <c r="G75" s="1">
        <v>79.619874893795227</v>
      </c>
      <c r="H75" s="116"/>
    </row>
    <row r="76" spans="2:8" x14ac:dyDescent="0.25">
      <c r="B76" s="23" t="s">
        <v>659</v>
      </c>
      <c r="C76" s="1">
        <v>13.524104084165028</v>
      </c>
      <c r="D76" s="38">
        <v>1</v>
      </c>
      <c r="E76" s="1"/>
      <c r="F76" s="38">
        <v>0</v>
      </c>
      <c r="G76" s="1">
        <v>13.524104084165028</v>
      </c>
      <c r="H76" s="116"/>
    </row>
    <row r="77" spans="2:8" x14ac:dyDescent="0.25">
      <c r="B77" s="23" t="s">
        <v>586</v>
      </c>
      <c r="C77" s="1">
        <v>87.664795929166957</v>
      </c>
      <c r="D77" s="38">
        <v>0.8704108394531479</v>
      </c>
      <c r="E77" s="1">
        <v>13.051776010865431</v>
      </c>
      <c r="F77" s="38">
        <v>0.12958916054685204</v>
      </c>
      <c r="G77" s="1">
        <v>100.7165719400324</v>
      </c>
      <c r="H77" s="116"/>
    </row>
    <row r="78" spans="2:8" x14ac:dyDescent="0.25">
      <c r="B78" s="23" t="s">
        <v>660</v>
      </c>
      <c r="C78" s="1">
        <v>38.895388160255251</v>
      </c>
      <c r="D78" s="38">
        <v>1</v>
      </c>
      <c r="E78" s="1"/>
      <c r="F78" s="38">
        <v>0</v>
      </c>
      <c r="G78" s="1">
        <v>38.895388160255251</v>
      </c>
      <c r="H78" s="116"/>
    </row>
    <row r="79" spans="2:8" x14ac:dyDescent="0.25">
      <c r="B79" s="23" t="s">
        <v>661</v>
      </c>
      <c r="C79" s="1">
        <v>41.293439106793322</v>
      </c>
      <c r="D79" s="38">
        <v>1</v>
      </c>
      <c r="E79" s="1"/>
      <c r="F79" s="38">
        <v>0</v>
      </c>
      <c r="G79" s="1">
        <v>41.293439106793322</v>
      </c>
      <c r="H79" s="116"/>
    </row>
    <row r="80" spans="2:8" x14ac:dyDescent="0.25">
      <c r="B80" s="23" t="s">
        <v>472</v>
      </c>
      <c r="C80" s="1">
        <v>328.39200823642489</v>
      </c>
      <c r="D80" s="38">
        <v>0.74247556466149645</v>
      </c>
      <c r="E80" s="1">
        <v>113.90134640904783</v>
      </c>
      <c r="F80" s="38">
        <v>0.2575244353385035</v>
      </c>
      <c r="G80" s="1">
        <v>442.29335464547273</v>
      </c>
      <c r="H80" s="116"/>
    </row>
    <row r="81" spans="2:8" x14ac:dyDescent="0.25">
      <c r="B81" s="23" t="s">
        <v>587</v>
      </c>
      <c r="C81" s="1">
        <v>23.07890990302171</v>
      </c>
      <c r="D81" s="38">
        <v>1</v>
      </c>
      <c r="E81" s="1"/>
      <c r="F81" s="38">
        <v>0</v>
      </c>
      <c r="G81" s="1">
        <v>23.07890990302171</v>
      </c>
      <c r="H81" s="116"/>
    </row>
    <row r="82" spans="2:8" x14ac:dyDescent="0.25">
      <c r="B82" s="23" t="s">
        <v>662</v>
      </c>
      <c r="C82" s="1">
        <v>33.256016484963006</v>
      </c>
      <c r="D82" s="38">
        <v>1</v>
      </c>
      <c r="E82" s="1"/>
      <c r="F82" s="38">
        <v>0</v>
      </c>
      <c r="G82" s="1">
        <v>33.256016484963006</v>
      </c>
      <c r="H82" s="116"/>
    </row>
    <row r="83" spans="2:8" x14ac:dyDescent="0.25">
      <c r="B83" s="23" t="s">
        <v>663</v>
      </c>
      <c r="C83" s="1">
        <v>5.0223760912337063</v>
      </c>
      <c r="D83" s="38">
        <v>1</v>
      </c>
      <c r="E83" s="1"/>
      <c r="F83" s="38">
        <v>0</v>
      </c>
      <c r="G83" s="1">
        <v>5.0223760912337063</v>
      </c>
      <c r="H83" s="116"/>
    </row>
    <row r="84" spans="2:8" x14ac:dyDescent="0.25">
      <c r="B84" s="23" t="s">
        <v>222</v>
      </c>
      <c r="C84" s="1">
        <v>135.69841860544423</v>
      </c>
      <c r="D84" s="38">
        <v>0.9401058111914089</v>
      </c>
      <c r="E84" s="1">
        <v>8.6453531168811271</v>
      </c>
      <c r="F84" s="38">
        <v>5.9894188808591091E-2</v>
      </c>
      <c r="G84" s="1">
        <v>144.34377172232536</v>
      </c>
      <c r="H84" s="116"/>
    </row>
    <row r="85" spans="2:8" x14ac:dyDescent="0.25">
      <c r="B85" s="23" t="s">
        <v>589</v>
      </c>
      <c r="C85" s="1">
        <v>96.839404148495362</v>
      </c>
      <c r="D85" s="38">
        <v>1</v>
      </c>
      <c r="E85" s="1"/>
      <c r="F85" s="38">
        <v>0</v>
      </c>
      <c r="G85" s="1">
        <v>96.839404148495362</v>
      </c>
      <c r="H85" s="116"/>
    </row>
    <row r="86" spans="2:8" x14ac:dyDescent="0.25">
      <c r="B86" s="23" t="s">
        <v>590</v>
      </c>
      <c r="C86" s="1">
        <v>18.033010301885682</v>
      </c>
      <c r="D86" s="38">
        <v>1</v>
      </c>
      <c r="E86" s="1"/>
      <c r="F86" s="38">
        <v>0</v>
      </c>
      <c r="G86" s="1">
        <v>18.033010301885682</v>
      </c>
      <c r="H86" s="116"/>
    </row>
    <row r="87" spans="2:8" x14ac:dyDescent="0.25">
      <c r="B87" s="23" t="s">
        <v>591</v>
      </c>
      <c r="C87" s="1"/>
      <c r="D87" s="38">
        <v>0</v>
      </c>
      <c r="E87" s="1">
        <v>11.742158961921685</v>
      </c>
      <c r="F87" s="38">
        <v>1</v>
      </c>
      <c r="G87" s="1">
        <v>11.742158961921685</v>
      </c>
      <c r="H87" s="116"/>
    </row>
    <row r="88" spans="2:8" x14ac:dyDescent="0.25">
      <c r="B88" s="23" t="s">
        <v>664</v>
      </c>
      <c r="C88" s="1">
        <v>11.742158961921685</v>
      </c>
      <c r="D88" s="38">
        <v>1</v>
      </c>
      <c r="E88" s="1"/>
      <c r="F88" s="38">
        <v>0</v>
      </c>
      <c r="G88" s="1">
        <v>11.742158961921685</v>
      </c>
      <c r="H88" s="116"/>
    </row>
    <row r="89" spans="2:8" x14ac:dyDescent="0.25">
      <c r="B89" s="23" t="s">
        <v>665</v>
      </c>
      <c r="C89" s="1">
        <v>38.487381311453817</v>
      </c>
      <c r="D89" s="38">
        <v>1</v>
      </c>
      <c r="E89" s="1"/>
      <c r="F89" s="38">
        <v>0</v>
      </c>
      <c r="G89" s="1">
        <v>38.487381311453817</v>
      </c>
      <c r="H89" s="116"/>
    </row>
    <row r="90" spans="2:8" x14ac:dyDescent="0.25">
      <c r="B90" s="23" t="s">
        <v>262</v>
      </c>
      <c r="C90" s="1">
        <v>593.08094710704461</v>
      </c>
      <c r="D90" s="38">
        <v>0.92117721206272085</v>
      </c>
      <c r="E90" s="1">
        <v>50.748426156547467</v>
      </c>
      <c r="F90" s="38">
        <v>7.8822787937279162E-2</v>
      </c>
      <c r="G90" s="1">
        <v>643.82937326359206</v>
      </c>
      <c r="H90" s="116"/>
    </row>
    <row r="91" spans="2:8" x14ac:dyDescent="0.25">
      <c r="B91" s="23" t="s">
        <v>592</v>
      </c>
      <c r="C91" s="1"/>
      <c r="D91" s="38">
        <v>0</v>
      </c>
      <c r="E91" s="1">
        <v>7.6986154052964118</v>
      </c>
      <c r="F91" s="38">
        <v>1</v>
      </c>
      <c r="G91" s="1">
        <v>7.6986154052964118</v>
      </c>
      <c r="H91" s="116"/>
    </row>
    <row r="92" spans="2:8" x14ac:dyDescent="0.25">
      <c r="B92" s="23" t="s">
        <v>593</v>
      </c>
      <c r="C92" s="1">
        <v>7.500188883435901</v>
      </c>
      <c r="D92" s="38">
        <v>0.1253896339627911</v>
      </c>
      <c r="E92" s="1">
        <v>52.314874343094878</v>
      </c>
      <c r="F92" s="38">
        <v>0.87461036603720888</v>
      </c>
      <c r="G92" s="1">
        <v>59.815063226530782</v>
      </c>
      <c r="H92" s="116"/>
    </row>
    <row r="93" spans="2:8" x14ac:dyDescent="0.25">
      <c r="B93" s="23" t="s">
        <v>594</v>
      </c>
      <c r="C93" s="1"/>
      <c r="D93" s="38">
        <v>0</v>
      </c>
      <c r="E93" s="1">
        <v>3.9780544747081716</v>
      </c>
      <c r="F93" s="38">
        <v>1</v>
      </c>
      <c r="G93" s="1">
        <v>3.9780544747081716</v>
      </c>
      <c r="H93" s="116"/>
    </row>
    <row r="94" spans="2:8" x14ac:dyDescent="0.25">
      <c r="B94" s="23" t="s">
        <v>595</v>
      </c>
      <c r="C94" s="1">
        <v>91.282212210246783</v>
      </c>
      <c r="D94" s="38">
        <v>1</v>
      </c>
      <c r="E94" s="1"/>
      <c r="F94" s="38">
        <v>0</v>
      </c>
      <c r="G94" s="1">
        <v>91.282212210246783</v>
      </c>
      <c r="H94" s="116"/>
    </row>
    <row r="95" spans="2:8" x14ac:dyDescent="0.25">
      <c r="B95" s="23" t="s">
        <v>666</v>
      </c>
      <c r="C95" s="1">
        <v>66.154448075241859</v>
      </c>
      <c r="D95" s="38">
        <v>0.77023830306059193</v>
      </c>
      <c r="E95" s="1">
        <v>19.733838462019222</v>
      </c>
      <c r="F95" s="38">
        <v>0.22976169693940807</v>
      </c>
      <c r="G95" s="1">
        <v>85.888286537261081</v>
      </c>
      <c r="H95" s="116"/>
    </row>
    <row r="96" spans="2:8" x14ac:dyDescent="0.25">
      <c r="B96" s="23" t="s">
        <v>667</v>
      </c>
      <c r="C96" s="1">
        <v>46.197671031337514</v>
      </c>
      <c r="D96" s="38">
        <v>1</v>
      </c>
      <c r="E96" s="1"/>
      <c r="F96" s="38">
        <v>0</v>
      </c>
      <c r="G96" s="1">
        <v>46.197671031337514</v>
      </c>
      <c r="H96" s="116"/>
    </row>
    <row r="97" spans="2:8" x14ac:dyDescent="0.25">
      <c r="B97" s="23" t="s">
        <v>265</v>
      </c>
      <c r="C97" s="1">
        <v>111.67252947036769</v>
      </c>
      <c r="D97" s="38">
        <v>0.84668303740882533</v>
      </c>
      <c r="E97" s="1">
        <v>20.22160863842026</v>
      </c>
      <c r="F97" s="38">
        <v>0.15331696259117461</v>
      </c>
      <c r="G97" s="1">
        <v>131.89413810878796</v>
      </c>
      <c r="H97" s="116"/>
    </row>
    <row r="98" spans="2:8" x14ac:dyDescent="0.25">
      <c r="B98" s="23" t="s">
        <v>596</v>
      </c>
      <c r="C98" s="1">
        <v>101.69963526797717</v>
      </c>
      <c r="D98" s="38">
        <v>1</v>
      </c>
      <c r="E98" s="1"/>
      <c r="F98" s="38">
        <v>0</v>
      </c>
      <c r="G98" s="1">
        <v>101.69963526797717</v>
      </c>
      <c r="H98" s="116"/>
    </row>
    <row r="99" spans="2:8" x14ac:dyDescent="0.25">
      <c r="B99" s="23" t="s">
        <v>350</v>
      </c>
      <c r="C99" s="1">
        <v>14.329456304553583</v>
      </c>
      <c r="D99" s="38">
        <v>1</v>
      </c>
      <c r="E99" s="1"/>
      <c r="F99" s="38">
        <v>0</v>
      </c>
      <c r="G99" s="1">
        <v>14.329456304553583</v>
      </c>
      <c r="H99" s="116"/>
    </row>
    <row r="100" spans="2:8" x14ac:dyDescent="0.25">
      <c r="B100" s="23" t="s">
        <v>597</v>
      </c>
      <c r="C100" s="1">
        <v>44.278732735327992</v>
      </c>
      <c r="D100" s="38">
        <v>1</v>
      </c>
      <c r="E100" s="1"/>
      <c r="F100" s="38">
        <v>0</v>
      </c>
      <c r="G100" s="1">
        <v>44.278732735327992</v>
      </c>
      <c r="H100" s="116"/>
    </row>
    <row r="101" spans="2:8" x14ac:dyDescent="0.25">
      <c r="B101" s="23" t="s">
        <v>668</v>
      </c>
      <c r="C101" s="1">
        <v>18.96537539263959</v>
      </c>
      <c r="D101" s="38">
        <v>1</v>
      </c>
      <c r="E101" s="1"/>
      <c r="F101" s="38">
        <v>0</v>
      </c>
      <c r="G101" s="1">
        <v>18.96537539263959</v>
      </c>
      <c r="H101" s="116"/>
    </row>
    <row r="102" spans="2:8" x14ac:dyDescent="0.25">
      <c r="B102" s="23" t="s">
        <v>669</v>
      </c>
      <c r="C102" s="1">
        <v>8.931096320337069</v>
      </c>
      <c r="D102" s="38">
        <v>1</v>
      </c>
      <c r="E102" s="1"/>
      <c r="F102" s="38">
        <v>0</v>
      </c>
      <c r="G102" s="1">
        <v>8.931096320337069</v>
      </c>
      <c r="H102" s="116"/>
    </row>
    <row r="103" spans="2:8" x14ac:dyDescent="0.25">
      <c r="B103" s="23" t="s">
        <v>670</v>
      </c>
      <c r="C103" s="1">
        <v>45.328743579111041</v>
      </c>
      <c r="D103" s="38">
        <v>1</v>
      </c>
      <c r="E103" s="1"/>
      <c r="F103" s="38">
        <v>0</v>
      </c>
      <c r="G103" s="1">
        <v>45.328743579111041</v>
      </c>
      <c r="H103" s="116"/>
    </row>
    <row r="104" spans="2:8" x14ac:dyDescent="0.25">
      <c r="B104" s="23" t="s">
        <v>671</v>
      </c>
      <c r="C104" s="1">
        <v>40.848309434699445</v>
      </c>
      <c r="D104" s="38">
        <v>1</v>
      </c>
      <c r="E104" s="1"/>
      <c r="F104" s="38">
        <v>0</v>
      </c>
      <c r="G104" s="1">
        <v>40.848309434699445</v>
      </c>
      <c r="H104" s="116"/>
    </row>
    <row r="105" spans="2:8" x14ac:dyDescent="0.25">
      <c r="B105" s="23" t="s">
        <v>598</v>
      </c>
      <c r="C105" s="1">
        <v>532.35798183091549</v>
      </c>
      <c r="D105" s="38">
        <v>0.81492412020645733</v>
      </c>
      <c r="E105" s="1">
        <v>120.9028170960386</v>
      </c>
      <c r="F105" s="38">
        <v>0.18507587979354267</v>
      </c>
      <c r="G105" s="1">
        <v>653.26079892695407</v>
      </c>
      <c r="H105" s="116"/>
    </row>
    <row r="106" spans="2:8" x14ac:dyDescent="0.25">
      <c r="B106" s="23" t="s">
        <v>672</v>
      </c>
      <c r="C106" s="1">
        <v>140.05170456133615</v>
      </c>
      <c r="D106" s="38">
        <v>0.82662043688231135</v>
      </c>
      <c r="E106" s="1">
        <v>29.375154868314947</v>
      </c>
      <c r="F106" s="38">
        <v>0.1733795631176886</v>
      </c>
      <c r="G106" s="1">
        <v>169.4268594296511</v>
      </c>
      <c r="H106" s="116"/>
    </row>
    <row r="107" spans="2:8" x14ac:dyDescent="0.25">
      <c r="B107" s="23" t="s">
        <v>455</v>
      </c>
      <c r="C107" s="1">
        <v>127.80236975351389</v>
      </c>
      <c r="D107" s="38">
        <v>0.62944969267033291</v>
      </c>
      <c r="E107" s="1">
        <v>75.235889287227167</v>
      </c>
      <c r="F107" s="38">
        <v>0.37055030732966715</v>
      </c>
      <c r="G107" s="1">
        <v>203.03825904074105</v>
      </c>
      <c r="H107" s="116"/>
    </row>
    <row r="108" spans="2:8" x14ac:dyDescent="0.25">
      <c r="B108" s="23" t="s">
        <v>673</v>
      </c>
      <c r="C108" s="1">
        <v>5.4898753943918042</v>
      </c>
      <c r="D108" s="38">
        <v>1</v>
      </c>
      <c r="E108" s="1"/>
      <c r="F108" s="38">
        <v>0</v>
      </c>
      <c r="G108" s="1">
        <v>5.4898753943918042</v>
      </c>
      <c r="H108" s="116"/>
    </row>
    <row r="109" spans="2:8" x14ac:dyDescent="0.25">
      <c r="B109" s="85" t="s">
        <v>310</v>
      </c>
      <c r="C109" s="1">
        <v>4776.3848181292833</v>
      </c>
      <c r="D109" s="38">
        <v>0.61867760841712727</v>
      </c>
      <c r="E109" s="1">
        <v>2943.9282385361357</v>
      </c>
      <c r="F109" s="38">
        <v>0.38132239158287268</v>
      </c>
      <c r="G109" s="1">
        <v>7720.313056665419</v>
      </c>
      <c r="H109" s="116"/>
    </row>
    <row r="110" spans="2:8" x14ac:dyDescent="0.25">
      <c r="B110" s="23" t="s">
        <v>351</v>
      </c>
      <c r="C110" s="1">
        <v>127.09502579916402</v>
      </c>
      <c r="D110" s="38">
        <v>0.4392937233298248</v>
      </c>
      <c r="E110" s="1">
        <v>162.22170933602067</v>
      </c>
      <c r="F110" s="38">
        <v>0.56070627667017525</v>
      </c>
      <c r="G110" s="1">
        <v>289.31673513518467</v>
      </c>
      <c r="H110" s="116"/>
    </row>
    <row r="111" spans="2:8" x14ac:dyDescent="0.25">
      <c r="B111" s="23" t="s">
        <v>313</v>
      </c>
      <c r="C111" s="1">
        <v>863.86910515541433</v>
      </c>
      <c r="D111" s="38">
        <v>0.83439899278176899</v>
      </c>
      <c r="E111" s="1">
        <v>171.44986410100347</v>
      </c>
      <c r="F111" s="38">
        <v>0.16560100721823093</v>
      </c>
      <c r="G111" s="1">
        <v>1035.3189692564179</v>
      </c>
      <c r="H111" s="116"/>
    </row>
    <row r="112" spans="2:8" x14ac:dyDescent="0.25">
      <c r="B112" s="23" t="s">
        <v>599</v>
      </c>
      <c r="C112" s="1">
        <v>299.37348726878184</v>
      </c>
      <c r="D112" s="38">
        <v>0.86970584822454478</v>
      </c>
      <c r="E112" s="1">
        <v>44.850353331963596</v>
      </c>
      <c r="F112" s="38">
        <v>0.13029415177545511</v>
      </c>
      <c r="G112" s="1">
        <v>344.22384060074546</v>
      </c>
      <c r="H112" s="116"/>
    </row>
    <row r="113" spans="2:8" x14ac:dyDescent="0.25">
      <c r="B113" s="23" t="s">
        <v>316</v>
      </c>
      <c r="C113" s="1">
        <v>70.220755901717382</v>
      </c>
      <c r="D113" s="38">
        <v>0.72439129392922041</v>
      </c>
      <c r="E113" s="1">
        <v>26.716847421519947</v>
      </c>
      <c r="F113" s="38">
        <v>0.27560870607077964</v>
      </c>
      <c r="G113" s="1">
        <v>96.937603323237326</v>
      </c>
      <c r="H113" s="116"/>
    </row>
    <row r="114" spans="2:8" x14ac:dyDescent="0.25">
      <c r="B114" s="23" t="s">
        <v>674</v>
      </c>
      <c r="C114" s="1">
        <v>325.45887696625414</v>
      </c>
      <c r="D114" s="38">
        <v>1</v>
      </c>
      <c r="E114" s="1"/>
      <c r="F114" s="38">
        <v>0</v>
      </c>
      <c r="G114" s="1">
        <v>325.45887696625414</v>
      </c>
      <c r="H114" s="116"/>
    </row>
    <row r="115" spans="2:8" x14ac:dyDescent="0.25">
      <c r="B115" s="23" t="s">
        <v>675</v>
      </c>
      <c r="C115" s="1">
        <v>3.6008064635507488</v>
      </c>
      <c r="D115" s="38">
        <v>1</v>
      </c>
      <c r="E115" s="1"/>
      <c r="F115" s="38">
        <v>0</v>
      </c>
      <c r="G115" s="1">
        <v>3.6008064635507488</v>
      </c>
      <c r="H115" s="116"/>
    </row>
    <row r="116" spans="2:8" x14ac:dyDescent="0.25">
      <c r="B116" s="23" t="s">
        <v>600</v>
      </c>
      <c r="C116" s="1">
        <v>22.360428943468357</v>
      </c>
      <c r="D116" s="38">
        <v>0.55080088432071106</v>
      </c>
      <c r="E116" s="1">
        <v>18.235782101190576</v>
      </c>
      <c r="F116" s="38">
        <v>0.449199115679289</v>
      </c>
      <c r="G116" s="1">
        <v>40.596211044658929</v>
      </c>
      <c r="H116" s="116"/>
    </row>
    <row r="117" spans="2:8" x14ac:dyDescent="0.25">
      <c r="B117" s="23" t="s">
        <v>601</v>
      </c>
      <c r="C117" s="1">
        <v>165.66611273831688</v>
      </c>
      <c r="D117" s="38">
        <v>1</v>
      </c>
      <c r="E117" s="1"/>
      <c r="F117" s="38">
        <v>0</v>
      </c>
      <c r="G117" s="1">
        <v>165.66611273831688</v>
      </c>
      <c r="H117" s="116"/>
    </row>
    <row r="118" spans="2:8" x14ac:dyDescent="0.25">
      <c r="B118" s="23" t="s">
        <v>676</v>
      </c>
      <c r="C118" s="1">
        <v>9.6617199741406417</v>
      </c>
      <c r="D118" s="38">
        <v>1</v>
      </c>
      <c r="E118" s="1"/>
      <c r="F118" s="38">
        <v>0</v>
      </c>
      <c r="G118" s="1">
        <v>9.6617199741406417</v>
      </c>
      <c r="H118" s="116"/>
    </row>
    <row r="119" spans="2:8" x14ac:dyDescent="0.25">
      <c r="B119" s="23" t="s">
        <v>264</v>
      </c>
      <c r="C119" s="1">
        <v>671.33925471853229</v>
      </c>
      <c r="D119" s="38">
        <v>0.96080530450939505</v>
      </c>
      <c r="E119" s="1">
        <v>27.386336790697051</v>
      </c>
      <c r="F119" s="38">
        <v>3.9194695490604926E-2</v>
      </c>
      <c r="G119" s="1">
        <v>698.72559150922939</v>
      </c>
      <c r="H119" s="116"/>
    </row>
    <row r="120" spans="2:8" x14ac:dyDescent="0.25">
      <c r="B120" s="23" t="s">
        <v>602</v>
      </c>
      <c r="C120" s="1">
        <v>136.62109720773896</v>
      </c>
      <c r="D120" s="38">
        <v>1</v>
      </c>
      <c r="E120" s="1"/>
      <c r="F120" s="38">
        <v>0</v>
      </c>
      <c r="G120" s="1">
        <v>136.62109720773896</v>
      </c>
      <c r="H120" s="116"/>
    </row>
    <row r="121" spans="2:8" x14ac:dyDescent="0.25">
      <c r="B121" s="23" t="s">
        <v>677</v>
      </c>
      <c r="C121" s="1">
        <v>18.019162043074761</v>
      </c>
      <c r="D121" s="38">
        <v>1</v>
      </c>
      <c r="E121" s="1"/>
      <c r="F121" s="38">
        <v>0</v>
      </c>
      <c r="G121" s="1">
        <v>18.019162043074761</v>
      </c>
      <c r="H121" s="116"/>
    </row>
    <row r="122" spans="2:8" x14ac:dyDescent="0.25">
      <c r="B122" s="23" t="s">
        <v>678</v>
      </c>
      <c r="C122" s="1">
        <v>217.32018974439606</v>
      </c>
      <c r="D122" s="38">
        <v>1</v>
      </c>
      <c r="E122" s="1"/>
      <c r="F122" s="38">
        <v>0</v>
      </c>
      <c r="G122" s="1">
        <v>217.32018974439606</v>
      </c>
      <c r="H122" s="116"/>
    </row>
    <row r="123" spans="2:8" x14ac:dyDescent="0.25">
      <c r="B123" s="23" t="s">
        <v>679</v>
      </c>
      <c r="C123" s="1">
        <v>18.235782101190576</v>
      </c>
      <c r="D123" s="38">
        <v>1</v>
      </c>
      <c r="E123" s="1"/>
      <c r="F123" s="38">
        <v>0</v>
      </c>
      <c r="G123" s="1">
        <v>18.235782101190576</v>
      </c>
      <c r="H123" s="116"/>
    </row>
    <row r="124" spans="2:8" x14ac:dyDescent="0.25">
      <c r="B124" s="23" t="s">
        <v>349</v>
      </c>
      <c r="C124" s="1">
        <v>8.931096320337069</v>
      </c>
      <c r="D124" s="38">
        <v>0.13865871923214426</v>
      </c>
      <c r="E124" s="1">
        <v>55.479539879067808</v>
      </c>
      <c r="F124" s="38">
        <v>0.86134128076785577</v>
      </c>
      <c r="G124" s="1">
        <v>64.410636199404877</v>
      </c>
      <c r="H124" s="116"/>
    </row>
    <row r="125" spans="2:8" x14ac:dyDescent="0.25">
      <c r="B125" s="23" t="s">
        <v>603</v>
      </c>
      <c r="C125" s="1">
        <v>72.541734325411468</v>
      </c>
      <c r="D125" s="38">
        <v>0.92964549348520553</v>
      </c>
      <c r="E125" s="1">
        <v>5.4898753943918042</v>
      </c>
      <c r="F125" s="38">
        <v>7.0354506514794538E-2</v>
      </c>
      <c r="G125" s="1">
        <v>78.031609719803271</v>
      </c>
      <c r="H125" s="116"/>
    </row>
    <row r="126" spans="2:8" x14ac:dyDescent="0.25">
      <c r="B126" s="23" t="s">
        <v>604</v>
      </c>
      <c r="C126" s="1">
        <v>25.222190451844167</v>
      </c>
      <c r="D126" s="38">
        <v>0.63860135049742828</v>
      </c>
      <c r="E126" s="1">
        <v>14.273796257544635</v>
      </c>
      <c r="F126" s="38">
        <v>0.36139864950257172</v>
      </c>
      <c r="G126" s="1">
        <v>39.495986709388802</v>
      </c>
      <c r="H126" s="116"/>
    </row>
    <row r="127" spans="2:8" x14ac:dyDescent="0.25">
      <c r="B127" s="23" t="s">
        <v>605</v>
      </c>
      <c r="C127" s="1">
        <v>299.42803970634424</v>
      </c>
      <c r="D127" s="38">
        <v>0.58134315024652394</v>
      </c>
      <c r="E127" s="1">
        <v>215.63443170897909</v>
      </c>
      <c r="F127" s="38">
        <v>0.41865684975347611</v>
      </c>
      <c r="G127" s="1">
        <v>515.06247141532333</v>
      </c>
      <c r="H127" s="116"/>
    </row>
    <row r="128" spans="2:8" x14ac:dyDescent="0.25">
      <c r="B128" s="23" t="s">
        <v>606</v>
      </c>
      <c r="C128" s="1">
        <v>13.681431013171801</v>
      </c>
      <c r="D128" s="38">
        <v>0.67596930617460904</v>
      </c>
      <c r="E128" s="1">
        <v>6.5582912466992127</v>
      </c>
      <c r="F128" s="38">
        <v>0.32403069382539085</v>
      </c>
      <c r="G128" s="1">
        <v>20.239722259871016</v>
      </c>
      <c r="H128" s="116"/>
    </row>
    <row r="129" spans="2:8" x14ac:dyDescent="0.25">
      <c r="B129" s="23" t="s">
        <v>680</v>
      </c>
      <c r="C129" s="1">
        <v>24.793934972787117</v>
      </c>
      <c r="D129" s="38">
        <v>1</v>
      </c>
      <c r="E129" s="1"/>
      <c r="F129" s="38">
        <v>0</v>
      </c>
      <c r="G129" s="1">
        <v>24.793934972787117</v>
      </c>
      <c r="H129" s="116"/>
    </row>
    <row r="130" spans="2:8" x14ac:dyDescent="0.25">
      <c r="B130" s="23" t="s">
        <v>266</v>
      </c>
      <c r="C130" s="1">
        <v>167.87824749459907</v>
      </c>
      <c r="D130" s="38">
        <v>0.98037856413055324</v>
      </c>
      <c r="E130" s="1">
        <v>3.3599390965995606</v>
      </c>
      <c r="F130" s="38">
        <v>1.9621435869446754E-2</v>
      </c>
      <c r="G130" s="1">
        <v>171.23818659119863</v>
      </c>
      <c r="H130" s="116"/>
    </row>
    <row r="131" spans="2:8" x14ac:dyDescent="0.25">
      <c r="B131" s="23" t="s">
        <v>681</v>
      </c>
      <c r="C131" s="1">
        <v>70.327616779225011</v>
      </c>
      <c r="D131" s="38">
        <v>0.78487459210589061</v>
      </c>
      <c r="E131" s="1">
        <v>19.276018612423428</v>
      </c>
      <c r="F131" s="38">
        <v>0.21512540789410942</v>
      </c>
      <c r="G131" s="1">
        <v>89.603635391648439</v>
      </c>
      <c r="H131" s="116"/>
    </row>
    <row r="132" spans="2:8" x14ac:dyDescent="0.25">
      <c r="B132" s="23" t="s">
        <v>464</v>
      </c>
      <c r="C132" s="1">
        <v>18.6105983056033</v>
      </c>
      <c r="D132" s="38">
        <v>1</v>
      </c>
      <c r="E132" s="1"/>
      <c r="F132" s="38">
        <v>0</v>
      </c>
      <c r="G132" s="1">
        <v>18.6105983056033</v>
      </c>
      <c r="H132" s="116"/>
    </row>
    <row r="133" spans="2:8" x14ac:dyDescent="0.25">
      <c r="B133" s="23" t="s">
        <v>263</v>
      </c>
      <c r="C133" s="1">
        <v>70.874899454256763</v>
      </c>
      <c r="D133" s="38">
        <v>0.82628449372276791</v>
      </c>
      <c r="E133" s="1">
        <v>14.900520504230879</v>
      </c>
      <c r="F133" s="38">
        <v>0.17371550627723209</v>
      </c>
      <c r="G133" s="1">
        <v>85.775419958487646</v>
      </c>
      <c r="H133" s="116"/>
    </row>
    <row r="134" spans="2:8" x14ac:dyDescent="0.25">
      <c r="B134" s="23" t="s">
        <v>682</v>
      </c>
      <c r="C134" s="1">
        <v>184.92409683202538</v>
      </c>
      <c r="D134" s="38">
        <v>0.8602187898898721</v>
      </c>
      <c r="E134" s="1">
        <v>30.049232052943456</v>
      </c>
      <c r="F134" s="38">
        <v>0.1397812101101279</v>
      </c>
      <c r="G134" s="1">
        <v>214.97332888496885</v>
      </c>
      <c r="H134" s="116"/>
    </row>
    <row r="135" spans="2:8" x14ac:dyDescent="0.25">
      <c r="B135" s="23" t="s">
        <v>683</v>
      </c>
      <c r="C135" s="1"/>
      <c r="D135" s="38">
        <v>0</v>
      </c>
      <c r="E135" s="1">
        <v>7.6986154052964118</v>
      </c>
      <c r="F135" s="38">
        <v>1</v>
      </c>
      <c r="G135" s="1">
        <v>7.6986154052964118</v>
      </c>
      <c r="H135" s="116"/>
    </row>
    <row r="136" spans="2:8" x14ac:dyDescent="0.25">
      <c r="B136" s="23" t="s">
        <v>607</v>
      </c>
      <c r="C136" s="1">
        <v>39.244724609448411</v>
      </c>
      <c r="D136" s="38">
        <v>0.39053092928534516</v>
      </c>
      <c r="E136" s="1">
        <v>61.245970663431947</v>
      </c>
      <c r="F136" s="38">
        <v>0.60946907071465484</v>
      </c>
      <c r="G136" s="1">
        <v>100.49069527288036</v>
      </c>
      <c r="H136" s="116"/>
    </row>
    <row r="137" spans="2:8" x14ac:dyDescent="0.25">
      <c r="B137" s="23" t="s">
        <v>348</v>
      </c>
      <c r="C137" s="1">
        <v>43.042784860304849</v>
      </c>
      <c r="D137" s="38">
        <v>1</v>
      </c>
      <c r="E137" s="1"/>
      <c r="F137" s="38">
        <v>0</v>
      </c>
      <c r="G137" s="1">
        <v>43.042784860304849</v>
      </c>
      <c r="H137" s="116"/>
    </row>
    <row r="138" spans="2:8" x14ac:dyDescent="0.25">
      <c r="B138" s="23" t="s">
        <v>608</v>
      </c>
      <c r="C138" s="1">
        <v>45.122812564187029</v>
      </c>
      <c r="D138" s="38">
        <v>1</v>
      </c>
      <c r="E138" s="1"/>
      <c r="F138" s="38">
        <v>0</v>
      </c>
      <c r="G138" s="1">
        <v>45.122812564187029</v>
      </c>
      <c r="H138" s="116"/>
    </row>
    <row r="139" spans="2:8" x14ac:dyDescent="0.25">
      <c r="B139" s="23" t="s">
        <v>684</v>
      </c>
      <c r="C139" s="1">
        <v>128.62370302947789</v>
      </c>
      <c r="D139" s="38">
        <v>0.80031535072143867</v>
      </c>
      <c r="E139" s="1">
        <v>32.092573265273863</v>
      </c>
      <c r="F139" s="38">
        <v>0.1996846492785613</v>
      </c>
      <c r="G139" s="1">
        <v>160.71627629475176</v>
      </c>
      <c r="H139" s="116"/>
    </row>
    <row r="140" spans="2:8" x14ac:dyDescent="0.25">
      <c r="B140" s="23" t="s">
        <v>685</v>
      </c>
      <c r="C140" s="1">
        <v>183.84690161785215</v>
      </c>
      <c r="D140" s="38">
        <v>0.75472563724910502</v>
      </c>
      <c r="E140" s="1">
        <v>59.747449155701304</v>
      </c>
      <c r="F140" s="38">
        <v>0.24527436275089498</v>
      </c>
      <c r="G140" s="1">
        <v>243.59435077355346</v>
      </c>
      <c r="H140" s="116"/>
    </row>
    <row r="141" spans="2:8" x14ac:dyDescent="0.25">
      <c r="B141" s="23" t="s">
        <v>609</v>
      </c>
      <c r="C141" s="1">
        <v>297.12680533487287</v>
      </c>
      <c r="D141" s="38">
        <v>0.85035662872072915</v>
      </c>
      <c r="E141" s="1">
        <v>52.287540716463823</v>
      </c>
      <c r="F141" s="38">
        <v>0.14964337127927091</v>
      </c>
      <c r="G141" s="1">
        <v>349.41434605133668</v>
      </c>
      <c r="H141" s="116"/>
    </row>
    <row r="142" spans="2:8" x14ac:dyDescent="0.25">
      <c r="B142" s="23" t="s">
        <v>686</v>
      </c>
      <c r="C142" s="1">
        <v>26.157437171547439</v>
      </c>
      <c r="D142" s="38">
        <v>1</v>
      </c>
      <c r="E142" s="1"/>
      <c r="F142" s="38">
        <v>0</v>
      </c>
      <c r="G142" s="1">
        <v>26.157437171547439</v>
      </c>
      <c r="H142" s="116"/>
    </row>
    <row r="143" spans="2:8" x14ac:dyDescent="0.25">
      <c r="B143" s="23" t="s">
        <v>687</v>
      </c>
      <c r="C143" s="1">
        <v>6.5751808522482245</v>
      </c>
      <c r="D143" s="38">
        <v>1</v>
      </c>
      <c r="E143" s="1"/>
      <c r="F143" s="38">
        <v>0</v>
      </c>
      <c r="G143" s="1">
        <v>6.5751808522482245</v>
      </c>
      <c r="H143" s="116"/>
    </row>
    <row r="144" spans="2:8" x14ac:dyDescent="0.25">
      <c r="B144" s="23" t="s">
        <v>317</v>
      </c>
      <c r="C144" s="1">
        <v>44.788817064996174</v>
      </c>
      <c r="D144" s="38">
        <v>1</v>
      </c>
      <c r="E144" s="1"/>
      <c r="F144" s="38">
        <v>0</v>
      </c>
      <c r="G144" s="1">
        <v>44.788817064996174</v>
      </c>
      <c r="H144" s="116"/>
    </row>
    <row r="145" spans="2:8" x14ac:dyDescent="0.25">
      <c r="B145" s="23" t="s">
        <v>688</v>
      </c>
      <c r="C145" s="1">
        <v>218.99333894189024</v>
      </c>
      <c r="D145" s="38">
        <v>0.96831982053820109</v>
      </c>
      <c r="E145" s="1">
        <v>7.1647281522767914</v>
      </c>
      <c r="F145" s="38">
        <v>3.1680179461799005E-2</v>
      </c>
      <c r="G145" s="1">
        <v>226.15806709416702</v>
      </c>
      <c r="H145" s="116"/>
    </row>
    <row r="146" spans="2:8" x14ac:dyDescent="0.25">
      <c r="B146" s="23" t="s">
        <v>689</v>
      </c>
      <c r="C146" s="1">
        <v>4.9430366570468669</v>
      </c>
      <c r="D146" s="38">
        <v>0.38457861133892857</v>
      </c>
      <c r="E146" s="1">
        <v>7.9100875451479764</v>
      </c>
      <c r="F146" s="38">
        <v>0.61542138866107143</v>
      </c>
      <c r="G146" s="1">
        <v>12.853124202194843</v>
      </c>
      <c r="H146" s="116"/>
    </row>
    <row r="147" spans="2:8" x14ac:dyDescent="0.25">
      <c r="B147" s="23" t="s">
        <v>610</v>
      </c>
      <c r="C147" s="1">
        <v>18.235782101190576</v>
      </c>
      <c r="D147" s="38">
        <v>0.37114929228239341</v>
      </c>
      <c r="E147" s="1">
        <v>30.897497903330247</v>
      </c>
      <c r="F147" s="38">
        <v>0.62885070771760654</v>
      </c>
      <c r="G147" s="1">
        <v>49.133280004520827</v>
      </c>
      <c r="H147" s="116"/>
    </row>
    <row r="148" spans="2:8" x14ac:dyDescent="0.25">
      <c r="B148" s="23" t="s">
        <v>690</v>
      </c>
      <c r="C148" s="1">
        <v>7.9100875451479764</v>
      </c>
      <c r="D148" s="38">
        <v>1</v>
      </c>
      <c r="E148" s="1"/>
      <c r="F148" s="38">
        <v>0</v>
      </c>
      <c r="G148" s="1">
        <v>7.9100875451479764</v>
      </c>
      <c r="H148" s="116"/>
    </row>
    <row r="149" spans="2:8" x14ac:dyDescent="0.25">
      <c r="B149" s="22" t="s">
        <v>556</v>
      </c>
      <c r="C149" s="4">
        <v>18102.047882126441</v>
      </c>
      <c r="D149" s="80">
        <v>0.76511806873921273</v>
      </c>
      <c r="E149" s="4">
        <v>5557.1082948484454</v>
      </c>
      <c r="F149" s="80">
        <v>0.23488193126078724</v>
      </c>
      <c r="G149" s="4">
        <v>23659.156176974888</v>
      </c>
      <c r="H149" s="131">
        <f>G149/$G$10</f>
        <v>0.47275201107732323</v>
      </c>
    </row>
    <row r="150" spans="2:8" x14ac:dyDescent="0.25">
      <c r="B150" s="23" t="s">
        <v>611</v>
      </c>
      <c r="C150" s="1">
        <v>12.490304226238756</v>
      </c>
      <c r="D150" s="38">
        <v>1</v>
      </c>
      <c r="E150" s="1"/>
      <c r="F150" s="38">
        <v>0</v>
      </c>
      <c r="G150" s="1">
        <v>12.490304226238756</v>
      </c>
      <c r="H150" s="116"/>
    </row>
    <row r="151" spans="2:8" x14ac:dyDescent="0.25">
      <c r="B151" s="23" t="s">
        <v>318</v>
      </c>
      <c r="C151" s="1">
        <v>143.56388453654552</v>
      </c>
      <c r="D151" s="38">
        <v>0.97880429144721925</v>
      </c>
      <c r="E151" s="1">
        <v>3.1088321556524168</v>
      </c>
      <c r="F151" s="38">
        <v>2.1195708552780815E-2</v>
      </c>
      <c r="G151" s="1">
        <v>146.67271669219792</v>
      </c>
      <c r="H151" s="116"/>
    </row>
    <row r="152" spans="2:8" x14ac:dyDescent="0.25">
      <c r="B152" s="23" t="s">
        <v>326</v>
      </c>
      <c r="C152" s="1">
        <v>2159.3536060249025</v>
      </c>
      <c r="D152" s="38">
        <v>0.84184022904477873</v>
      </c>
      <c r="E152" s="1">
        <v>405.68609096734355</v>
      </c>
      <c r="F152" s="38">
        <v>0.15815977095522116</v>
      </c>
      <c r="G152" s="1">
        <v>2565.0396969922463</v>
      </c>
      <c r="H152" s="116"/>
    </row>
    <row r="153" spans="2:8" x14ac:dyDescent="0.25">
      <c r="B153" s="23" t="s">
        <v>612</v>
      </c>
      <c r="C153" s="1">
        <v>89.346991804515497</v>
      </c>
      <c r="D153" s="38">
        <v>0.9654148487106472</v>
      </c>
      <c r="E153" s="1">
        <v>3.2007786423988338</v>
      </c>
      <c r="F153" s="38">
        <v>3.4585151289352883E-2</v>
      </c>
      <c r="G153" s="1">
        <v>92.547770446914328</v>
      </c>
      <c r="H153" s="116"/>
    </row>
    <row r="154" spans="2:8" x14ac:dyDescent="0.25">
      <c r="B154" s="23" t="s">
        <v>613</v>
      </c>
      <c r="C154" s="1">
        <v>63.30920573171997</v>
      </c>
      <c r="D154" s="38">
        <v>0.88998558706401432</v>
      </c>
      <c r="E154" s="1">
        <v>7.8258852764070124</v>
      </c>
      <c r="F154" s="38">
        <v>0.11001441293598581</v>
      </c>
      <c r="G154" s="1">
        <v>71.135091008126977</v>
      </c>
      <c r="H154" s="116"/>
    </row>
    <row r="155" spans="2:8" x14ac:dyDescent="0.25">
      <c r="B155" s="23" t="s">
        <v>470</v>
      </c>
      <c r="C155" s="1">
        <v>38.377193546331618</v>
      </c>
      <c r="D155" s="38">
        <v>1</v>
      </c>
      <c r="E155" s="1"/>
      <c r="F155" s="38">
        <v>0</v>
      </c>
      <c r="G155" s="1">
        <v>38.377193546331618</v>
      </c>
      <c r="H155" s="116"/>
    </row>
    <row r="156" spans="2:8" x14ac:dyDescent="0.25">
      <c r="B156" s="23" t="s">
        <v>691</v>
      </c>
      <c r="C156" s="1">
        <v>6.5751808522482245</v>
      </c>
      <c r="D156" s="38">
        <v>1</v>
      </c>
      <c r="E156" s="1"/>
      <c r="F156" s="38">
        <v>0</v>
      </c>
      <c r="G156" s="1">
        <v>6.5751808522482245</v>
      </c>
      <c r="H156" s="116"/>
    </row>
    <row r="157" spans="2:8" x14ac:dyDescent="0.25">
      <c r="B157" s="23" t="s">
        <v>614</v>
      </c>
      <c r="C157" s="1">
        <v>37.165748937015167</v>
      </c>
      <c r="D157" s="38">
        <v>0.70028937867634589</v>
      </c>
      <c r="E157" s="1">
        <v>15.906238256713404</v>
      </c>
      <c r="F157" s="38">
        <v>0.29971062132365411</v>
      </c>
      <c r="G157" s="1">
        <v>53.071987193728575</v>
      </c>
      <c r="H157" s="116"/>
    </row>
    <row r="158" spans="2:8" x14ac:dyDescent="0.25">
      <c r="B158" s="23" t="s">
        <v>615</v>
      </c>
      <c r="C158" s="1">
        <v>567.16065511839986</v>
      </c>
      <c r="D158" s="38">
        <v>0.88289628726041469</v>
      </c>
      <c r="E158" s="1">
        <v>75.225844068579931</v>
      </c>
      <c r="F158" s="38">
        <v>0.11710371273958531</v>
      </c>
      <c r="G158" s="1">
        <v>642.38649918697979</v>
      </c>
      <c r="H158" s="116"/>
    </row>
    <row r="159" spans="2:8" x14ac:dyDescent="0.25">
      <c r="B159" s="85" t="s">
        <v>315</v>
      </c>
      <c r="C159" s="1">
        <v>2167.1268082920178</v>
      </c>
      <c r="D159" s="38">
        <v>0.61481634258759221</v>
      </c>
      <c r="E159" s="1">
        <v>1357.7092413991461</v>
      </c>
      <c r="F159" s="38">
        <v>0.38518365741240784</v>
      </c>
      <c r="G159" s="1">
        <v>3524.8360496911637</v>
      </c>
      <c r="H159" s="116"/>
    </row>
    <row r="160" spans="2:8" x14ac:dyDescent="0.25">
      <c r="B160" s="23" t="s">
        <v>440</v>
      </c>
      <c r="C160" s="1">
        <v>615.59817086124269</v>
      </c>
      <c r="D160" s="38">
        <v>0.96631163842452472</v>
      </c>
      <c r="E160" s="1">
        <v>21.461496416401268</v>
      </c>
      <c r="F160" s="38">
        <v>3.3688361575475313E-2</v>
      </c>
      <c r="G160" s="1">
        <v>637.05966727764394</v>
      </c>
      <c r="H160" s="116"/>
    </row>
    <row r="161" spans="2:8" x14ac:dyDescent="0.25">
      <c r="B161" s="23" t="s">
        <v>243</v>
      </c>
      <c r="C161" s="1">
        <v>434.09286157080936</v>
      </c>
      <c r="D161" s="38">
        <v>0.97366254685894593</v>
      </c>
      <c r="E161" s="1">
        <v>11.742158961921685</v>
      </c>
      <c r="F161" s="38">
        <v>2.6337453141054075E-2</v>
      </c>
      <c r="G161" s="1">
        <v>445.83502053273105</v>
      </c>
      <c r="H161" s="116"/>
    </row>
    <row r="162" spans="2:8" x14ac:dyDescent="0.25">
      <c r="B162" s="23" t="s">
        <v>616</v>
      </c>
      <c r="C162" s="1">
        <v>292.81088456752036</v>
      </c>
      <c r="D162" s="38">
        <v>0.88654865938379157</v>
      </c>
      <c r="E162" s="1">
        <v>37.470912678716267</v>
      </c>
      <c r="F162" s="38">
        <v>0.11345134061620837</v>
      </c>
      <c r="G162" s="1">
        <v>330.28179724623664</v>
      </c>
      <c r="H162" s="116"/>
    </row>
    <row r="163" spans="2:8" x14ac:dyDescent="0.25">
      <c r="B163" s="23" t="s">
        <v>692</v>
      </c>
      <c r="C163" s="1">
        <v>187.87763494151315</v>
      </c>
      <c r="D163" s="38">
        <v>1</v>
      </c>
      <c r="E163" s="1"/>
      <c r="F163" s="38">
        <v>0</v>
      </c>
      <c r="G163" s="1">
        <v>187.87763494151315</v>
      </c>
      <c r="H163" s="116"/>
    </row>
    <row r="164" spans="2:8" x14ac:dyDescent="0.25">
      <c r="B164" s="23" t="s">
        <v>617</v>
      </c>
      <c r="C164" s="1">
        <v>200.83534489505843</v>
      </c>
      <c r="D164" s="38">
        <v>0.96829871180087101</v>
      </c>
      <c r="E164" s="1">
        <v>6.5751808522482245</v>
      </c>
      <c r="F164" s="38">
        <v>3.1701288199128957E-2</v>
      </c>
      <c r="G164" s="1">
        <v>207.41052574730665</v>
      </c>
      <c r="H164" s="116"/>
    </row>
    <row r="165" spans="2:8" x14ac:dyDescent="0.25">
      <c r="B165" s="85" t="s">
        <v>457</v>
      </c>
      <c r="C165" s="1">
        <v>3776.4164091739271</v>
      </c>
      <c r="D165" s="38">
        <v>0.60961895821390488</v>
      </c>
      <c r="E165" s="1">
        <v>2418.2997463706433</v>
      </c>
      <c r="F165" s="38">
        <v>0.39038104178609506</v>
      </c>
      <c r="G165" s="1">
        <v>6194.7161555445709</v>
      </c>
      <c r="H165" s="116"/>
    </row>
    <row r="166" spans="2:8" x14ac:dyDescent="0.25">
      <c r="B166" s="23" t="s">
        <v>618</v>
      </c>
      <c r="C166" s="1">
        <v>17.303783562234109</v>
      </c>
      <c r="D166" s="38">
        <v>0.78742982141922691</v>
      </c>
      <c r="E166" s="1">
        <v>4.6712332475770477</v>
      </c>
      <c r="F166" s="38">
        <v>0.21257017858077304</v>
      </c>
      <c r="G166" s="1">
        <v>21.975016809811159</v>
      </c>
      <c r="H166" s="116"/>
    </row>
    <row r="167" spans="2:8" x14ac:dyDescent="0.25">
      <c r="B167" s="23" t="s">
        <v>327</v>
      </c>
      <c r="C167" s="1">
        <v>521.06786919073625</v>
      </c>
      <c r="D167" s="38">
        <v>0.78606379958637995</v>
      </c>
      <c r="E167" s="1">
        <v>141.81454501650452</v>
      </c>
      <c r="F167" s="38">
        <v>0.21393620041361999</v>
      </c>
      <c r="G167" s="1">
        <v>662.8824142072408</v>
      </c>
      <c r="H167" s="116"/>
    </row>
    <row r="168" spans="2:8" x14ac:dyDescent="0.25">
      <c r="B168" s="23" t="s">
        <v>619</v>
      </c>
      <c r="C168" s="1">
        <v>67.356382466500222</v>
      </c>
      <c r="D168" s="38">
        <v>1</v>
      </c>
      <c r="E168" s="1"/>
      <c r="F168" s="38">
        <v>0</v>
      </c>
      <c r="G168" s="1">
        <v>67.356382466500222</v>
      </c>
      <c r="H168" s="116"/>
    </row>
    <row r="169" spans="2:8" x14ac:dyDescent="0.25">
      <c r="B169" s="23" t="s">
        <v>620</v>
      </c>
      <c r="C169" s="1">
        <v>19.295869839091317</v>
      </c>
      <c r="D169" s="38">
        <v>1</v>
      </c>
      <c r="E169" s="1"/>
      <c r="F169" s="38">
        <v>0</v>
      </c>
      <c r="G169" s="1">
        <v>19.295869839091317</v>
      </c>
      <c r="H169" s="116"/>
    </row>
    <row r="170" spans="2:8" x14ac:dyDescent="0.25">
      <c r="B170" s="23" t="s">
        <v>621</v>
      </c>
      <c r="C170" s="1">
        <v>1358.6218380348585</v>
      </c>
      <c r="D170" s="38">
        <v>0.9081590848979918</v>
      </c>
      <c r="E170" s="1">
        <v>137.39561158132247</v>
      </c>
      <c r="F170" s="38">
        <v>9.1840915102008175E-2</v>
      </c>
      <c r="G170" s="1">
        <v>1496.017449616181</v>
      </c>
      <c r="H170" s="116"/>
    </row>
    <row r="171" spans="2:8" x14ac:dyDescent="0.25">
      <c r="B171" s="23" t="s">
        <v>245</v>
      </c>
      <c r="C171" s="1">
        <v>483.07996369534987</v>
      </c>
      <c r="D171" s="38">
        <v>0.86333616082700548</v>
      </c>
      <c r="E171" s="1">
        <v>76.470285228080812</v>
      </c>
      <c r="F171" s="38">
        <v>0.13666383917299457</v>
      </c>
      <c r="G171" s="1">
        <v>559.55024892343067</v>
      </c>
      <c r="H171" s="116"/>
    </row>
    <row r="172" spans="2:8" x14ac:dyDescent="0.25">
      <c r="B172" s="23" t="s">
        <v>471</v>
      </c>
      <c r="C172" s="1">
        <v>450.55316546944334</v>
      </c>
      <c r="D172" s="38">
        <v>0.90870649379104373</v>
      </c>
      <c r="E172" s="1">
        <v>45.264976634697497</v>
      </c>
      <c r="F172" s="38">
        <v>9.1293506208956168E-2</v>
      </c>
      <c r="G172" s="1">
        <v>495.81814210414086</v>
      </c>
      <c r="H172" s="116"/>
    </row>
    <row r="173" spans="2:8" x14ac:dyDescent="0.25">
      <c r="B173" s="23" t="s">
        <v>622</v>
      </c>
      <c r="C173" s="1">
        <v>11.742158961921685</v>
      </c>
      <c r="D173" s="38">
        <v>1</v>
      </c>
      <c r="E173" s="1"/>
      <c r="F173" s="38">
        <v>0</v>
      </c>
      <c r="G173" s="1">
        <v>11.742158961921685</v>
      </c>
      <c r="H173" s="116"/>
    </row>
    <row r="174" spans="2:8" x14ac:dyDescent="0.25">
      <c r="B174" s="23" t="s">
        <v>693</v>
      </c>
      <c r="C174" s="1">
        <v>5.0223760912337063</v>
      </c>
      <c r="D174" s="38">
        <v>1</v>
      </c>
      <c r="E174" s="1"/>
      <c r="F174" s="38">
        <v>0</v>
      </c>
      <c r="G174" s="1">
        <v>5.0223760912337063</v>
      </c>
      <c r="H174" s="116"/>
    </row>
    <row r="175" spans="2:8" x14ac:dyDescent="0.25">
      <c r="B175" s="23" t="s">
        <v>694</v>
      </c>
      <c r="C175" s="1">
        <v>17.164153486027015</v>
      </c>
      <c r="D175" s="38">
        <v>1</v>
      </c>
      <c r="E175" s="1"/>
      <c r="F175" s="38">
        <v>0</v>
      </c>
      <c r="G175" s="1">
        <v>17.164153486027015</v>
      </c>
      <c r="H175" s="116"/>
    </row>
    <row r="176" spans="2:8" x14ac:dyDescent="0.25">
      <c r="B176" s="23" t="s">
        <v>172</v>
      </c>
      <c r="C176" s="1">
        <v>4157.6363288362427</v>
      </c>
      <c r="D176" s="38">
        <v>0.84809650545394477</v>
      </c>
      <c r="E176" s="1">
        <v>744.67879933524046</v>
      </c>
      <c r="F176" s="38">
        <v>0.15190349454605512</v>
      </c>
      <c r="G176" s="1">
        <v>4902.3151281714836</v>
      </c>
      <c r="H176" s="116"/>
    </row>
    <row r="177" spans="2:8" x14ac:dyDescent="0.25">
      <c r="B177" s="23" t="s">
        <v>623</v>
      </c>
      <c r="C177" s="1">
        <v>31.830117772610674</v>
      </c>
      <c r="D177" s="38">
        <v>1</v>
      </c>
      <c r="E177" s="1"/>
      <c r="F177" s="38">
        <v>0</v>
      </c>
      <c r="G177" s="1">
        <v>31.830117772610674</v>
      </c>
      <c r="H177" s="116"/>
    </row>
    <row r="178" spans="2:8" x14ac:dyDescent="0.25">
      <c r="B178" s="23" t="s">
        <v>244</v>
      </c>
      <c r="C178" s="1">
        <v>169.2729896401836</v>
      </c>
      <c r="D178" s="38">
        <v>0.79893449460927957</v>
      </c>
      <c r="E178" s="1">
        <v>42.600437758851015</v>
      </c>
      <c r="F178" s="38">
        <v>0.20106550539072049</v>
      </c>
      <c r="G178" s="1">
        <v>211.8734273990346</v>
      </c>
      <c r="H178" s="116"/>
    </row>
    <row r="179" spans="2:8" x14ac:dyDescent="0.25">
      <c r="B179" s="22" t="s">
        <v>554</v>
      </c>
      <c r="C179" s="4">
        <v>293.39572154394949</v>
      </c>
      <c r="D179" s="80">
        <v>0.91272821841160467</v>
      </c>
      <c r="E179" s="4">
        <v>28.053441115377282</v>
      </c>
      <c r="F179" s="80">
        <v>8.7271781588395173E-2</v>
      </c>
      <c r="G179" s="4">
        <v>321.44916265932682</v>
      </c>
      <c r="H179" s="131">
        <f>G179/$G$10</f>
        <v>6.4231258701530338E-3</v>
      </c>
    </row>
    <row r="180" spans="2:8" x14ac:dyDescent="0.25">
      <c r="B180" s="23" t="s">
        <v>725</v>
      </c>
      <c r="C180" s="1">
        <v>19.276018612423428</v>
      </c>
      <c r="D180" s="38">
        <v>1</v>
      </c>
      <c r="E180" s="1"/>
      <c r="F180" s="38">
        <v>0</v>
      </c>
      <c r="G180" s="1">
        <v>19.276018612423428</v>
      </c>
      <c r="H180" s="116"/>
    </row>
    <row r="181" spans="2:8" x14ac:dyDescent="0.25">
      <c r="B181" s="23" t="s">
        <v>695</v>
      </c>
      <c r="C181" s="1">
        <v>7.0775752414978248</v>
      </c>
      <c r="D181" s="38">
        <v>1</v>
      </c>
      <c r="E181" s="1"/>
      <c r="F181" s="38">
        <v>0</v>
      </c>
      <c r="G181" s="1">
        <v>7.0775752414978248</v>
      </c>
      <c r="H181" s="116"/>
    </row>
    <row r="182" spans="2:8" x14ac:dyDescent="0.25">
      <c r="B182" s="23" t="s">
        <v>696</v>
      </c>
      <c r="C182" s="1">
        <v>138.68414745327101</v>
      </c>
      <c r="D182" s="38">
        <v>0.93849949508495845</v>
      </c>
      <c r="E182" s="1">
        <v>9.0880657227376922</v>
      </c>
      <c r="F182" s="38">
        <v>6.1500504915041561E-2</v>
      </c>
      <c r="G182" s="1">
        <v>147.77221317600871</v>
      </c>
      <c r="H182" s="116"/>
    </row>
    <row r="183" spans="2:8" x14ac:dyDescent="0.25">
      <c r="B183" s="23" t="s">
        <v>697</v>
      </c>
      <c r="C183" s="1">
        <v>38.025804309301762</v>
      </c>
      <c r="D183" s="38">
        <v>1</v>
      </c>
      <c r="E183" s="1"/>
      <c r="F183" s="38">
        <v>0</v>
      </c>
      <c r="G183" s="1">
        <v>38.025804309301762</v>
      </c>
      <c r="H183" s="116"/>
    </row>
    <row r="184" spans="2:8" x14ac:dyDescent="0.25">
      <c r="B184" s="23" t="s">
        <v>698</v>
      </c>
      <c r="C184" s="1">
        <v>44.996380770518023</v>
      </c>
      <c r="D184" s="38">
        <v>1</v>
      </c>
      <c r="E184" s="1"/>
      <c r="F184" s="38">
        <v>0</v>
      </c>
      <c r="G184" s="1">
        <v>44.996380770518023</v>
      </c>
      <c r="H184" s="116"/>
    </row>
    <row r="185" spans="2:8" x14ac:dyDescent="0.25">
      <c r="B185" s="23" t="s">
        <v>699</v>
      </c>
      <c r="C185" s="1">
        <v>18.96537539263959</v>
      </c>
      <c r="D185" s="38">
        <v>1</v>
      </c>
      <c r="E185" s="1"/>
      <c r="F185" s="38">
        <v>0</v>
      </c>
      <c r="G185" s="1">
        <v>18.96537539263959</v>
      </c>
      <c r="H185" s="116"/>
    </row>
    <row r="186" spans="2:8" x14ac:dyDescent="0.25">
      <c r="B186" s="23" t="s">
        <v>700</v>
      </c>
      <c r="C186" s="1"/>
      <c r="D186" s="38">
        <v>0</v>
      </c>
      <c r="E186" s="1">
        <v>18.96537539263959</v>
      </c>
      <c r="F186" s="38">
        <v>1</v>
      </c>
      <c r="G186" s="1">
        <v>18.96537539263959</v>
      </c>
      <c r="H186" s="116"/>
    </row>
    <row r="187" spans="2:8" x14ac:dyDescent="0.25">
      <c r="B187" s="23" t="s">
        <v>701</v>
      </c>
      <c r="C187" s="1">
        <v>7.0745499252065525</v>
      </c>
      <c r="D187" s="38">
        <v>1</v>
      </c>
      <c r="E187" s="1"/>
      <c r="F187" s="38">
        <v>0</v>
      </c>
      <c r="G187" s="1">
        <v>7.0745499252065525</v>
      </c>
      <c r="H187" s="116"/>
    </row>
    <row r="188" spans="2:8" x14ac:dyDescent="0.25">
      <c r="B188" s="23" t="s">
        <v>702</v>
      </c>
      <c r="C188" s="1">
        <v>4.6712332475770477</v>
      </c>
      <c r="D188" s="38">
        <v>1</v>
      </c>
      <c r="E188" s="1"/>
      <c r="F188" s="38">
        <v>0</v>
      </c>
      <c r="G188" s="1">
        <v>4.6712332475770477</v>
      </c>
      <c r="H188" s="116"/>
    </row>
    <row r="189" spans="2:8" x14ac:dyDescent="0.25">
      <c r="B189" s="23" t="s">
        <v>703</v>
      </c>
      <c r="C189" s="1">
        <v>14.624636591514269</v>
      </c>
      <c r="D189" s="38">
        <v>1</v>
      </c>
      <c r="E189" s="1"/>
      <c r="F189" s="38">
        <v>0</v>
      </c>
      <c r="G189" s="1">
        <v>14.624636591514269</v>
      </c>
      <c r="H189" s="116"/>
    </row>
  </sheetData>
  <mergeCells count="2">
    <mergeCell ref="E8:F8"/>
    <mergeCell ref="C8:D8"/>
  </mergeCells>
  <conditionalFormatting sqref="D11:D189">
    <cfRule type="cellIs" dxfId="1" priority="3" operator="greaterThan">
      <formula>$D$10</formula>
    </cfRule>
  </conditionalFormatting>
  <conditionalFormatting sqref="F11:F189">
    <cfRule type="cellIs" dxfId="0" priority="1" operator="greaterThan">
      <formula>$F$10</formula>
    </cfRule>
  </conditionalFormatting>
  <hyperlinks>
    <hyperlink ref="A1" location="'Elenco indicatori'!A1" display="Ritorno elenco indicatori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workbookViewId="0">
      <pane ySplit="8" topLeftCell="A9" activePane="bottomLeft" state="frozen"/>
      <selection activeCell="NM305" sqref="NM305"/>
      <selection pane="bottomLeft" activeCell="J24" sqref="J24"/>
    </sheetView>
  </sheetViews>
  <sheetFormatPr defaultRowHeight="15" x14ac:dyDescent="0.25"/>
  <cols>
    <col min="1" max="1" width="27.5703125" bestFit="1" customWidth="1"/>
    <col min="2" max="2" width="29.28515625" bestFit="1" customWidth="1"/>
    <col min="3" max="3" width="23.5703125" bestFit="1" customWidth="1"/>
    <col min="4" max="4" width="54" bestFit="1" customWidth="1"/>
    <col min="5" max="5" width="10" bestFit="1" customWidth="1"/>
    <col min="6" max="6" width="8.140625" style="116" bestFit="1" customWidth="1"/>
  </cols>
  <sheetData>
    <row r="1" spans="1:6" x14ac:dyDescent="0.25">
      <c r="A1" s="19" t="s">
        <v>710</v>
      </c>
    </row>
    <row r="3" spans="1:6" ht="18.75" x14ac:dyDescent="0.3">
      <c r="A3" s="20" t="s">
        <v>707</v>
      </c>
    </row>
    <row r="5" spans="1:6" x14ac:dyDescent="0.25">
      <c r="A5" t="s">
        <v>708</v>
      </c>
      <c r="B5" s="7" t="s">
        <v>1021</v>
      </c>
    </row>
    <row r="6" spans="1:6" x14ac:dyDescent="0.25">
      <c r="A6" t="s">
        <v>709</v>
      </c>
      <c r="B6" t="s">
        <v>1077</v>
      </c>
    </row>
    <row r="8" spans="1:6" x14ac:dyDescent="0.25">
      <c r="B8" s="3" t="s">
        <v>901</v>
      </c>
      <c r="C8" s="3" t="s">
        <v>724</v>
      </c>
      <c r="D8" s="3" t="s">
        <v>534</v>
      </c>
      <c r="E8" s="14" t="s">
        <v>28</v>
      </c>
      <c r="F8" s="132" t="s">
        <v>29</v>
      </c>
    </row>
    <row r="9" spans="1:6" x14ac:dyDescent="0.25">
      <c r="B9" s="68" t="s">
        <v>1008</v>
      </c>
      <c r="C9" s="68"/>
      <c r="D9" s="68" t="s">
        <v>514</v>
      </c>
      <c r="E9" s="69">
        <v>43482.220530418053</v>
      </c>
      <c r="F9" s="118">
        <v>0.93915767094441116</v>
      </c>
    </row>
    <row r="10" spans="1:6" x14ac:dyDescent="0.25">
      <c r="B10" s="68"/>
      <c r="C10" s="68"/>
      <c r="D10" s="68" t="s">
        <v>513</v>
      </c>
      <c r="E10" s="69">
        <v>2794.2358315107854</v>
      </c>
      <c r="F10" s="118">
        <v>6.0351747992154786E-2</v>
      </c>
    </row>
    <row r="11" spans="1:6" ht="14.25" customHeight="1" x14ac:dyDescent="0.25">
      <c r="B11" s="68"/>
      <c r="C11" s="68"/>
      <c r="D11" s="68" t="s">
        <v>515</v>
      </c>
      <c r="E11" s="69">
        <v>22.713495985006073</v>
      </c>
      <c r="F11" s="118">
        <v>4.9058106343398487E-4</v>
      </c>
    </row>
    <row r="12" spans="1:6" ht="14.25" customHeight="1" x14ac:dyDescent="0.25">
      <c r="B12" s="62" t="s">
        <v>970</v>
      </c>
      <c r="C12" s="62"/>
      <c r="D12" s="62"/>
      <c r="E12" s="63">
        <f>SUM(E9:E11)</f>
        <v>46299.169857913846</v>
      </c>
      <c r="F12" s="115">
        <v>1</v>
      </c>
    </row>
    <row r="13" spans="1:6" x14ac:dyDescent="0.25">
      <c r="B13" s="7" t="s">
        <v>552</v>
      </c>
      <c r="C13" s="7" t="s">
        <v>626</v>
      </c>
      <c r="D13" t="s">
        <v>514</v>
      </c>
      <c r="E13" s="1">
        <v>101.81495734472705</v>
      </c>
      <c r="F13" s="116">
        <v>1</v>
      </c>
    </row>
    <row r="14" spans="1:6" x14ac:dyDescent="0.25">
      <c r="B14" s="7"/>
      <c r="C14" s="7" t="s">
        <v>561</v>
      </c>
      <c r="D14" t="s">
        <v>514</v>
      </c>
      <c r="E14" s="1">
        <v>694.40875155641027</v>
      </c>
      <c r="F14" s="116">
        <v>0.92196649547443521</v>
      </c>
    </row>
    <row r="15" spans="1:6" x14ac:dyDescent="0.25">
      <c r="B15" s="7"/>
      <c r="C15" s="7"/>
      <c r="D15" t="s">
        <v>513</v>
      </c>
      <c r="E15" s="1">
        <v>58.77344645727581</v>
      </c>
      <c r="F15" s="116">
        <v>7.803350452556479E-2</v>
      </c>
    </row>
    <row r="16" spans="1:6" x14ac:dyDescent="0.25">
      <c r="B16" s="7"/>
      <c r="C16" s="7" t="s">
        <v>627</v>
      </c>
      <c r="D16" t="s">
        <v>514</v>
      </c>
      <c r="E16" s="1">
        <v>91.918828324088125</v>
      </c>
      <c r="F16" s="116">
        <v>0.80185784313540143</v>
      </c>
    </row>
    <row r="17" spans="2:6" x14ac:dyDescent="0.25">
      <c r="B17" s="7"/>
      <c r="C17" s="7"/>
      <c r="D17" t="s">
        <v>515</v>
      </c>
      <c r="E17" s="1">
        <v>13.051776010865431</v>
      </c>
      <c r="F17" s="116">
        <v>0.11385772808438105</v>
      </c>
    </row>
    <row r="18" spans="2:6" x14ac:dyDescent="0.25">
      <c r="B18" s="7"/>
      <c r="C18" s="7"/>
      <c r="D18" t="s">
        <v>513</v>
      </c>
      <c r="E18" s="1">
        <v>9.6617199741406417</v>
      </c>
      <c r="F18" s="116">
        <v>8.4284428780217469E-2</v>
      </c>
    </row>
    <row r="19" spans="2:6" x14ac:dyDescent="0.25">
      <c r="B19" s="7"/>
      <c r="C19" s="7" t="s">
        <v>456</v>
      </c>
      <c r="D19" t="s">
        <v>514</v>
      </c>
      <c r="E19" s="1">
        <v>75.122800214685569</v>
      </c>
      <c r="F19" s="116">
        <v>1</v>
      </c>
    </row>
    <row r="20" spans="2:6" x14ac:dyDescent="0.25">
      <c r="B20" s="7"/>
      <c r="C20" s="7" t="s">
        <v>562</v>
      </c>
      <c r="D20" t="s">
        <v>514</v>
      </c>
      <c r="E20" s="1">
        <v>262.26063314743033</v>
      </c>
      <c r="F20" s="116">
        <v>0.96446882772516662</v>
      </c>
    </row>
    <row r="21" spans="2:6" x14ac:dyDescent="0.25">
      <c r="B21" s="7"/>
      <c r="C21" s="7"/>
      <c r="D21" t="s">
        <v>513</v>
      </c>
      <c r="E21" s="1">
        <v>9.6617199741406417</v>
      </c>
      <c r="F21" s="116">
        <v>3.5531172274833482E-2</v>
      </c>
    </row>
    <row r="22" spans="2:6" x14ac:dyDescent="0.25">
      <c r="B22" s="7"/>
      <c r="C22" s="7" t="s">
        <v>563</v>
      </c>
      <c r="D22" t="s">
        <v>514</v>
      </c>
      <c r="E22" s="1">
        <v>27.897502075331218</v>
      </c>
      <c r="F22" s="116">
        <v>1</v>
      </c>
    </row>
    <row r="23" spans="2:6" x14ac:dyDescent="0.25">
      <c r="B23" s="7"/>
      <c r="C23" s="7" t="s">
        <v>628</v>
      </c>
      <c r="D23" t="s">
        <v>514</v>
      </c>
      <c r="E23" s="1">
        <v>3.3937178289099195</v>
      </c>
      <c r="F23" s="116">
        <v>1</v>
      </c>
    </row>
    <row r="24" spans="2:6" x14ac:dyDescent="0.25">
      <c r="B24" s="7"/>
      <c r="C24" s="7" t="s">
        <v>629</v>
      </c>
      <c r="D24" t="s">
        <v>514</v>
      </c>
      <c r="E24" s="1">
        <v>13.681431013171801</v>
      </c>
      <c r="F24" s="116">
        <v>1</v>
      </c>
    </row>
    <row r="25" spans="2:6" x14ac:dyDescent="0.25">
      <c r="B25" s="7"/>
      <c r="C25" s="7" t="s">
        <v>564</v>
      </c>
      <c r="D25" t="s">
        <v>514</v>
      </c>
      <c r="E25" s="1">
        <v>260.09307628050664</v>
      </c>
      <c r="F25" s="116">
        <v>1</v>
      </c>
    </row>
    <row r="26" spans="2:6" x14ac:dyDescent="0.25">
      <c r="B26" s="7"/>
      <c r="C26" s="7" t="s">
        <v>630</v>
      </c>
      <c r="D26" t="s">
        <v>514</v>
      </c>
      <c r="E26" s="1">
        <v>19.323439948281283</v>
      </c>
      <c r="F26" s="116">
        <v>1</v>
      </c>
    </row>
    <row r="27" spans="2:6" x14ac:dyDescent="0.25">
      <c r="B27" s="7"/>
      <c r="C27" s="7" t="s">
        <v>565</v>
      </c>
      <c r="D27" t="s">
        <v>514</v>
      </c>
      <c r="E27" s="1">
        <v>101.13786317724707</v>
      </c>
      <c r="F27" s="116">
        <v>0.84209105750629809</v>
      </c>
    </row>
    <row r="28" spans="2:6" x14ac:dyDescent="0.25">
      <c r="B28" s="9"/>
      <c r="C28" s="7"/>
      <c r="D28" t="s">
        <v>513</v>
      </c>
      <c r="E28" s="1">
        <v>18.96537539263959</v>
      </c>
      <c r="F28" s="116">
        <v>0.15790894249370188</v>
      </c>
    </row>
    <row r="29" spans="2:6" x14ac:dyDescent="0.25">
      <c r="B29" s="10" t="s">
        <v>902</v>
      </c>
      <c r="C29" s="10"/>
      <c r="D29" s="10"/>
      <c r="E29" s="11">
        <v>1761.1670387198512</v>
      </c>
      <c r="F29" s="117"/>
    </row>
    <row r="30" spans="2:6" x14ac:dyDescent="0.25">
      <c r="B30" s="7" t="s">
        <v>555</v>
      </c>
      <c r="C30" s="7" t="s">
        <v>704</v>
      </c>
      <c r="D30" t="s">
        <v>514</v>
      </c>
      <c r="E30" s="1">
        <v>13.772788568454422</v>
      </c>
      <c r="F30" s="116">
        <v>1</v>
      </c>
    </row>
    <row r="31" spans="2:6" x14ac:dyDescent="0.25">
      <c r="B31" s="7"/>
      <c r="C31" s="7" t="s">
        <v>631</v>
      </c>
      <c r="D31" t="s">
        <v>514</v>
      </c>
      <c r="E31" s="1">
        <v>26.157437171547439</v>
      </c>
      <c r="F31" s="116">
        <v>1</v>
      </c>
    </row>
    <row r="32" spans="2:6" x14ac:dyDescent="0.25">
      <c r="B32" s="7"/>
      <c r="C32" s="7" t="s">
        <v>632</v>
      </c>
      <c r="D32" t="s">
        <v>514</v>
      </c>
      <c r="E32" s="1">
        <v>22.031568627014103</v>
      </c>
      <c r="F32" s="116">
        <v>1</v>
      </c>
    </row>
    <row r="33" spans="2:6" x14ac:dyDescent="0.25">
      <c r="B33" s="7"/>
      <c r="C33" s="7" t="s">
        <v>312</v>
      </c>
      <c r="D33" t="s">
        <v>514</v>
      </c>
      <c r="E33" s="1">
        <v>27.610728509520719</v>
      </c>
      <c r="F33" s="116">
        <v>1</v>
      </c>
    </row>
    <row r="34" spans="2:6" x14ac:dyDescent="0.25">
      <c r="B34" s="9"/>
      <c r="C34" s="7" t="s">
        <v>566</v>
      </c>
      <c r="D34" t="s">
        <v>514</v>
      </c>
      <c r="E34" s="1">
        <v>50.751498133871877</v>
      </c>
      <c r="F34" s="116">
        <v>1</v>
      </c>
    </row>
    <row r="35" spans="2:6" x14ac:dyDescent="0.25">
      <c r="B35" s="10" t="s">
        <v>903</v>
      </c>
      <c r="C35" s="10"/>
      <c r="D35" s="10"/>
      <c r="E35" s="11">
        <v>140.32402101040856</v>
      </c>
      <c r="F35" s="117"/>
    </row>
    <row r="36" spans="2:6" x14ac:dyDescent="0.25">
      <c r="B36" s="12" t="s">
        <v>551</v>
      </c>
      <c r="C36" s="7" t="s">
        <v>567</v>
      </c>
      <c r="D36" t="s">
        <v>514</v>
      </c>
      <c r="E36" s="1">
        <v>322.20011648136409</v>
      </c>
      <c r="F36" s="116">
        <v>0.93819878959026193</v>
      </c>
    </row>
    <row r="37" spans="2:6" x14ac:dyDescent="0.25">
      <c r="B37" s="12"/>
      <c r="C37" s="7"/>
      <c r="D37" t="s">
        <v>513</v>
      </c>
      <c r="E37" s="1">
        <v>21.224027800550871</v>
      </c>
      <c r="F37" s="116">
        <v>6.1801210409738072E-2</v>
      </c>
    </row>
    <row r="38" spans="2:6" x14ac:dyDescent="0.25">
      <c r="B38" s="12"/>
      <c r="C38" s="7" t="s">
        <v>568</v>
      </c>
      <c r="D38" t="s">
        <v>514</v>
      </c>
      <c r="E38" s="1">
        <v>44.551712265667092</v>
      </c>
      <c r="F38" s="116">
        <v>1</v>
      </c>
    </row>
    <row r="39" spans="2:6" x14ac:dyDescent="0.25">
      <c r="B39" s="12"/>
      <c r="C39" s="7" t="s">
        <v>569</v>
      </c>
      <c r="D39" t="s">
        <v>514</v>
      </c>
      <c r="E39" s="1">
        <v>9.6617199741406417</v>
      </c>
      <c r="F39" s="116">
        <v>1</v>
      </c>
    </row>
    <row r="40" spans="2:6" x14ac:dyDescent="0.25">
      <c r="B40" s="12"/>
      <c r="C40" s="7" t="s">
        <v>357</v>
      </c>
      <c r="D40" t="s">
        <v>514</v>
      </c>
      <c r="E40" s="1">
        <v>11.455153626671422</v>
      </c>
      <c r="F40" s="116">
        <v>1</v>
      </c>
    </row>
    <row r="41" spans="2:6" x14ac:dyDescent="0.25">
      <c r="B41" s="12"/>
      <c r="C41" s="7" t="s">
        <v>570</v>
      </c>
      <c r="D41" t="s">
        <v>514</v>
      </c>
      <c r="E41" s="1">
        <v>174.4864451521058</v>
      </c>
      <c r="F41" s="116">
        <v>0.85148488839797143</v>
      </c>
    </row>
    <row r="42" spans="2:6" x14ac:dyDescent="0.25">
      <c r="B42" s="12"/>
      <c r="C42" s="7"/>
      <c r="D42" t="s">
        <v>513</v>
      </c>
      <c r="E42" s="1">
        <v>30.433744894242285</v>
      </c>
      <c r="F42" s="116">
        <v>0.14851511160202854</v>
      </c>
    </row>
    <row r="43" spans="2:6" x14ac:dyDescent="0.25">
      <c r="B43" s="12"/>
      <c r="C43" s="7" t="s">
        <v>633</v>
      </c>
      <c r="D43" t="s">
        <v>514</v>
      </c>
      <c r="E43" s="1">
        <v>4.9371384999935062</v>
      </c>
      <c r="F43" s="116">
        <v>1</v>
      </c>
    </row>
    <row r="44" spans="2:6" x14ac:dyDescent="0.25">
      <c r="B44" s="12"/>
      <c r="C44" s="7" t="s">
        <v>635</v>
      </c>
      <c r="D44" t="s">
        <v>514</v>
      </c>
      <c r="E44" s="1">
        <v>22.489989680096755</v>
      </c>
      <c r="F44" s="116">
        <v>1</v>
      </c>
    </row>
    <row r="45" spans="2:6" x14ac:dyDescent="0.25">
      <c r="B45" s="12"/>
      <c r="C45" s="7" t="s">
        <v>572</v>
      </c>
      <c r="D45" t="s">
        <v>514</v>
      </c>
      <c r="E45" s="1">
        <v>40.3694086560701</v>
      </c>
      <c r="F45" s="116">
        <v>1</v>
      </c>
    </row>
    <row r="46" spans="2:6" x14ac:dyDescent="0.25">
      <c r="B46" s="12"/>
      <c r="C46" s="7" t="s">
        <v>573</v>
      </c>
      <c r="D46" t="s">
        <v>514</v>
      </c>
      <c r="E46" s="1">
        <v>4.6712332475770477</v>
      </c>
      <c r="F46" s="116">
        <v>1</v>
      </c>
    </row>
    <row r="47" spans="2:6" x14ac:dyDescent="0.25">
      <c r="B47" s="12"/>
      <c r="C47" s="7" t="s">
        <v>637</v>
      </c>
      <c r="D47" t="s">
        <v>514</v>
      </c>
      <c r="E47" s="1">
        <v>40.490173240226724</v>
      </c>
      <c r="F47" s="116">
        <v>1</v>
      </c>
    </row>
    <row r="48" spans="2:6" x14ac:dyDescent="0.25">
      <c r="B48" s="12"/>
      <c r="C48" s="7" t="s">
        <v>574</v>
      </c>
      <c r="D48" t="s">
        <v>513</v>
      </c>
      <c r="E48" s="1">
        <v>9.6617199741406417</v>
      </c>
      <c r="F48" s="116">
        <v>1</v>
      </c>
    </row>
    <row r="49" spans="2:6" x14ac:dyDescent="0.25">
      <c r="B49" s="12"/>
      <c r="C49" s="7" t="s">
        <v>638</v>
      </c>
      <c r="D49" t="s">
        <v>514</v>
      </c>
      <c r="E49" s="1">
        <v>9.6617199741406417</v>
      </c>
      <c r="F49" s="116">
        <v>1</v>
      </c>
    </row>
    <row r="50" spans="2:6" x14ac:dyDescent="0.25">
      <c r="B50" s="12"/>
      <c r="C50" s="7" t="s">
        <v>575</v>
      </c>
      <c r="D50" t="s">
        <v>514</v>
      </c>
      <c r="E50" s="1">
        <v>148.53187296058829</v>
      </c>
      <c r="F50" s="116">
        <v>0.89431582514872254</v>
      </c>
    </row>
    <row r="51" spans="2:6" x14ac:dyDescent="0.25">
      <c r="B51" s="12"/>
      <c r="C51" s="7"/>
      <c r="D51" t="s">
        <v>513</v>
      </c>
      <c r="E51" s="1">
        <v>17.552488719903934</v>
      </c>
      <c r="F51" s="116">
        <v>0.10568417485127737</v>
      </c>
    </row>
    <row r="52" spans="2:6" x14ac:dyDescent="0.25">
      <c r="B52" s="12"/>
      <c r="C52" s="7" t="s">
        <v>639</v>
      </c>
      <c r="D52" t="s">
        <v>514</v>
      </c>
      <c r="E52" s="1">
        <v>9.0880657227376922</v>
      </c>
      <c r="F52" s="116">
        <v>1</v>
      </c>
    </row>
    <row r="53" spans="2:6" x14ac:dyDescent="0.25">
      <c r="B53" s="12"/>
      <c r="C53" s="7" t="s">
        <v>356</v>
      </c>
      <c r="D53" t="s">
        <v>514</v>
      </c>
      <c r="E53" s="1">
        <v>727.98272678484443</v>
      </c>
      <c r="F53" s="116">
        <v>0.86138571266177122</v>
      </c>
    </row>
    <row r="54" spans="2:6" x14ac:dyDescent="0.25">
      <c r="B54" s="12"/>
      <c r="C54" s="7"/>
      <c r="D54" t="s">
        <v>513</v>
      </c>
      <c r="E54" s="1">
        <v>117.14706360290444</v>
      </c>
      <c r="F54" s="116">
        <v>0.13861428733822873</v>
      </c>
    </row>
    <row r="55" spans="2:6" x14ac:dyDescent="0.25">
      <c r="B55" s="12"/>
      <c r="C55" s="7" t="s">
        <v>641</v>
      </c>
      <c r="D55" t="s">
        <v>514</v>
      </c>
      <c r="E55" s="1">
        <v>9.0880657227376922</v>
      </c>
      <c r="F55" s="116">
        <v>1</v>
      </c>
    </row>
    <row r="56" spans="2:6" x14ac:dyDescent="0.25">
      <c r="B56" s="12"/>
      <c r="C56" s="7" t="s">
        <v>642</v>
      </c>
      <c r="D56" t="s">
        <v>514</v>
      </c>
      <c r="E56" s="1">
        <v>10.868282149608889</v>
      </c>
      <c r="F56" s="116">
        <v>1</v>
      </c>
    </row>
    <row r="57" spans="2:6" x14ac:dyDescent="0.25">
      <c r="B57" s="12"/>
      <c r="C57" s="7" t="s">
        <v>576</v>
      </c>
      <c r="D57" t="s">
        <v>514</v>
      </c>
      <c r="E57" s="1">
        <v>301.37124491113195</v>
      </c>
      <c r="F57" s="116">
        <v>0.94311913415558368</v>
      </c>
    </row>
    <row r="58" spans="2:6" x14ac:dyDescent="0.25">
      <c r="B58" s="12"/>
      <c r="C58" s="7"/>
      <c r="D58" t="s">
        <v>513</v>
      </c>
      <c r="E58" s="1">
        <v>18.176131445475384</v>
      </c>
      <c r="F58" s="116">
        <v>5.688086584441629E-2</v>
      </c>
    </row>
    <row r="59" spans="2:6" x14ac:dyDescent="0.25">
      <c r="B59" s="12"/>
      <c r="C59" s="7" t="s">
        <v>643</v>
      </c>
      <c r="D59" t="s">
        <v>514</v>
      </c>
      <c r="E59" s="1">
        <v>38.073225645159617</v>
      </c>
      <c r="F59" s="116">
        <v>1</v>
      </c>
    </row>
    <row r="60" spans="2:6" x14ac:dyDescent="0.25">
      <c r="B60" s="12"/>
      <c r="C60" s="7" t="s">
        <v>644</v>
      </c>
      <c r="D60" t="s">
        <v>514</v>
      </c>
      <c r="E60" s="1">
        <v>16.140206594648124</v>
      </c>
      <c r="F60" s="116">
        <v>1</v>
      </c>
    </row>
    <row r="61" spans="2:6" x14ac:dyDescent="0.25">
      <c r="B61" s="12"/>
      <c r="C61" s="7" t="s">
        <v>578</v>
      </c>
      <c r="D61" t="s">
        <v>514</v>
      </c>
      <c r="E61" s="1">
        <v>78.800318492052526</v>
      </c>
      <c r="F61" s="116">
        <v>0.78331893343726577</v>
      </c>
    </row>
    <row r="62" spans="2:6" x14ac:dyDescent="0.25">
      <c r="B62" s="12"/>
      <c r="C62" s="7"/>
      <c r="D62" t="s">
        <v>513</v>
      </c>
      <c r="E62" s="1">
        <v>21.797682051953821</v>
      </c>
      <c r="F62" s="116">
        <v>0.21668106656273431</v>
      </c>
    </row>
    <row r="63" spans="2:6" x14ac:dyDescent="0.25">
      <c r="B63" s="12"/>
      <c r="C63" s="7" t="s">
        <v>311</v>
      </c>
      <c r="D63" t="s">
        <v>514</v>
      </c>
      <c r="E63" s="1">
        <v>44.083887403089797</v>
      </c>
      <c r="F63" s="116">
        <v>0.82908158928765596</v>
      </c>
    </row>
    <row r="64" spans="2:6" x14ac:dyDescent="0.25">
      <c r="B64" s="12"/>
      <c r="C64" s="7"/>
      <c r="D64" t="s">
        <v>513</v>
      </c>
      <c r="E64" s="1">
        <v>9.0880657227376922</v>
      </c>
      <c r="F64" s="116">
        <v>0.17091841071234412</v>
      </c>
    </row>
    <row r="65" spans="2:6" x14ac:dyDescent="0.25">
      <c r="B65" s="12"/>
      <c r="C65" s="7" t="s">
        <v>645</v>
      </c>
      <c r="D65" t="s">
        <v>514</v>
      </c>
      <c r="E65" s="1">
        <v>27.837851419616026</v>
      </c>
      <c r="F65" s="116">
        <v>1</v>
      </c>
    </row>
    <row r="66" spans="2:6" x14ac:dyDescent="0.25">
      <c r="B66" s="12"/>
      <c r="C66" s="7" t="s">
        <v>646</v>
      </c>
      <c r="D66" t="s">
        <v>514</v>
      </c>
      <c r="E66" s="1">
        <v>18.96537539263959</v>
      </c>
      <c r="F66" s="116">
        <v>1</v>
      </c>
    </row>
    <row r="67" spans="2:6" x14ac:dyDescent="0.25">
      <c r="B67" s="12"/>
      <c r="C67" s="7" t="s">
        <v>395</v>
      </c>
      <c r="D67" t="s">
        <v>514</v>
      </c>
      <c r="E67" s="1">
        <v>162.86474451596408</v>
      </c>
      <c r="F67" s="116">
        <v>0.94714790813757677</v>
      </c>
    </row>
    <row r="68" spans="2:6" x14ac:dyDescent="0.25">
      <c r="B68" s="12"/>
      <c r="C68" s="7"/>
      <c r="D68" t="s">
        <v>513</v>
      </c>
      <c r="E68" s="1">
        <v>9.0880657227376922</v>
      </c>
      <c r="F68" s="116">
        <v>5.2852091862423206E-2</v>
      </c>
    </row>
    <row r="69" spans="2:6" x14ac:dyDescent="0.25">
      <c r="B69" s="12"/>
      <c r="C69" s="7" t="s">
        <v>358</v>
      </c>
      <c r="D69" t="s">
        <v>514</v>
      </c>
      <c r="E69" s="1">
        <v>359.36438213506801</v>
      </c>
      <c r="F69" s="116">
        <v>0.95185647422816855</v>
      </c>
    </row>
    <row r="70" spans="2:6" x14ac:dyDescent="0.25">
      <c r="B70" s="12"/>
      <c r="C70" s="7"/>
      <c r="D70" t="s">
        <v>513</v>
      </c>
      <c r="E70" s="1">
        <v>18.176131445475384</v>
      </c>
      <c r="F70" s="116">
        <v>4.814352577183148E-2</v>
      </c>
    </row>
    <row r="71" spans="2:6" x14ac:dyDescent="0.25">
      <c r="B71" s="12"/>
      <c r="C71" s="7" t="s">
        <v>579</v>
      </c>
      <c r="D71" t="s">
        <v>514</v>
      </c>
      <c r="E71" s="1">
        <v>18.176131445475384</v>
      </c>
      <c r="F71" s="116">
        <v>1</v>
      </c>
    </row>
    <row r="72" spans="2:6" x14ac:dyDescent="0.25">
      <c r="B72" s="12"/>
      <c r="C72" s="7" t="s">
        <v>647</v>
      </c>
      <c r="D72" t="s">
        <v>514</v>
      </c>
      <c r="E72" s="1">
        <v>28.411505671018976</v>
      </c>
      <c r="F72" s="116">
        <v>1</v>
      </c>
    </row>
    <row r="73" spans="2:6" x14ac:dyDescent="0.25">
      <c r="B73" s="12"/>
      <c r="C73" s="7" t="s">
        <v>648</v>
      </c>
      <c r="D73" t="s">
        <v>514</v>
      </c>
      <c r="E73" s="1">
        <v>12.70961632921613</v>
      </c>
      <c r="F73" s="116">
        <v>1</v>
      </c>
    </row>
    <row r="74" spans="2:6" x14ac:dyDescent="0.25">
      <c r="B74" s="12"/>
      <c r="C74" s="7" t="s">
        <v>649</v>
      </c>
      <c r="D74" t="s">
        <v>514</v>
      </c>
      <c r="E74" s="1">
        <v>9.6617199741406417</v>
      </c>
      <c r="F74" s="116">
        <v>1</v>
      </c>
    </row>
    <row r="75" spans="2:6" x14ac:dyDescent="0.25">
      <c r="B75" s="12"/>
      <c r="C75" s="7" t="s">
        <v>650</v>
      </c>
      <c r="D75" t="s">
        <v>514</v>
      </c>
      <c r="E75" s="1">
        <v>152.81008981821034</v>
      </c>
      <c r="F75" s="116">
        <v>1</v>
      </c>
    </row>
    <row r="76" spans="2:6" x14ac:dyDescent="0.25">
      <c r="B76" s="12"/>
      <c r="C76" s="7" t="s">
        <v>651</v>
      </c>
      <c r="D76" t="s">
        <v>514</v>
      </c>
      <c r="E76" s="1">
        <v>18.749785696878334</v>
      </c>
      <c r="F76" s="116">
        <v>1</v>
      </c>
    </row>
    <row r="77" spans="2:6" x14ac:dyDescent="0.25">
      <c r="B77" s="9"/>
      <c r="C77" s="7" t="s">
        <v>652</v>
      </c>
      <c r="D77" t="s">
        <v>514</v>
      </c>
      <c r="E77" s="1">
        <v>14.624636591514269</v>
      </c>
      <c r="F77" s="116">
        <v>1</v>
      </c>
    </row>
    <row r="78" spans="2:6" x14ac:dyDescent="0.25">
      <c r="B78" s="10" t="s">
        <v>904</v>
      </c>
      <c r="C78" s="10"/>
      <c r="D78" s="10"/>
      <c r="E78" s="11">
        <v>3165.5236675545166</v>
      </c>
      <c r="F78" s="117"/>
    </row>
    <row r="79" spans="2:6" x14ac:dyDescent="0.25">
      <c r="B79" s="12" t="s">
        <v>553</v>
      </c>
      <c r="C79" s="7" t="s">
        <v>314</v>
      </c>
      <c r="D79" t="s">
        <v>514</v>
      </c>
      <c r="E79" s="1">
        <v>657.15010631702876</v>
      </c>
      <c r="F79" s="116">
        <v>0.9630962050020121</v>
      </c>
    </row>
    <row r="80" spans="2:6" x14ac:dyDescent="0.25">
      <c r="B80" s="12"/>
      <c r="C80" s="7"/>
      <c r="D80" t="s">
        <v>513</v>
      </c>
      <c r="E80" s="1">
        <v>25.180592219630711</v>
      </c>
      <c r="F80" s="116">
        <v>3.6903794997987821E-2</v>
      </c>
    </row>
    <row r="81" spans="2:6" x14ac:dyDescent="0.25">
      <c r="B81" s="12"/>
      <c r="C81" s="7" t="s">
        <v>653</v>
      </c>
      <c r="D81" t="s">
        <v>514</v>
      </c>
      <c r="E81" s="1">
        <v>32.860418692704847</v>
      </c>
      <c r="F81" s="116">
        <v>0.63027741041048491</v>
      </c>
    </row>
    <row r="82" spans="2:6" x14ac:dyDescent="0.25">
      <c r="B82" s="12"/>
      <c r="C82" s="7"/>
      <c r="D82" t="s">
        <v>513</v>
      </c>
      <c r="E82" s="1">
        <v>19.276018612423428</v>
      </c>
      <c r="F82" s="116">
        <v>0.36972258958951515</v>
      </c>
    </row>
    <row r="83" spans="2:6" x14ac:dyDescent="0.25">
      <c r="B83" s="12"/>
      <c r="C83" s="7" t="s">
        <v>654</v>
      </c>
      <c r="D83" t="s">
        <v>514</v>
      </c>
      <c r="E83" s="1">
        <v>19.276018612423428</v>
      </c>
      <c r="F83" s="116">
        <v>1</v>
      </c>
    </row>
    <row r="84" spans="2:6" x14ac:dyDescent="0.25">
      <c r="B84" s="12"/>
      <c r="C84" s="7" t="s">
        <v>583</v>
      </c>
      <c r="D84" t="s">
        <v>514</v>
      </c>
      <c r="E84" s="1">
        <v>158.22480725403469</v>
      </c>
      <c r="F84" s="116">
        <v>1</v>
      </c>
    </row>
    <row r="85" spans="2:6" x14ac:dyDescent="0.25">
      <c r="B85" s="12"/>
      <c r="C85" s="7" t="s">
        <v>655</v>
      </c>
      <c r="D85" t="s">
        <v>514</v>
      </c>
      <c r="E85" s="1">
        <v>377.39933655687383</v>
      </c>
      <c r="F85" s="116">
        <v>1</v>
      </c>
    </row>
    <row r="86" spans="2:6" x14ac:dyDescent="0.25">
      <c r="B86" s="12"/>
      <c r="C86" s="7" t="s">
        <v>584</v>
      </c>
      <c r="D86" t="s">
        <v>514</v>
      </c>
      <c r="E86" s="1">
        <v>17.182664651949871</v>
      </c>
      <c r="F86" s="116">
        <v>1</v>
      </c>
    </row>
    <row r="87" spans="2:6" x14ac:dyDescent="0.25">
      <c r="B87" s="12"/>
      <c r="C87" s="7" t="s">
        <v>656</v>
      </c>
      <c r="D87" t="s">
        <v>514</v>
      </c>
      <c r="E87" s="1">
        <v>26.145869646338554</v>
      </c>
      <c r="F87" s="116">
        <v>1</v>
      </c>
    </row>
    <row r="88" spans="2:6" x14ac:dyDescent="0.25">
      <c r="B88" s="12"/>
      <c r="C88" s="7" t="s">
        <v>657</v>
      </c>
      <c r="D88" t="s">
        <v>514</v>
      </c>
      <c r="E88" s="1">
        <v>18.033010301885682</v>
      </c>
      <c r="F88" s="116">
        <v>0.69509857335513159</v>
      </c>
    </row>
    <row r="89" spans="2:6" x14ac:dyDescent="0.25">
      <c r="B89" s="12"/>
      <c r="C89" s="7"/>
      <c r="D89" t="s">
        <v>513</v>
      </c>
      <c r="E89" s="1">
        <v>7.9100875451479764</v>
      </c>
      <c r="F89" s="116">
        <v>0.30490142664486841</v>
      </c>
    </row>
    <row r="90" spans="2:6" x14ac:dyDescent="0.25">
      <c r="B90" s="12"/>
      <c r="C90" s="7" t="s">
        <v>585</v>
      </c>
      <c r="D90" t="s">
        <v>514</v>
      </c>
      <c r="E90" s="1">
        <v>1510.8726060652095</v>
      </c>
      <c r="F90" s="116">
        <v>0.9565696182248784</v>
      </c>
    </row>
    <row r="91" spans="2:6" x14ac:dyDescent="0.25">
      <c r="B91" s="12"/>
      <c r="C91" s="7"/>
      <c r="D91" t="s">
        <v>513</v>
      </c>
      <c r="E91" s="1">
        <v>68.596966540452001</v>
      </c>
      <c r="F91" s="116">
        <v>4.3430381775121582E-2</v>
      </c>
    </row>
    <row r="92" spans="2:6" x14ac:dyDescent="0.25">
      <c r="B92" s="12"/>
      <c r="C92" s="7" t="s">
        <v>658</v>
      </c>
      <c r="D92" t="s">
        <v>514</v>
      </c>
      <c r="E92" s="1">
        <v>79.619874893795227</v>
      </c>
      <c r="F92" s="116">
        <v>1</v>
      </c>
    </row>
    <row r="93" spans="2:6" x14ac:dyDescent="0.25">
      <c r="B93" s="12"/>
      <c r="C93" s="7" t="s">
        <v>659</v>
      </c>
      <c r="D93" t="s">
        <v>514</v>
      </c>
      <c r="E93" s="1">
        <v>13.524104084165028</v>
      </c>
      <c r="F93" s="116">
        <v>1</v>
      </c>
    </row>
    <row r="94" spans="2:6" x14ac:dyDescent="0.25">
      <c r="B94" s="12"/>
      <c r="C94" s="7" t="s">
        <v>586</v>
      </c>
      <c r="D94" t="s">
        <v>514</v>
      </c>
      <c r="E94" s="1">
        <v>100.7165719400324</v>
      </c>
      <c r="F94" s="116">
        <v>1</v>
      </c>
    </row>
    <row r="95" spans="2:6" x14ac:dyDescent="0.25">
      <c r="B95" s="12"/>
      <c r="C95" s="7" t="s">
        <v>660</v>
      </c>
      <c r="D95" t="s">
        <v>514</v>
      </c>
      <c r="E95" s="1">
        <v>38.895388160255251</v>
      </c>
      <c r="F95" s="116">
        <v>1</v>
      </c>
    </row>
    <row r="96" spans="2:6" x14ac:dyDescent="0.25">
      <c r="B96" s="12"/>
      <c r="C96" s="7" t="s">
        <v>661</v>
      </c>
      <c r="D96" t="s">
        <v>514</v>
      </c>
      <c r="E96" s="1">
        <v>41.293439106793322</v>
      </c>
      <c r="F96" s="116">
        <v>1</v>
      </c>
    </row>
    <row r="97" spans="2:6" x14ac:dyDescent="0.25">
      <c r="B97" s="12"/>
      <c r="C97" s="7" t="s">
        <v>472</v>
      </c>
      <c r="D97" t="s">
        <v>514</v>
      </c>
      <c r="E97" s="1">
        <v>399.90646725544582</v>
      </c>
      <c r="F97" s="116">
        <v>0.9669201370000291</v>
      </c>
    </row>
    <row r="98" spans="2:6" x14ac:dyDescent="0.25">
      <c r="B98" s="12"/>
      <c r="C98" s="7"/>
      <c r="D98" t="s">
        <v>513</v>
      </c>
      <c r="E98" s="1">
        <v>13.681431013171801</v>
      </c>
      <c r="F98" s="116">
        <v>3.3079862999970969E-2</v>
      </c>
    </row>
    <row r="99" spans="2:6" x14ac:dyDescent="0.25">
      <c r="B99" s="12"/>
      <c r="C99" s="7" t="s">
        <v>587</v>
      </c>
      <c r="D99" t="s">
        <v>514</v>
      </c>
      <c r="E99" s="1">
        <v>23.07890990302171</v>
      </c>
      <c r="F99" s="116">
        <v>1</v>
      </c>
    </row>
    <row r="100" spans="2:6" x14ac:dyDescent="0.25">
      <c r="B100" s="12"/>
      <c r="C100" s="7" t="s">
        <v>662</v>
      </c>
      <c r="D100" t="s">
        <v>514</v>
      </c>
      <c r="E100" s="1">
        <v>33.256016484963006</v>
      </c>
      <c r="F100" s="116">
        <v>1</v>
      </c>
    </row>
    <row r="101" spans="2:6" x14ac:dyDescent="0.25">
      <c r="B101" s="12"/>
      <c r="C101" s="7" t="s">
        <v>663</v>
      </c>
      <c r="D101" t="s">
        <v>514</v>
      </c>
      <c r="E101" s="1">
        <v>5.0223760912337063</v>
      </c>
      <c r="F101" s="116">
        <v>1</v>
      </c>
    </row>
    <row r="102" spans="2:6" x14ac:dyDescent="0.25">
      <c r="B102" s="12"/>
      <c r="C102" s="7" t="s">
        <v>222</v>
      </c>
      <c r="D102" t="s">
        <v>514</v>
      </c>
      <c r="E102" s="1">
        <v>85.359165170833208</v>
      </c>
      <c r="F102" s="116">
        <v>1</v>
      </c>
    </row>
    <row r="103" spans="2:6" x14ac:dyDescent="0.25">
      <c r="B103" s="12"/>
      <c r="C103" s="7" t="s">
        <v>589</v>
      </c>
      <c r="D103" t="s">
        <v>514</v>
      </c>
      <c r="E103" s="1">
        <v>96.839404148495362</v>
      </c>
      <c r="F103" s="116">
        <v>1</v>
      </c>
    </row>
    <row r="104" spans="2:6" x14ac:dyDescent="0.25">
      <c r="B104" s="12"/>
      <c r="C104" s="7" t="s">
        <v>590</v>
      </c>
      <c r="D104" t="s">
        <v>514</v>
      </c>
      <c r="E104" s="1">
        <v>18.033010301885682</v>
      </c>
      <c r="F104" s="116">
        <v>1</v>
      </c>
    </row>
    <row r="105" spans="2:6" x14ac:dyDescent="0.25">
      <c r="B105" s="12"/>
      <c r="C105" s="7" t="s">
        <v>591</v>
      </c>
      <c r="D105" t="s">
        <v>514</v>
      </c>
      <c r="E105" s="1">
        <v>11.742158961921685</v>
      </c>
      <c r="F105" s="116">
        <v>1</v>
      </c>
    </row>
    <row r="106" spans="2:6" x14ac:dyDescent="0.25">
      <c r="B106" s="12"/>
      <c r="C106" s="7" t="s">
        <v>664</v>
      </c>
      <c r="D106" t="s">
        <v>514</v>
      </c>
      <c r="E106" s="1">
        <v>11.742158961921685</v>
      </c>
      <c r="F106" s="116">
        <v>1</v>
      </c>
    </row>
    <row r="107" spans="2:6" x14ac:dyDescent="0.25">
      <c r="B107" s="12"/>
      <c r="C107" s="7" t="s">
        <v>665</v>
      </c>
      <c r="D107" t="s">
        <v>514</v>
      </c>
      <c r="E107" s="1">
        <v>38.487381311453817</v>
      </c>
      <c r="F107" s="116">
        <v>1</v>
      </c>
    </row>
    <row r="108" spans="2:6" x14ac:dyDescent="0.25">
      <c r="B108" s="12"/>
      <c r="C108" s="7" t="s">
        <v>262</v>
      </c>
      <c r="D108" t="s">
        <v>514</v>
      </c>
      <c r="E108" s="1">
        <v>621.46780699659507</v>
      </c>
      <c r="F108" s="116">
        <v>0.97149338785653894</v>
      </c>
    </row>
    <row r="109" spans="2:6" x14ac:dyDescent="0.25">
      <c r="B109" s="12"/>
      <c r="C109" s="7"/>
      <c r="D109" t="s">
        <v>513</v>
      </c>
      <c r="E109" s="1">
        <v>18.235782101190576</v>
      </c>
      <c r="F109" s="116">
        <v>2.8506612143461084E-2</v>
      </c>
    </row>
    <row r="110" spans="2:6" x14ac:dyDescent="0.25">
      <c r="B110" s="12"/>
      <c r="C110" s="7" t="s">
        <v>592</v>
      </c>
      <c r="D110" t="s">
        <v>514</v>
      </c>
      <c r="E110" s="1">
        <v>7.6986154052964118</v>
      </c>
      <c r="F110" s="116">
        <v>1</v>
      </c>
    </row>
    <row r="111" spans="2:6" x14ac:dyDescent="0.25">
      <c r="B111" s="12"/>
      <c r="C111" s="7" t="s">
        <v>593</v>
      </c>
      <c r="D111" t="s">
        <v>514</v>
      </c>
      <c r="E111" s="1">
        <v>59.815063226530782</v>
      </c>
      <c r="F111" s="116">
        <v>1</v>
      </c>
    </row>
    <row r="112" spans="2:6" x14ac:dyDescent="0.25">
      <c r="B112" s="12"/>
      <c r="C112" s="7" t="s">
        <v>594</v>
      </c>
      <c r="D112" t="s">
        <v>514</v>
      </c>
      <c r="E112" s="1">
        <v>3.9780544747081716</v>
      </c>
      <c r="F112" s="116">
        <v>1</v>
      </c>
    </row>
    <row r="113" spans="2:6" x14ac:dyDescent="0.25">
      <c r="B113" s="12"/>
      <c r="C113" s="7" t="s">
        <v>595</v>
      </c>
      <c r="D113" t="s">
        <v>514</v>
      </c>
      <c r="E113" s="1">
        <v>91.282212210246783</v>
      </c>
      <c r="F113" s="116">
        <v>1</v>
      </c>
    </row>
    <row r="114" spans="2:6" x14ac:dyDescent="0.25">
      <c r="B114" s="12"/>
      <c r="C114" s="7" t="s">
        <v>666</v>
      </c>
      <c r="D114" t="s">
        <v>514</v>
      </c>
      <c r="E114" s="1">
        <v>85.888286537261081</v>
      </c>
      <c r="F114" s="116">
        <v>1</v>
      </c>
    </row>
    <row r="115" spans="2:6" x14ac:dyDescent="0.25">
      <c r="B115" s="12"/>
      <c r="C115" s="7" t="s">
        <v>667</v>
      </c>
      <c r="D115" t="s">
        <v>514</v>
      </c>
      <c r="E115" s="1">
        <v>46.197671031337514</v>
      </c>
      <c r="F115" s="116">
        <v>1</v>
      </c>
    </row>
    <row r="116" spans="2:6" x14ac:dyDescent="0.25">
      <c r="B116" s="12"/>
      <c r="C116" s="7" t="s">
        <v>265</v>
      </c>
      <c r="D116" t="s">
        <v>514</v>
      </c>
      <c r="E116" s="1">
        <v>91.670379201116845</v>
      </c>
      <c r="F116" s="116">
        <v>0.83407861865877275</v>
      </c>
    </row>
    <row r="117" spans="2:6" x14ac:dyDescent="0.25">
      <c r="B117" s="12"/>
      <c r="C117" s="7"/>
      <c r="D117" t="s">
        <v>513</v>
      </c>
      <c r="E117" s="1">
        <v>18.235782101190576</v>
      </c>
      <c r="F117" s="116">
        <v>0.16592138134122719</v>
      </c>
    </row>
    <row r="118" spans="2:6" x14ac:dyDescent="0.25">
      <c r="B118" s="12"/>
      <c r="C118" s="7" t="s">
        <v>596</v>
      </c>
      <c r="D118" t="s">
        <v>514</v>
      </c>
      <c r="E118" s="1">
        <v>101.69963526797717</v>
      </c>
      <c r="F118" s="116">
        <v>1</v>
      </c>
    </row>
    <row r="119" spans="2:6" x14ac:dyDescent="0.25">
      <c r="B119" s="12"/>
      <c r="C119" s="7" t="s">
        <v>350</v>
      </c>
      <c r="D119" t="s">
        <v>514</v>
      </c>
      <c r="E119" s="1">
        <v>14.329456304553583</v>
      </c>
      <c r="F119" s="116">
        <v>1</v>
      </c>
    </row>
    <row r="120" spans="2:6" x14ac:dyDescent="0.25">
      <c r="B120" s="12"/>
      <c r="C120" s="7" t="s">
        <v>597</v>
      </c>
      <c r="D120" t="s">
        <v>514</v>
      </c>
      <c r="E120" s="1">
        <v>44.278732735327992</v>
      </c>
      <c r="F120" s="116">
        <v>1</v>
      </c>
    </row>
    <row r="121" spans="2:6" x14ac:dyDescent="0.25">
      <c r="B121" s="12"/>
      <c r="C121" s="7" t="s">
        <v>668</v>
      </c>
      <c r="D121" t="s">
        <v>514</v>
      </c>
      <c r="E121" s="1">
        <v>18.96537539263959</v>
      </c>
      <c r="F121" s="116">
        <v>1</v>
      </c>
    </row>
    <row r="122" spans="2:6" x14ac:dyDescent="0.25">
      <c r="B122" s="12"/>
      <c r="C122" s="7" t="s">
        <v>669</v>
      </c>
      <c r="D122" t="s">
        <v>514</v>
      </c>
      <c r="E122" s="1">
        <v>8.931096320337069</v>
      </c>
      <c r="F122" s="116">
        <v>1</v>
      </c>
    </row>
    <row r="123" spans="2:6" x14ac:dyDescent="0.25">
      <c r="B123" s="12"/>
      <c r="C123" s="7" t="s">
        <v>670</v>
      </c>
      <c r="D123" t="s">
        <v>514</v>
      </c>
      <c r="E123" s="1">
        <v>45.328743579111041</v>
      </c>
      <c r="F123" s="116">
        <v>1</v>
      </c>
    </row>
    <row r="124" spans="2:6" x14ac:dyDescent="0.25">
      <c r="B124" s="12"/>
      <c r="C124" s="7" t="s">
        <v>671</v>
      </c>
      <c r="D124" t="s">
        <v>514</v>
      </c>
      <c r="E124" s="1">
        <v>40.848309434699445</v>
      </c>
      <c r="F124" s="116">
        <v>1</v>
      </c>
    </row>
    <row r="125" spans="2:6" x14ac:dyDescent="0.25">
      <c r="B125" s="12"/>
      <c r="C125" s="7" t="s">
        <v>598</v>
      </c>
      <c r="D125" t="s">
        <v>514</v>
      </c>
      <c r="E125" s="1">
        <v>571.80020217692595</v>
      </c>
      <c r="F125" s="116">
        <v>0.95283157495590387</v>
      </c>
    </row>
    <row r="126" spans="2:6" x14ac:dyDescent="0.25">
      <c r="B126" s="12"/>
      <c r="C126" s="7"/>
      <c r="D126" t="s">
        <v>513</v>
      </c>
      <c r="E126" s="1">
        <v>28.306067604686071</v>
      </c>
      <c r="F126" s="116">
        <v>4.7168425044096088E-2</v>
      </c>
    </row>
    <row r="127" spans="2:6" x14ac:dyDescent="0.25">
      <c r="B127" s="12"/>
      <c r="C127" s="7" t="s">
        <v>672</v>
      </c>
      <c r="D127" t="s">
        <v>514</v>
      </c>
      <c r="E127" s="1">
        <v>151.19107732846052</v>
      </c>
      <c r="F127" s="116">
        <v>1</v>
      </c>
    </row>
    <row r="128" spans="2:6" x14ac:dyDescent="0.25">
      <c r="B128" s="12"/>
      <c r="C128" s="7" t="s">
        <v>455</v>
      </c>
      <c r="D128" t="s">
        <v>514</v>
      </c>
      <c r="E128" s="1">
        <v>135.59675290809702</v>
      </c>
      <c r="F128" s="116">
        <v>0.84541537105196152</v>
      </c>
    </row>
    <row r="129" spans="2:6" x14ac:dyDescent="0.25">
      <c r="B129" s="12"/>
      <c r="C129" s="7"/>
      <c r="D129" t="s">
        <v>513</v>
      </c>
      <c r="E129" s="1">
        <v>24.793934972787117</v>
      </c>
      <c r="F129" s="116">
        <v>0.1545846289480384</v>
      </c>
    </row>
    <row r="130" spans="2:6" x14ac:dyDescent="0.25">
      <c r="B130" s="12"/>
      <c r="C130" s="7" t="s">
        <v>673</v>
      </c>
      <c r="D130" t="s">
        <v>514</v>
      </c>
      <c r="E130" s="1">
        <v>5.4898753943918042</v>
      </c>
      <c r="F130" s="116">
        <v>1</v>
      </c>
    </row>
    <row r="131" spans="2:6" x14ac:dyDescent="0.25">
      <c r="B131" s="12"/>
      <c r="C131" s="7" t="s">
        <v>310</v>
      </c>
      <c r="D131" t="s">
        <v>514</v>
      </c>
      <c r="E131" s="1">
        <v>5940.0794932499048</v>
      </c>
      <c r="F131" s="116">
        <v>0.87568481991513203</v>
      </c>
    </row>
    <row r="132" spans="2:6" x14ac:dyDescent="0.25">
      <c r="B132" s="12"/>
      <c r="C132" s="7"/>
      <c r="D132" t="s">
        <v>513</v>
      </c>
      <c r="E132" s="1">
        <v>843.27378427475753</v>
      </c>
      <c r="F132" s="116">
        <v>0.12431518008486794</v>
      </c>
    </row>
    <row r="133" spans="2:6" x14ac:dyDescent="0.25">
      <c r="B133" s="12"/>
      <c r="C133" s="7" t="s">
        <v>351</v>
      </c>
      <c r="D133" t="s">
        <v>514</v>
      </c>
      <c r="E133" s="1">
        <v>220.71976859473273</v>
      </c>
      <c r="F133" s="116">
        <v>0.89759839255120011</v>
      </c>
    </row>
    <row r="134" spans="2:6" x14ac:dyDescent="0.25">
      <c r="B134" s="12"/>
      <c r="C134" s="7"/>
      <c r="D134" t="s">
        <v>513</v>
      </c>
      <c r="E134" s="1">
        <v>25.180592219630711</v>
      </c>
      <c r="F134" s="116">
        <v>0.10240160744879993</v>
      </c>
    </row>
    <row r="135" spans="2:6" x14ac:dyDescent="0.25">
      <c r="B135" s="12"/>
      <c r="C135" s="7" t="s">
        <v>313</v>
      </c>
      <c r="D135" t="s">
        <v>514</v>
      </c>
      <c r="E135" s="1">
        <v>996.91083261511028</v>
      </c>
      <c r="F135" s="116">
        <v>1</v>
      </c>
    </row>
    <row r="136" spans="2:6" x14ac:dyDescent="0.25">
      <c r="B136" s="12"/>
      <c r="C136" s="7" t="s">
        <v>599</v>
      </c>
      <c r="D136" t="s">
        <v>514</v>
      </c>
      <c r="E136" s="1">
        <v>322.78531619092405</v>
      </c>
      <c r="F136" s="116">
        <v>0.95765194967180456</v>
      </c>
    </row>
    <row r="137" spans="2:6" x14ac:dyDescent="0.25">
      <c r="B137" s="12"/>
      <c r="C137" s="7"/>
      <c r="D137" t="s">
        <v>513</v>
      </c>
      <c r="E137" s="1">
        <v>14.273796257544635</v>
      </c>
      <c r="F137" s="116">
        <v>4.2348050328195434E-2</v>
      </c>
    </row>
    <row r="138" spans="2:6" x14ac:dyDescent="0.25">
      <c r="B138" s="12"/>
      <c r="C138" s="7" t="s">
        <v>316</v>
      </c>
      <c r="D138" t="s">
        <v>514</v>
      </c>
      <c r="E138" s="1">
        <v>79.923635701577197</v>
      </c>
      <c r="F138" s="116">
        <v>0.84002662462862898</v>
      </c>
    </row>
    <row r="139" spans="2:6" x14ac:dyDescent="0.25">
      <c r="B139" s="12"/>
      <c r="C139" s="7"/>
      <c r="D139" t="s">
        <v>513</v>
      </c>
      <c r="E139" s="1">
        <v>15.220533969129352</v>
      </c>
      <c r="F139" s="116">
        <v>0.15997337537137102</v>
      </c>
    </row>
    <row r="140" spans="2:6" x14ac:dyDescent="0.25">
      <c r="B140" s="12"/>
      <c r="C140" s="7" t="s">
        <v>674</v>
      </c>
      <c r="D140" t="s">
        <v>514</v>
      </c>
      <c r="E140" s="1">
        <v>290.61656477248277</v>
      </c>
      <c r="F140" s="116">
        <v>0.96782411361416543</v>
      </c>
    </row>
    <row r="141" spans="2:6" x14ac:dyDescent="0.25">
      <c r="B141" s="12"/>
      <c r="C141" s="7"/>
      <c r="D141" t="s">
        <v>515</v>
      </c>
      <c r="E141" s="1">
        <v>9.6617199741406417</v>
      </c>
      <c r="F141" s="116">
        <v>3.2175886385834587E-2</v>
      </c>
    </row>
    <row r="142" spans="2:6" x14ac:dyDescent="0.25">
      <c r="B142" s="12"/>
      <c r="C142" s="7" t="s">
        <v>675</v>
      </c>
      <c r="D142" t="s">
        <v>514</v>
      </c>
      <c r="E142" s="1">
        <v>3.6008064635507488</v>
      </c>
      <c r="F142" s="116">
        <v>1</v>
      </c>
    </row>
    <row r="143" spans="2:6" x14ac:dyDescent="0.25">
      <c r="B143" s="12"/>
      <c r="C143" s="7" t="s">
        <v>600</v>
      </c>
      <c r="D143" t="s">
        <v>514</v>
      </c>
      <c r="E143" s="1">
        <v>22.360428943468357</v>
      </c>
      <c r="F143" s="116">
        <v>0.55080088432071106</v>
      </c>
    </row>
    <row r="144" spans="2:6" x14ac:dyDescent="0.25">
      <c r="B144" s="12"/>
      <c r="C144" s="7"/>
      <c r="D144" t="s">
        <v>513</v>
      </c>
      <c r="E144" s="1">
        <v>18.235782101190576</v>
      </c>
      <c r="F144" s="116">
        <v>0.449199115679289</v>
      </c>
    </row>
    <row r="145" spans="2:6" x14ac:dyDescent="0.25">
      <c r="B145" s="12"/>
      <c r="C145" s="7" t="s">
        <v>601</v>
      </c>
      <c r="D145" t="s">
        <v>514</v>
      </c>
      <c r="E145" s="1">
        <v>154.797830588708</v>
      </c>
      <c r="F145" s="116">
        <v>1</v>
      </c>
    </row>
    <row r="146" spans="2:6" x14ac:dyDescent="0.25">
      <c r="B146" s="12"/>
      <c r="C146" s="7" t="s">
        <v>676</v>
      </c>
      <c r="D146" t="s">
        <v>514</v>
      </c>
      <c r="E146" s="1">
        <v>9.6617199741406417</v>
      </c>
      <c r="F146" s="116">
        <v>1</v>
      </c>
    </row>
    <row r="147" spans="2:6" x14ac:dyDescent="0.25">
      <c r="B147" s="12"/>
      <c r="C147" s="7" t="s">
        <v>264</v>
      </c>
      <c r="D147" t="s">
        <v>514</v>
      </c>
      <c r="E147" s="1">
        <v>683.4570247164379</v>
      </c>
      <c r="F147" s="116">
        <v>1</v>
      </c>
    </row>
    <row r="148" spans="2:6" x14ac:dyDescent="0.25">
      <c r="B148" s="12"/>
      <c r="C148" s="7" t="s">
        <v>602</v>
      </c>
      <c r="D148" t="s">
        <v>514</v>
      </c>
      <c r="E148" s="1">
        <v>136.62109720773896</v>
      </c>
      <c r="F148" s="116">
        <v>1</v>
      </c>
    </row>
    <row r="149" spans="2:6" x14ac:dyDescent="0.25">
      <c r="B149" s="12"/>
      <c r="C149" s="7" t="s">
        <v>677</v>
      </c>
      <c r="D149" t="s">
        <v>514</v>
      </c>
      <c r="E149" s="1">
        <v>18.019162043074761</v>
      </c>
      <c r="F149" s="116">
        <v>1</v>
      </c>
    </row>
    <row r="150" spans="2:6" x14ac:dyDescent="0.25">
      <c r="B150" s="12"/>
      <c r="C150" s="7" t="s">
        <v>678</v>
      </c>
      <c r="D150" t="s">
        <v>514</v>
      </c>
      <c r="E150" s="1">
        <v>217.32018974439606</v>
      </c>
      <c r="F150" s="116">
        <v>1</v>
      </c>
    </row>
    <row r="151" spans="2:6" x14ac:dyDescent="0.25">
      <c r="B151" s="12"/>
      <c r="C151" s="7" t="s">
        <v>679</v>
      </c>
      <c r="D151" t="s">
        <v>514</v>
      </c>
      <c r="E151" s="1">
        <v>18.235782101190576</v>
      </c>
      <c r="F151" s="116">
        <v>1</v>
      </c>
    </row>
    <row r="152" spans="2:6" x14ac:dyDescent="0.25">
      <c r="B152" s="12"/>
      <c r="C152" s="7" t="s">
        <v>349</v>
      </c>
      <c r="D152" t="s">
        <v>514</v>
      </c>
      <c r="E152" s="1">
        <v>37.61734723839367</v>
      </c>
      <c r="F152" s="116">
        <v>1</v>
      </c>
    </row>
    <row r="153" spans="2:6" x14ac:dyDescent="0.25">
      <c r="B153" s="12"/>
      <c r="C153" s="7" t="s">
        <v>603</v>
      </c>
      <c r="D153" t="s">
        <v>514</v>
      </c>
      <c r="E153" s="1">
        <v>72.541734325411468</v>
      </c>
      <c r="F153" s="116">
        <v>1</v>
      </c>
    </row>
    <row r="154" spans="2:6" x14ac:dyDescent="0.25">
      <c r="B154" s="12"/>
      <c r="C154" s="7" t="s">
        <v>604</v>
      </c>
      <c r="D154" t="s">
        <v>514</v>
      </c>
      <c r="E154" s="1">
        <v>39.495986709388802</v>
      </c>
      <c r="F154" s="116">
        <v>1</v>
      </c>
    </row>
    <row r="155" spans="2:6" x14ac:dyDescent="0.25">
      <c r="B155" s="12"/>
      <c r="C155" s="7" t="s">
        <v>605</v>
      </c>
      <c r="D155" t="s">
        <v>514</v>
      </c>
      <c r="E155" s="1">
        <v>389.91657799498694</v>
      </c>
      <c r="F155" s="116">
        <v>0.84783556175511243</v>
      </c>
    </row>
    <row r="156" spans="2:6" x14ac:dyDescent="0.25">
      <c r="B156" s="12"/>
      <c r="C156" s="7"/>
      <c r="D156" t="s">
        <v>513</v>
      </c>
      <c r="E156" s="1">
        <v>69.979887291060919</v>
      </c>
      <c r="F156" s="116">
        <v>0.1521644382448876</v>
      </c>
    </row>
    <row r="157" spans="2:6" x14ac:dyDescent="0.25">
      <c r="B157" s="12"/>
      <c r="C157" s="7" t="s">
        <v>606</v>
      </c>
      <c r="D157" t="s">
        <v>514</v>
      </c>
      <c r="E157" s="1">
        <v>20.239722259871016</v>
      </c>
      <c r="F157" s="116">
        <v>1</v>
      </c>
    </row>
    <row r="158" spans="2:6" x14ac:dyDescent="0.25">
      <c r="B158" s="12"/>
      <c r="C158" s="7" t="s">
        <v>680</v>
      </c>
      <c r="D158" t="s">
        <v>514</v>
      </c>
      <c r="E158" s="1">
        <v>24.793934972787117</v>
      </c>
      <c r="F158" s="116">
        <v>1</v>
      </c>
    </row>
    <row r="159" spans="2:6" x14ac:dyDescent="0.25">
      <c r="B159" s="12"/>
      <c r="C159" s="7" t="s">
        <v>266</v>
      </c>
      <c r="D159" t="s">
        <v>514</v>
      </c>
      <c r="E159" s="1">
        <v>140.71136907307141</v>
      </c>
      <c r="F159" s="116">
        <v>1</v>
      </c>
    </row>
    <row r="160" spans="2:6" x14ac:dyDescent="0.25">
      <c r="B160" s="12"/>
      <c r="C160" s="7" t="s">
        <v>681</v>
      </c>
      <c r="D160" t="s">
        <v>514</v>
      </c>
      <c r="E160" s="1">
        <v>89.603635391648439</v>
      </c>
      <c r="F160" s="116">
        <v>1</v>
      </c>
    </row>
    <row r="161" spans="2:6" x14ac:dyDescent="0.25">
      <c r="B161" s="12"/>
      <c r="C161" s="7" t="s">
        <v>464</v>
      </c>
      <c r="D161" t="s">
        <v>514</v>
      </c>
      <c r="E161" s="1">
        <v>18.6105983056033</v>
      </c>
      <c r="F161" s="116">
        <v>1</v>
      </c>
    </row>
    <row r="162" spans="2:6" x14ac:dyDescent="0.25">
      <c r="B162" s="12"/>
      <c r="C162" s="7" t="s">
        <v>263</v>
      </c>
      <c r="D162" t="s">
        <v>514</v>
      </c>
      <c r="E162" s="1">
        <v>78.039627606533571</v>
      </c>
      <c r="F162" s="116">
        <v>1</v>
      </c>
    </row>
    <row r="163" spans="2:6" x14ac:dyDescent="0.25">
      <c r="B163" s="12"/>
      <c r="C163" s="7" t="s">
        <v>682</v>
      </c>
      <c r="D163" t="s">
        <v>514</v>
      </c>
      <c r="E163" s="1">
        <v>212.18950936167329</v>
      </c>
      <c r="F163" s="116">
        <v>1</v>
      </c>
    </row>
    <row r="164" spans="2:6" x14ac:dyDescent="0.25">
      <c r="B164" s="12"/>
      <c r="C164" s="7" t="s">
        <v>683</v>
      </c>
      <c r="D164" t="s">
        <v>513</v>
      </c>
      <c r="E164" s="1">
        <v>7.6986154052964118</v>
      </c>
      <c r="F164" s="116">
        <v>1</v>
      </c>
    </row>
    <row r="165" spans="2:6" x14ac:dyDescent="0.25">
      <c r="B165" s="12"/>
      <c r="C165" s="7" t="s">
        <v>607</v>
      </c>
      <c r="D165" t="s">
        <v>514</v>
      </c>
      <c r="E165" s="1">
        <v>48.17582092978548</v>
      </c>
      <c r="F165" s="116">
        <v>1</v>
      </c>
    </row>
    <row r="166" spans="2:6" x14ac:dyDescent="0.25">
      <c r="B166" s="12"/>
      <c r="C166" s="7" t="s">
        <v>348</v>
      </c>
      <c r="D166" t="s">
        <v>514</v>
      </c>
      <c r="E166" s="1">
        <v>17.862192640674138</v>
      </c>
      <c r="F166" s="116">
        <v>1</v>
      </c>
    </row>
    <row r="167" spans="2:6" x14ac:dyDescent="0.25">
      <c r="B167" s="12"/>
      <c r="C167" s="7" t="s">
        <v>608</v>
      </c>
      <c r="D167" t="s">
        <v>514</v>
      </c>
      <c r="E167" s="1">
        <v>45.122812564187029</v>
      </c>
      <c r="F167" s="116">
        <v>1</v>
      </c>
    </row>
    <row r="168" spans="2:6" x14ac:dyDescent="0.25">
      <c r="B168" s="12"/>
      <c r="C168" s="7" t="s">
        <v>684</v>
      </c>
      <c r="D168" t="s">
        <v>514</v>
      </c>
      <c r="E168" s="1">
        <v>119.85271004430354</v>
      </c>
      <c r="F168" s="116">
        <v>1</v>
      </c>
    </row>
    <row r="169" spans="2:6" x14ac:dyDescent="0.25">
      <c r="B169" s="12"/>
      <c r="C169" s="7" t="s">
        <v>685</v>
      </c>
      <c r="D169" t="s">
        <v>514</v>
      </c>
      <c r="E169" s="1">
        <v>202.81227701049175</v>
      </c>
      <c r="F169" s="116">
        <v>1</v>
      </c>
    </row>
    <row r="170" spans="2:6" x14ac:dyDescent="0.25">
      <c r="B170" s="12"/>
      <c r="C170" s="7" t="s">
        <v>609</v>
      </c>
      <c r="D170" t="s">
        <v>514</v>
      </c>
      <c r="E170" s="1">
        <v>325.82117361927442</v>
      </c>
      <c r="F170" s="116">
        <v>1</v>
      </c>
    </row>
    <row r="171" spans="2:6" x14ac:dyDescent="0.25">
      <c r="B171" s="12"/>
      <c r="C171" s="7" t="s">
        <v>686</v>
      </c>
      <c r="D171" t="s">
        <v>514</v>
      </c>
      <c r="E171" s="1">
        <v>26.157437171547439</v>
      </c>
      <c r="F171" s="116">
        <v>1</v>
      </c>
    </row>
    <row r="172" spans="2:6" x14ac:dyDescent="0.25">
      <c r="B172" s="12"/>
      <c r="C172" s="7" t="s">
        <v>687</v>
      </c>
      <c r="D172" t="s">
        <v>514</v>
      </c>
      <c r="E172" s="1">
        <v>6.5751808522482245</v>
      </c>
      <c r="F172" s="116">
        <v>1</v>
      </c>
    </row>
    <row r="173" spans="2:6" x14ac:dyDescent="0.25">
      <c r="B173" s="12"/>
      <c r="C173" s="7" t="s">
        <v>317</v>
      </c>
      <c r="D173" t="s">
        <v>514</v>
      </c>
      <c r="E173" s="1">
        <v>18.631379893448734</v>
      </c>
      <c r="F173" s="116">
        <v>1</v>
      </c>
    </row>
    <row r="174" spans="2:6" x14ac:dyDescent="0.25">
      <c r="B174" s="12"/>
      <c r="C174" s="7" t="s">
        <v>688</v>
      </c>
      <c r="D174" t="s">
        <v>514</v>
      </c>
      <c r="E174" s="1">
        <v>217.22697077382998</v>
      </c>
      <c r="F174" s="116">
        <v>1</v>
      </c>
    </row>
    <row r="175" spans="2:6" x14ac:dyDescent="0.25">
      <c r="B175" s="12"/>
      <c r="C175" s="7" t="s">
        <v>689</v>
      </c>
      <c r="D175" t="s">
        <v>514</v>
      </c>
      <c r="E175" s="1">
        <v>4.9430366570468669</v>
      </c>
      <c r="F175" s="116">
        <v>1</v>
      </c>
    </row>
    <row r="176" spans="2:6" x14ac:dyDescent="0.25">
      <c r="B176" s="12"/>
      <c r="C176" s="7" t="s">
        <v>610</v>
      </c>
      <c r="D176" t="s">
        <v>513</v>
      </c>
      <c r="E176" s="1">
        <v>20.029215753721356</v>
      </c>
      <c r="F176" s="116">
        <v>0.64824717575472457</v>
      </c>
    </row>
    <row r="177" spans="2:6" x14ac:dyDescent="0.25">
      <c r="B177" s="12"/>
      <c r="C177" s="7"/>
      <c r="D177" t="s">
        <v>514</v>
      </c>
      <c r="E177" s="1">
        <v>10.868282149608889</v>
      </c>
      <c r="F177" s="116">
        <v>0.35175282424527538</v>
      </c>
    </row>
    <row r="178" spans="2:6" x14ac:dyDescent="0.25">
      <c r="B178" s="9"/>
      <c r="C178" s="7" t="s">
        <v>690</v>
      </c>
      <c r="D178" t="s">
        <v>514</v>
      </c>
      <c r="E178" s="1">
        <v>7.9100875451479764</v>
      </c>
      <c r="F178" s="116">
        <v>1</v>
      </c>
    </row>
    <row r="179" spans="2:6" x14ac:dyDescent="0.25">
      <c r="B179" s="10" t="s">
        <v>558</v>
      </c>
      <c r="C179" s="10"/>
      <c r="D179" s="10"/>
      <c r="E179" s="11">
        <v>18499.718258755838</v>
      </c>
      <c r="F179" s="117"/>
    </row>
    <row r="180" spans="2:6" x14ac:dyDescent="0.25">
      <c r="B180" s="12" t="s">
        <v>556</v>
      </c>
      <c r="C180" s="7" t="s">
        <v>611</v>
      </c>
      <c r="D180" t="s">
        <v>514</v>
      </c>
      <c r="E180" s="1">
        <v>12.490304226238756</v>
      </c>
      <c r="F180" s="116">
        <v>1</v>
      </c>
    </row>
    <row r="181" spans="2:6" x14ac:dyDescent="0.25">
      <c r="B181" s="12"/>
      <c r="C181" s="7" t="s">
        <v>318</v>
      </c>
      <c r="D181" t="s">
        <v>514</v>
      </c>
      <c r="E181" s="1">
        <v>142.0014834446209</v>
      </c>
      <c r="F181" s="116">
        <v>1</v>
      </c>
    </row>
    <row r="182" spans="2:6" x14ac:dyDescent="0.25">
      <c r="B182" s="12"/>
      <c r="C182" s="7" t="s">
        <v>326</v>
      </c>
      <c r="D182" t="s">
        <v>514</v>
      </c>
      <c r="E182" s="1">
        <v>2367.3636531205784</v>
      </c>
      <c r="F182" s="116">
        <v>0.96616583863624839</v>
      </c>
    </row>
    <row r="183" spans="2:6" x14ac:dyDescent="0.25">
      <c r="B183" s="12"/>
      <c r="C183" s="7"/>
      <c r="D183" t="s">
        <v>513</v>
      </c>
      <c r="E183" s="1">
        <v>82.902707426936985</v>
      </c>
      <c r="F183" s="116">
        <v>3.3834161363751593E-2</v>
      </c>
    </row>
    <row r="184" spans="2:6" x14ac:dyDescent="0.25">
      <c r="B184" s="12"/>
      <c r="C184" s="7" t="s">
        <v>612</v>
      </c>
      <c r="D184" t="s">
        <v>514</v>
      </c>
      <c r="E184" s="1">
        <v>87.876537199337278</v>
      </c>
      <c r="F184" s="116">
        <v>1</v>
      </c>
    </row>
    <row r="185" spans="2:6" x14ac:dyDescent="0.25">
      <c r="B185" s="12"/>
      <c r="C185" s="7" t="s">
        <v>613</v>
      </c>
      <c r="D185" t="s">
        <v>514</v>
      </c>
      <c r="E185" s="1">
        <v>64.10263254646479</v>
      </c>
      <c r="F185" s="116">
        <v>1</v>
      </c>
    </row>
    <row r="186" spans="2:6" x14ac:dyDescent="0.25">
      <c r="B186" s="12"/>
      <c r="C186" s="7" t="s">
        <v>470</v>
      </c>
      <c r="D186" t="s">
        <v>514</v>
      </c>
      <c r="E186" s="1">
        <v>25.197175119543722</v>
      </c>
      <c r="F186" s="116">
        <v>0.68212315533285695</v>
      </c>
    </row>
    <row r="187" spans="2:6" x14ac:dyDescent="0.25">
      <c r="B187" s="12"/>
      <c r="C187" s="7"/>
      <c r="D187" t="s">
        <v>513</v>
      </c>
      <c r="E187" s="1">
        <v>11.742158961921685</v>
      </c>
      <c r="F187" s="116">
        <v>0.31787684466714317</v>
      </c>
    </row>
    <row r="188" spans="2:6" x14ac:dyDescent="0.25">
      <c r="B188" s="12"/>
      <c r="C188" s="7" t="s">
        <v>614</v>
      </c>
      <c r="D188" t="s">
        <v>514</v>
      </c>
      <c r="E188" s="1">
        <v>45.07583648216314</v>
      </c>
      <c r="F188" s="116">
        <v>1</v>
      </c>
    </row>
    <row r="189" spans="2:6" x14ac:dyDescent="0.25">
      <c r="B189" s="12"/>
      <c r="C189" s="7" t="s">
        <v>615</v>
      </c>
      <c r="D189" t="s">
        <v>514</v>
      </c>
      <c r="E189" s="1">
        <v>611.94542660374645</v>
      </c>
      <c r="F189" s="116">
        <v>0.96011903467591153</v>
      </c>
    </row>
    <row r="190" spans="2:6" x14ac:dyDescent="0.25">
      <c r="B190" s="12"/>
      <c r="C190" s="7"/>
      <c r="D190" t="s">
        <v>513</v>
      </c>
      <c r="E190" s="1">
        <v>25.418696491999562</v>
      </c>
      <c r="F190" s="116">
        <v>3.9880965324088566E-2</v>
      </c>
    </row>
    <row r="191" spans="2:6" x14ac:dyDescent="0.25">
      <c r="B191" s="12"/>
      <c r="C191" s="7" t="s">
        <v>315</v>
      </c>
      <c r="D191" t="s">
        <v>514</v>
      </c>
      <c r="E191" s="1">
        <v>2815.3902922793977</v>
      </c>
      <c r="F191" s="116">
        <v>0.88721849272466558</v>
      </c>
    </row>
    <row r="192" spans="2:6" x14ac:dyDescent="0.25">
      <c r="B192" s="12"/>
      <c r="C192" s="7"/>
      <c r="D192" t="s">
        <v>513</v>
      </c>
      <c r="E192" s="1">
        <v>357.88699552067783</v>
      </c>
      <c r="F192" s="116">
        <v>0.11278150727533447</v>
      </c>
    </row>
    <row r="193" spans="2:6" x14ac:dyDescent="0.25">
      <c r="B193" s="12"/>
      <c r="C193" s="7" t="s">
        <v>440</v>
      </c>
      <c r="D193" t="s">
        <v>514</v>
      </c>
      <c r="E193" s="1">
        <v>607.43610302512445</v>
      </c>
      <c r="F193" s="116">
        <v>0.974426227429948</v>
      </c>
    </row>
    <row r="194" spans="2:6" x14ac:dyDescent="0.25">
      <c r="B194" s="12"/>
      <c r="C194" s="7"/>
      <c r="D194" t="s">
        <v>513</v>
      </c>
      <c r="E194" s="1">
        <v>15.942133239347811</v>
      </c>
      <c r="F194" s="116">
        <v>2.557377257005209E-2</v>
      </c>
    </row>
    <row r="195" spans="2:6" x14ac:dyDescent="0.25">
      <c r="B195" s="12"/>
      <c r="C195" s="7" t="s">
        <v>243</v>
      </c>
      <c r="D195" t="s">
        <v>514</v>
      </c>
      <c r="E195" s="1">
        <v>413.87327815965301</v>
      </c>
      <c r="F195" s="116">
        <v>0.9283103818652767</v>
      </c>
    </row>
    <row r="196" spans="2:6" x14ac:dyDescent="0.25">
      <c r="B196" s="12"/>
      <c r="C196" s="7"/>
      <c r="D196" t="s">
        <v>513</v>
      </c>
      <c r="E196" s="1">
        <v>31.961742373078</v>
      </c>
      <c r="F196" s="116">
        <v>7.1689618134723285E-2</v>
      </c>
    </row>
    <row r="197" spans="2:6" x14ac:dyDescent="0.25">
      <c r="B197" s="12"/>
      <c r="C197" s="7" t="s">
        <v>616</v>
      </c>
      <c r="D197" t="s">
        <v>514</v>
      </c>
      <c r="E197" s="1">
        <v>306.04933405807617</v>
      </c>
      <c r="F197" s="116">
        <v>0.96078885411714299</v>
      </c>
    </row>
    <row r="198" spans="2:6" x14ac:dyDescent="0.25">
      <c r="B198" s="12"/>
      <c r="C198" s="7"/>
      <c r="D198" t="s">
        <v>513</v>
      </c>
      <c r="E198" s="1">
        <v>12.490304226238756</v>
      </c>
      <c r="F198" s="116">
        <v>3.9211145882856943E-2</v>
      </c>
    </row>
    <row r="199" spans="2:6" x14ac:dyDescent="0.25">
      <c r="B199" s="12"/>
      <c r="C199" s="7" t="s">
        <v>692</v>
      </c>
      <c r="D199" t="s">
        <v>514</v>
      </c>
      <c r="E199" s="1">
        <v>174.14667204850565</v>
      </c>
      <c r="F199" s="116">
        <v>1</v>
      </c>
    </row>
    <row r="200" spans="2:6" x14ac:dyDescent="0.25">
      <c r="B200" s="12"/>
      <c r="C200" s="7" t="s">
        <v>617</v>
      </c>
      <c r="D200" t="s">
        <v>514</v>
      </c>
      <c r="E200" s="1">
        <v>200.83534489505843</v>
      </c>
      <c r="F200" s="116">
        <v>1</v>
      </c>
    </row>
    <row r="201" spans="2:6" x14ac:dyDescent="0.25">
      <c r="B201" s="12"/>
      <c r="C201" s="7" t="s">
        <v>457</v>
      </c>
      <c r="D201" t="s">
        <v>514</v>
      </c>
      <c r="E201" s="1">
        <v>5275.1062861134105</v>
      </c>
      <c r="F201" s="116">
        <v>0.9228966956321969</v>
      </c>
    </row>
    <row r="202" spans="2:6" x14ac:dyDescent="0.25">
      <c r="B202" s="12"/>
      <c r="C202" s="7"/>
      <c r="D202" t="s">
        <v>513</v>
      </c>
      <c r="E202" s="1">
        <v>440.70818269871432</v>
      </c>
      <c r="F202" s="116">
        <v>7.7103304367803147E-2</v>
      </c>
    </row>
    <row r="203" spans="2:6" x14ac:dyDescent="0.25">
      <c r="B203" s="12"/>
      <c r="C203" s="7" t="s">
        <v>618</v>
      </c>
      <c r="D203" t="s">
        <v>514</v>
      </c>
      <c r="E203" s="1">
        <v>17.303783562234109</v>
      </c>
      <c r="F203" s="116">
        <v>1</v>
      </c>
    </row>
    <row r="204" spans="2:6" x14ac:dyDescent="0.25">
      <c r="B204" s="12"/>
      <c r="C204" s="7" t="s">
        <v>327</v>
      </c>
      <c r="D204" t="s">
        <v>514</v>
      </c>
      <c r="E204" s="1">
        <v>585.2886822344293</v>
      </c>
      <c r="F204" s="116">
        <v>0.9870172338666624</v>
      </c>
    </row>
    <row r="205" spans="2:6" x14ac:dyDescent="0.25">
      <c r="B205" s="12"/>
      <c r="C205" s="7"/>
      <c r="D205" t="s">
        <v>513</v>
      </c>
      <c r="E205" s="1">
        <v>7.6986154052964118</v>
      </c>
      <c r="F205" s="116">
        <v>1.2982766133337596E-2</v>
      </c>
    </row>
    <row r="206" spans="2:6" x14ac:dyDescent="0.25">
      <c r="B206" s="12"/>
      <c r="C206" s="7" t="s">
        <v>619</v>
      </c>
      <c r="D206" t="s">
        <v>514</v>
      </c>
      <c r="E206" s="1">
        <v>67.356382466500222</v>
      </c>
      <c r="F206" s="116">
        <v>1</v>
      </c>
    </row>
    <row r="207" spans="2:6" x14ac:dyDescent="0.25">
      <c r="B207" s="12"/>
      <c r="C207" s="7" t="s">
        <v>620</v>
      </c>
      <c r="D207" t="s">
        <v>514</v>
      </c>
      <c r="E207" s="1">
        <v>14.624636591514269</v>
      </c>
      <c r="F207" s="116">
        <v>1</v>
      </c>
    </row>
    <row r="208" spans="2:6" x14ac:dyDescent="0.25">
      <c r="B208" s="12"/>
      <c r="C208" s="7" t="s">
        <v>621</v>
      </c>
      <c r="D208" t="s">
        <v>514</v>
      </c>
      <c r="E208" s="1">
        <v>1449.1502790127822</v>
      </c>
      <c r="F208" s="116">
        <v>0.97177741240734694</v>
      </c>
    </row>
    <row r="209" spans="2:6" x14ac:dyDescent="0.25">
      <c r="B209" s="12"/>
      <c r="C209" s="7"/>
      <c r="D209" t="s">
        <v>513</v>
      </c>
      <c r="E209" s="1">
        <v>42.086562377529305</v>
      </c>
      <c r="F209" s="116">
        <v>2.8222587592653031E-2</v>
      </c>
    </row>
    <row r="210" spans="2:6" x14ac:dyDescent="0.25">
      <c r="B210" s="12"/>
      <c r="C210" s="7" t="s">
        <v>245</v>
      </c>
      <c r="D210" t="s">
        <v>514</v>
      </c>
      <c r="E210" s="1">
        <v>530.8386181059908</v>
      </c>
      <c r="F210" s="116">
        <v>0.99357693626216037</v>
      </c>
    </row>
    <row r="211" spans="2:6" x14ac:dyDescent="0.25">
      <c r="B211" s="12"/>
      <c r="C211" s="7"/>
      <c r="D211" t="s">
        <v>513</v>
      </c>
      <c r="E211" s="1">
        <v>3.4316519981114486</v>
      </c>
      <c r="F211" s="116">
        <v>6.4230637378396398E-3</v>
      </c>
    </row>
    <row r="212" spans="2:6" x14ac:dyDescent="0.25">
      <c r="B212" s="12"/>
      <c r="C212" s="7" t="s">
        <v>471</v>
      </c>
      <c r="D212" t="s">
        <v>514</v>
      </c>
      <c r="E212" s="1">
        <v>494.02470845161019</v>
      </c>
      <c r="F212" s="116">
        <v>0.99638288013238108</v>
      </c>
    </row>
    <row r="213" spans="2:6" x14ac:dyDescent="0.25">
      <c r="B213" s="12"/>
      <c r="C213" s="7"/>
      <c r="D213" t="s">
        <v>513</v>
      </c>
      <c r="E213" s="1">
        <v>1.7934336525307797</v>
      </c>
      <c r="F213" s="116">
        <v>3.6171198676189006E-3</v>
      </c>
    </row>
    <row r="214" spans="2:6" x14ac:dyDescent="0.25">
      <c r="B214" s="12"/>
      <c r="C214" s="7" t="s">
        <v>622</v>
      </c>
      <c r="D214" t="s">
        <v>514</v>
      </c>
      <c r="E214" s="1">
        <v>11.742158961921685</v>
      </c>
      <c r="F214" s="116">
        <v>1</v>
      </c>
    </row>
    <row r="215" spans="2:6" x14ac:dyDescent="0.25">
      <c r="B215" s="12"/>
      <c r="C215" s="7" t="s">
        <v>693</v>
      </c>
      <c r="D215" t="s">
        <v>514</v>
      </c>
      <c r="E215" s="1">
        <v>5.0223760912337063</v>
      </c>
      <c r="F215" s="116">
        <v>1</v>
      </c>
    </row>
    <row r="216" spans="2:6" x14ac:dyDescent="0.25">
      <c r="B216" s="12"/>
      <c r="C216" s="7" t="s">
        <v>694</v>
      </c>
      <c r="D216" t="s">
        <v>514</v>
      </c>
      <c r="E216" s="1">
        <v>17.164153486027015</v>
      </c>
      <c r="F216" s="116">
        <v>1</v>
      </c>
    </row>
    <row r="217" spans="2:6" x14ac:dyDescent="0.25">
      <c r="B217" s="12"/>
      <c r="C217" s="7" t="s">
        <v>172</v>
      </c>
      <c r="D217" t="s">
        <v>514</v>
      </c>
      <c r="E217" s="1">
        <v>4718.4032758627482</v>
      </c>
      <c r="F217" s="116">
        <v>0.97249333519611791</v>
      </c>
    </row>
    <row r="218" spans="2:6" x14ac:dyDescent="0.25">
      <c r="B218" s="12"/>
      <c r="C218" s="7"/>
      <c r="D218" t="s">
        <v>513</v>
      </c>
      <c r="E218" s="1">
        <v>133.45853654875913</v>
      </c>
      <c r="F218" s="116">
        <v>2.7506664803882079E-2</v>
      </c>
    </row>
    <row r="219" spans="2:6" x14ac:dyDescent="0.25">
      <c r="B219" s="12"/>
      <c r="C219" s="7" t="s">
        <v>623</v>
      </c>
      <c r="D219" t="s">
        <v>514</v>
      </c>
      <c r="E219" s="1">
        <v>27.158884525033628</v>
      </c>
      <c r="F219" s="116">
        <v>1</v>
      </c>
    </row>
    <row r="220" spans="2:6" x14ac:dyDescent="0.25">
      <c r="B220" s="12"/>
      <c r="C220" s="7" t="s">
        <v>244</v>
      </c>
      <c r="D220" t="s">
        <v>514</v>
      </c>
      <c r="E220" s="1">
        <v>176.22155545635226</v>
      </c>
      <c r="F220" s="116">
        <v>0.94574293665792974</v>
      </c>
    </row>
    <row r="221" spans="2:6" x14ac:dyDescent="0.25">
      <c r="B221" s="9"/>
      <c r="C221" s="7"/>
      <c r="D221" t="s">
        <v>513</v>
      </c>
      <c r="E221" s="1">
        <v>10.109791705578157</v>
      </c>
      <c r="F221" s="116">
        <v>5.4257063342070345E-2</v>
      </c>
    </row>
    <row r="222" spans="2:6" x14ac:dyDescent="0.25">
      <c r="B222" s="10" t="s">
        <v>559</v>
      </c>
      <c r="C222" s="10"/>
      <c r="D222" s="10"/>
      <c r="E222" s="11">
        <v>22440.821366757016</v>
      </c>
      <c r="F222" s="117"/>
    </row>
    <row r="223" spans="2:6" x14ac:dyDescent="0.25">
      <c r="B223" s="12" t="s">
        <v>554</v>
      </c>
      <c r="C223" s="7" t="s">
        <v>725</v>
      </c>
      <c r="D223" t="s">
        <v>514</v>
      </c>
      <c r="E223" s="1">
        <v>19.276018612423428</v>
      </c>
      <c r="F223" s="116">
        <v>1</v>
      </c>
    </row>
    <row r="224" spans="2:6" x14ac:dyDescent="0.25">
      <c r="B224" s="12"/>
      <c r="C224" s="7" t="s">
        <v>695</v>
      </c>
      <c r="D224" t="s">
        <v>514</v>
      </c>
      <c r="E224" s="1">
        <v>7.0775752414978248</v>
      </c>
      <c r="F224" s="116">
        <v>1</v>
      </c>
    </row>
    <row r="225" spans="2:6" x14ac:dyDescent="0.25">
      <c r="B225" s="12"/>
      <c r="C225" s="7" t="s">
        <v>696</v>
      </c>
      <c r="D225" t="s">
        <v>514</v>
      </c>
      <c r="E225" s="1">
        <v>127.81586530366211</v>
      </c>
      <c r="F225" s="116">
        <v>0.9336172040159666</v>
      </c>
    </row>
    <row r="226" spans="2:6" x14ac:dyDescent="0.25">
      <c r="B226" s="12"/>
      <c r="C226" s="7"/>
      <c r="D226" t="s">
        <v>513</v>
      </c>
      <c r="E226" s="1">
        <v>9.0880657227376922</v>
      </c>
      <c r="F226" s="116">
        <v>6.6382795984033502E-2</v>
      </c>
    </row>
    <row r="227" spans="2:6" x14ac:dyDescent="0.25">
      <c r="B227" s="12"/>
      <c r="C227" s="7" t="s">
        <v>697</v>
      </c>
      <c r="D227" t="s">
        <v>514</v>
      </c>
      <c r="E227" s="1">
        <v>38.025804309301762</v>
      </c>
      <c r="F227" s="116">
        <v>1</v>
      </c>
    </row>
    <row r="228" spans="2:6" x14ac:dyDescent="0.25">
      <c r="B228" s="12"/>
      <c r="C228" s="7" t="s">
        <v>698</v>
      </c>
      <c r="D228" t="s">
        <v>514</v>
      </c>
      <c r="E228" s="1">
        <v>44.996380770518023</v>
      </c>
      <c r="F228" s="116">
        <v>1</v>
      </c>
    </row>
    <row r="229" spans="2:6" x14ac:dyDescent="0.25">
      <c r="B229" s="12"/>
      <c r="C229" s="7" t="s">
        <v>699</v>
      </c>
      <c r="D229" t="s">
        <v>514</v>
      </c>
      <c r="E229" s="1">
        <v>18.96537539263959</v>
      </c>
      <c r="F229" s="116">
        <v>1</v>
      </c>
    </row>
    <row r="230" spans="2:6" x14ac:dyDescent="0.25">
      <c r="B230" s="12"/>
      <c r="C230" s="7" t="s">
        <v>701</v>
      </c>
      <c r="D230" t="s">
        <v>514</v>
      </c>
      <c r="E230" s="1">
        <v>7.0745499252065525</v>
      </c>
      <c r="F230" s="116">
        <v>1</v>
      </c>
    </row>
    <row r="231" spans="2:6" x14ac:dyDescent="0.25">
      <c r="B231" s="12"/>
      <c r="C231" s="7" t="s">
        <v>702</v>
      </c>
      <c r="D231" t="s">
        <v>514</v>
      </c>
      <c r="E231" s="1">
        <v>4.6712332475770477</v>
      </c>
      <c r="F231" s="116">
        <v>1</v>
      </c>
    </row>
    <row r="232" spans="2:6" x14ac:dyDescent="0.25">
      <c r="B232" s="9"/>
      <c r="C232" s="7" t="s">
        <v>703</v>
      </c>
      <c r="D232" t="s">
        <v>514</v>
      </c>
      <c r="E232" s="1">
        <v>14.624636591514269</v>
      </c>
      <c r="F232" s="116">
        <v>1</v>
      </c>
    </row>
    <row r="233" spans="2:6" x14ac:dyDescent="0.25">
      <c r="B233" s="10" t="s">
        <v>905</v>
      </c>
      <c r="C233" s="10"/>
      <c r="D233" s="10"/>
      <c r="E233" s="11">
        <v>291.61550511707827</v>
      </c>
      <c r="F233" s="117"/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workbookViewId="0">
      <pane ySplit="8" topLeftCell="A9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32.7109375" customWidth="1"/>
    <col min="4" max="4" width="10" bestFit="1" customWidth="1"/>
    <col min="5" max="5" width="5.5703125" style="116" bestFit="1" customWidth="1"/>
  </cols>
  <sheetData>
    <row r="1" spans="1:7" x14ac:dyDescent="0.25">
      <c r="A1" s="19" t="s">
        <v>710</v>
      </c>
    </row>
    <row r="3" spans="1:7" ht="18.75" x14ac:dyDescent="0.3">
      <c r="A3" s="20" t="s">
        <v>707</v>
      </c>
    </row>
    <row r="5" spans="1:7" x14ac:dyDescent="0.25">
      <c r="A5" t="s">
        <v>708</v>
      </c>
      <c r="B5" s="7" t="s">
        <v>706</v>
      </c>
    </row>
    <row r="6" spans="1:7" x14ac:dyDescent="0.25">
      <c r="A6" t="s">
        <v>709</v>
      </c>
      <c r="B6" t="s">
        <v>1074</v>
      </c>
    </row>
    <row r="8" spans="1:7" x14ac:dyDescent="0.25">
      <c r="B8" s="3" t="s">
        <v>25</v>
      </c>
      <c r="C8" s="3" t="s">
        <v>535</v>
      </c>
      <c r="D8" s="14" t="s">
        <v>28</v>
      </c>
      <c r="E8" s="132" t="s">
        <v>29</v>
      </c>
    </row>
    <row r="9" spans="1:7" x14ac:dyDescent="0.25">
      <c r="B9" s="66" t="s">
        <v>969</v>
      </c>
      <c r="C9" s="59" t="s">
        <v>541</v>
      </c>
      <c r="D9" s="60">
        <v>607.80111124486655</v>
      </c>
      <c r="E9" s="133">
        <v>7.2735523063362211E-3</v>
      </c>
    </row>
    <row r="10" spans="1:7" x14ac:dyDescent="0.25">
      <c r="B10" s="66"/>
      <c r="C10" s="59" t="s">
        <v>544</v>
      </c>
      <c r="D10" s="60">
        <v>167.65752358670812</v>
      </c>
      <c r="E10" s="133">
        <v>2.0063565939540222E-3</v>
      </c>
    </row>
    <row r="11" spans="1:7" x14ac:dyDescent="0.25">
      <c r="B11" s="66"/>
      <c r="C11" s="59" t="s">
        <v>537</v>
      </c>
      <c r="D11" s="60">
        <v>24229.968221251194</v>
      </c>
      <c r="E11" s="133">
        <v>0.28995988651151627</v>
      </c>
    </row>
    <row r="12" spans="1:7" x14ac:dyDescent="0.25">
      <c r="B12" s="66"/>
      <c r="C12" s="59" t="s">
        <v>545</v>
      </c>
      <c r="D12" s="60">
        <v>664.23489995940997</v>
      </c>
      <c r="E12" s="133">
        <v>7.9488951223755776E-3</v>
      </c>
    </row>
    <row r="13" spans="1:7" x14ac:dyDescent="0.25">
      <c r="B13" s="66"/>
      <c r="C13" s="59" t="s">
        <v>539</v>
      </c>
      <c r="D13" s="60">
        <v>9937.6377873054553</v>
      </c>
      <c r="E13" s="133">
        <v>0.11892365267208134</v>
      </c>
      <c r="G13" s="1"/>
    </row>
    <row r="14" spans="1:7" x14ac:dyDescent="0.25">
      <c r="B14" s="66"/>
      <c r="C14" s="59" t="s">
        <v>536</v>
      </c>
      <c r="D14" s="60">
        <v>39713.54467055956</v>
      </c>
      <c r="E14" s="133">
        <v>0.47525175437687178</v>
      </c>
    </row>
    <row r="15" spans="1:7" x14ac:dyDescent="0.25">
      <c r="B15" s="66"/>
      <c r="C15" s="59" t="s">
        <v>543</v>
      </c>
      <c r="D15" s="60">
        <v>589.34780139525469</v>
      </c>
      <c r="E15" s="133">
        <v>7.0527216564197108E-3</v>
      </c>
    </row>
    <row r="16" spans="1:7" x14ac:dyDescent="0.25">
      <c r="B16" s="66"/>
      <c r="C16" s="59" t="s">
        <v>540</v>
      </c>
      <c r="D16" s="60">
        <v>1584.1723751499196</v>
      </c>
      <c r="E16" s="133">
        <v>1.8957781451412484E-2</v>
      </c>
    </row>
    <row r="17" spans="2:5" x14ac:dyDescent="0.25">
      <c r="B17" s="66"/>
      <c r="C17" s="59" t="s">
        <v>546</v>
      </c>
      <c r="D17" s="60">
        <v>76.657337572951576</v>
      </c>
      <c r="E17" s="133">
        <v>9.1735790571252499E-4</v>
      </c>
    </row>
    <row r="18" spans="2:5" x14ac:dyDescent="0.25">
      <c r="B18" s="66"/>
      <c r="C18" s="59" t="s">
        <v>538</v>
      </c>
      <c r="D18" s="60">
        <v>4848.6071072888935</v>
      </c>
      <c r="E18" s="133">
        <v>5.8023252599042015E-2</v>
      </c>
    </row>
    <row r="19" spans="2:5" x14ac:dyDescent="0.25">
      <c r="B19" s="66"/>
      <c r="C19" s="59" t="s">
        <v>542</v>
      </c>
      <c r="D19" s="60">
        <v>1143.5443772289577</v>
      </c>
      <c r="E19" s="133">
        <v>1.3684788804278043E-2</v>
      </c>
    </row>
    <row r="20" spans="2:5" x14ac:dyDescent="0.25">
      <c r="B20" s="62" t="s">
        <v>970</v>
      </c>
      <c r="C20" s="62"/>
      <c r="D20" s="63">
        <v>83563.173212543174</v>
      </c>
      <c r="E20" s="115">
        <v>1</v>
      </c>
    </row>
    <row r="21" spans="2:5" x14ac:dyDescent="0.25">
      <c r="B21" s="7" t="s">
        <v>15</v>
      </c>
      <c r="C21" t="s">
        <v>536</v>
      </c>
      <c r="D21" s="1">
        <v>822.04848338775821</v>
      </c>
      <c r="E21" s="116">
        <v>0.65669802860411264</v>
      </c>
    </row>
    <row r="22" spans="2:5" x14ac:dyDescent="0.25">
      <c r="B22" s="7"/>
      <c r="C22" t="s">
        <v>537</v>
      </c>
      <c r="D22" s="1">
        <v>191.7160155834865</v>
      </c>
      <c r="E22" s="116">
        <v>0.15315341130083251</v>
      </c>
    </row>
    <row r="23" spans="2:5" x14ac:dyDescent="0.25">
      <c r="B23" s="7"/>
      <c r="C23" t="s">
        <v>538</v>
      </c>
      <c r="D23" s="1">
        <v>95.864055964624384</v>
      </c>
      <c r="E23" s="116">
        <v>7.658153726714928E-2</v>
      </c>
    </row>
    <row r="24" spans="2:5" x14ac:dyDescent="0.25">
      <c r="B24" s="7"/>
      <c r="C24" t="s">
        <v>539</v>
      </c>
      <c r="D24" s="1">
        <v>94.273588498740679</v>
      </c>
      <c r="E24" s="116">
        <v>7.531098343667389E-2</v>
      </c>
    </row>
    <row r="25" spans="2:5" x14ac:dyDescent="0.25">
      <c r="B25" s="7"/>
      <c r="C25" t="s">
        <v>540</v>
      </c>
      <c r="D25" s="1">
        <v>29.203621249501836</v>
      </c>
      <c r="E25" s="116">
        <v>2.3329476168624998E-2</v>
      </c>
    </row>
    <row r="26" spans="2:5" x14ac:dyDescent="0.25">
      <c r="B26" s="7"/>
      <c r="C26" t="s">
        <v>541</v>
      </c>
      <c r="D26" s="1">
        <v>14.013699742731143</v>
      </c>
      <c r="E26" s="116">
        <v>1.1194922416955034E-2</v>
      </c>
    </row>
    <row r="27" spans="2:5" x14ac:dyDescent="0.25">
      <c r="B27" s="9"/>
      <c r="C27" t="s">
        <v>542</v>
      </c>
      <c r="D27" s="1">
        <v>4.6712332475770477</v>
      </c>
      <c r="E27" s="116">
        <v>3.7316408056516778E-3</v>
      </c>
    </row>
    <row r="28" spans="2:5" x14ac:dyDescent="0.25">
      <c r="B28" s="10" t="s">
        <v>35</v>
      </c>
      <c r="C28" s="10"/>
      <c r="D28" s="11">
        <v>1251.7906976744198</v>
      </c>
      <c r="E28" s="117">
        <v>1</v>
      </c>
    </row>
    <row r="29" spans="2:5" x14ac:dyDescent="0.25">
      <c r="B29" s="7" t="s">
        <v>4</v>
      </c>
      <c r="C29" t="s">
        <v>536</v>
      </c>
      <c r="D29" s="1">
        <v>3695.953315694519</v>
      </c>
      <c r="E29" s="116">
        <v>0.51106735602204534</v>
      </c>
    </row>
    <row r="30" spans="2:5" x14ac:dyDescent="0.25">
      <c r="B30" s="7"/>
      <c r="C30" t="s">
        <v>537</v>
      </c>
      <c r="D30" s="1">
        <v>1820.2632250722449</v>
      </c>
      <c r="E30" s="116">
        <v>0.25170153252518068</v>
      </c>
    </row>
    <row r="31" spans="2:5" x14ac:dyDescent="0.25">
      <c r="B31" s="7"/>
      <c r="C31" t="s">
        <v>539</v>
      </c>
      <c r="D31" s="1">
        <v>949.72177005544529</v>
      </c>
      <c r="E31" s="116">
        <v>0.1313251961050827</v>
      </c>
    </row>
    <row r="32" spans="2:5" x14ac:dyDescent="0.25">
      <c r="B32" s="7"/>
      <c r="C32" t="s">
        <v>538</v>
      </c>
      <c r="D32" s="1">
        <v>372.26753229150006</v>
      </c>
      <c r="E32" s="116">
        <v>5.1476240961479E-2</v>
      </c>
    </row>
    <row r="33" spans="2:5" x14ac:dyDescent="0.25">
      <c r="B33" s="7"/>
      <c r="C33" t="s">
        <v>540</v>
      </c>
      <c r="D33" s="1">
        <v>166.79828004171631</v>
      </c>
      <c r="E33" s="116">
        <v>2.3064456904246893E-2</v>
      </c>
    </row>
    <row r="34" spans="2:5" x14ac:dyDescent="0.25">
      <c r="B34" s="7"/>
      <c r="C34" t="s">
        <v>543</v>
      </c>
      <c r="D34" s="1">
        <v>79.963266806553193</v>
      </c>
      <c r="E34" s="116">
        <v>1.1057124334383302E-2</v>
      </c>
    </row>
    <row r="35" spans="2:5" x14ac:dyDescent="0.25">
      <c r="B35" s="7"/>
      <c r="C35" t="s">
        <v>544</v>
      </c>
      <c r="D35" s="1">
        <v>67.188219258843063</v>
      </c>
      <c r="E35" s="116">
        <v>9.2906221046230603E-3</v>
      </c>
    </row>
    <row r="36" spans="2:5" x14ac:dyDescent="0.25">
      <c r="B36" s="7"/>
      <c r="C36" t="s">
        <v>545</v>
      </c>
      <c r="D36" s="1">
        <v>44.191709020955692</v>
      </c>
      <c r="E36" s="116">
        <v>6.1107210936703574E-3</v>
      </c>
    </row>
    <row r="37" spans="2:5" x14ac:dyDescent="0.25">
      <c r="B37" s="9"/>
      <c r="C37" t="s">
        <v>542</v>
      </c>
      <c r="D37" s="1">
        <v>35.484791839405609</v>
      </c>
      <c r="E37" s="116">
        <v>4.906749949288752E-3</v>
      </c>
    </row>
    <row r="38" spans="2:5" x14ac:dyDescent="0.25">
      <c r="B38" s="10" t="s">
        <v>37</v>
      </c>
      <c r="C38" s="10"/>
      <c r="D38" s="11">
        <v>7231.8321100811827</v>
      </c>
      <c r="E38" s="117">
        <v>1</v>
      </c>
    </row>
    <row r="39" spans="2:5" x14ac:dyDescent="0.25">
      <c r="B39" s="12" t="s">
        <v>12</v>
      </c>
      <c r="C39" t="s">
        <v>536</v>
      </c>
      <c r="D39" s="1">
        <v>900.2015660871059</v>
      </c>
      <c r="E39" s="116">
        <v>0.4977205978174144</v>
      </c>
    </row>
    <row r="40" spans="2:5" x14ac:dyDescent="0.25">
      <c r="B40" s="12"/>
      <c r="C40" t="s">
        <v>537</v>
      </c>
      <c r="D40" s="1">
        <v>368.88660676122521</v>
      </c>
      <c r="E40" s="116">
        <v>0.20395705735338457</v>
      </c>
    </row>
    <row r="41" spans="2:5" x14ac:dyDescent="0.25">
      <c r="B41" s="12"/>
      <c r="C41" t="s">
        <v>538</v>
      </c>
      <c r="D41" s="1">
        <v>281.62270142024295</v>
      </c>
      <c r="E41" s="116">
        <v>0.15570892630092953</v>
      </c>
    </row>
    <row r="42" spans="2:5" x14ac:dyDescent="0.25">
      <c r="B42" s="12"/>
      <c r="C42" t="s">
        <v>539</v>
      </c>
      <c r="D42" s="1">
        <v>145.52293002939376</v>
      </c>
      <c r="E42" s="116">
        <v>8.0459490917352092E-2</v>
      </c>
    </row>
    <row r="43" spans="2:5" x14ac:dyDescent="0.25">
      <c r="B43" s="12"/>
      <c r="C43" t="s">
        <v>540</v>
      </c>
      <c r="D43" s="1">
        <v>50.691538406532949</v>
      </c>
      <c r="E43" s="116">
        <v>2.802730382891009E-2</v>
      </c>
    </row>
    <row r="44" spans="2:5" x14ac:dyDescent="0.25">
      <c r="B44" s="12"/>
      <c r="C44" t="s">
        <v>541</v>
      </c>
      <c r="D44" s="1">
        <v>15.397230810592824</v>
      </c>
      <c r="E44" s="116">
        <v>8.5131144095781652E-3</v>
      </c>
    </row>
    <row r="45" spans="2:5" x14ac:dyDescent="0.25">
      <c r="B45" s="12"/>
      <c r="C45" t="s">
        <v>543</v>
      </c>
      <c r="D45" s="1">
        <v>15.132566330002378</v>
      </c>
      <c r="E45" s="116">
        <v>8.3667816675978366E-3</v>
      </c>
    </row>
    <row r="46" spans="2:5" x14ac:dyDescent="0.25">
      <c r="B46" s="12"/>
      <c r="C46" t="s">
        <v>546</v>
      </c>
      <c r="D46" s="1">
        <v>11.901273212605382</v>
      </c>
      <c r="E46" s="116">
        <v>6.5802027471624685E-3</v>
      </c>
    </row>
    <row r="47" spans="2:5" x14ac:dyDescent="0.25">
      <c r="B47" s="12"/>
      <c r="C47" t="s">
        <v>542</v>
      </c>
      <c r="D47" s="1">
        <v>9.7999443089508969</v>
      </c>
      <c r="E47" s="116">
        <v>5.418379975975776E-3</v>
      </c>
    </row>
    <row r="48" spans="2:5" x14ac:dyDescent="0.25">
      <c r="B48" s="9"/>
      <c r="C48" t="s">
        <v>545</v>
      </c>
      <c r="D48" s="1">
        <v>9.4920490578271917</v>
      </c>
      <c r="E48" s="116">
        <v>5.2481449816949447E-3</v>
      </c>
    </row>
    <row r="49" spans="2:5" x14ac:dyDescent="0.25">
      <c r="B49" s="10" t="s">
        <v>38</v>
      </c>
      <c r="C49" s="10"/>
      <c r="D49" s="11">
        <v>1808.6484064244796</v>
      </c>
      <c r="E49" s="117">
        <v>1</v>
      </c>
    </row>
    <row r="50" spans="2:5" x14ac:dyDescent="0.25">
      <c r="B50" s="12" t="s">
        <v>9</v>
      </c>
      <c r="C50" t="s">
        <v>537</v>
      </c>
      <c r="D50" s="1">
        <v>4392.383346554152</v>
      </c>
      <c r="E50" s="116">
        <v>0.39845941712945732</v>
      </c>
    </row>
    <row r="51" spans="2:5" x14ac:dyDescent="0.25">
      <c r="B51" s="12"/>
      <c r="C51" t="s">
        <v>536</v>
      </c>
      <c r="D51" s="1">
        <v>4041.8139081441614</v>
      </c>
      <c r="E51" s="116">
        <v>0.36665716239187124</v>
      </c>
    </row>
    <row r="52" spans="2:5" x14ac:dyDescent="0.25">
      <c r="B52" s="12"/>
      <c r="C52" t="s">
        <v>539</v>
      </c>
      <c r="D52" s="1">
        <v>1656.1846141745891</v>
      </c>
      <c r="E52" s="116">
        <v>0.1502424319454026</v>
      </c>
    </row>
    <row r="53" spans="2:5" x14ac:dyDescent="0.25">
      <c r="B53" s="12"/>
      <c r="C53" t="s">
        <v>540</v>
      </c>
      <c r="D53" s="1">
        <v>365.93591601150325</v>
      </c>
      <c r="E53" s="116">
        <v>3.3196240012854712E-2</v>
      </c>
    </row>
    <row r="54" spans="2:5" x14ac:dyDescent="0.25">
      <c r="B54" s="12"/>
      <c r="C54" t="s">
        <v>542</v>
      </c>
      <c r="D54" s="1">
        <v>231.08662738535702</v>
      </c>
      <c r="E54" s="116">
        <v>2.096325288333898E-2</v>
      </c>
    </row>
    <row r="55" spans="2:5" x14ac:dyDescent="0.25">
      <c r="B55" s="12"/>
      <c r="C55" t="s">
        <v>545</v>
      </c>
      <c r="D55" s="1">
        <v>127.27928787442758</v>
      </c>
      <c r="E55" s="116">
        <v>1.1546266993950676E-2</v>
      </c>
    </row>
    <row r="56" spans="2:5" x14ac:dyDescent="0.25">
      <c r="B56" s="12"/>
      <c r="C56" t="s">
        <v>543</v>
      </c>
      <c r="D56" s="1">
        <v>101.98821798107535</v>
      </c>
      <c r="E56" s="116">
        <v>9.251962473332884E-3</v>
      </c>
    </row>
    <row r="57" spans="2:5" x14ac:dyDescent="0.25">
      <c r="B57" s="12"/>
      <c r="C57" t="s">
        <v>541</v>
      </c>
      <c r="D57" s="1">
        <v>37.798368833961106</v>
      </c>
      <c r="E57" s="116">
        <v>3.4289165643613308E-3</v>
      </c>
    </row>
    <row r="58" spans="2:5" x14ac:dyDescent="0.25">
      <c r="B58" s="12"/>
      <c r="C58" t="s">
        <v>538</v>
      </c>
      <c r="D58" s="1">
        <v>32.526687469152243</v>
      </c>
      <c r="E58" s="116">
        <v>2.9506907543208993E-3</v>
      </c>
    </row>
    <row r="59" spans="2:5" x14ac:dyDescent="0.25">
      <c r="B59" s="12"/>
      <c r="C59" t="s">
        <v>544</v>
      </c>
      <c r="D59" s="1">
        <v>21.417223365125892</v>
      </c>
      <c r="E59" s="116">
        <v>1.9428846858948099E-3</v>
      </c>
    </row>
    <row r="60" spans="2:5" x14ac:dyDescent="0.25">
      <c r="B60" s="9"/>
      <c r="C60" t="s">
        <v>546</v>
      </c>
      <c r="D60" s="1">
        <v>15.000377766871802</v>
      </c>
      <c r="E60" s="116">
        <v>1.3607741652145254E-3</v>
      </c>
    </row>
    <row r="61" spans="2:5" x14ac:dyDescent="0.25">
      <c r="B61" s="10" t="s">
        <v>43</v>
      </c>
      <c r="C61" s="10"/>
      <c r="D61" s="11">
        <v>11023.414575560377</v>
      </c>
      <c r="E61" s="117">
        <v>1</v>
      </c>
    </row>
    <row r="62" spans="2:5" x14ac:dyDescent="0.25">
      <c r="B62" s="12" t="s">
        <v>8</v>
      </c>
      <c r="C62" t="s">
        <v>537</v>
      </c>
      <c r="D62" s="1">
        <v>3636.2501059804508</v>
      </c>
      <c r="E62" s="116">
        <v>0.42686914963242201</v>
      </c>
    </row>
    <row r="63" spans="2:5" x14ac:dyDescent="0.25">
      <c r="B63" s="12"/>
      <c r="C63" t="s">
        <v>536</v>
      </c>
      <c r="D63" s="1">
        <v>3392.1153681594697</v>
      </c>
      <c r="E63" s="116">
        <v>0.39820951817363459</v>
      </c>
    </row>
    <row r="64" spans="2:5" x14ac:dyDescent="0.25">
      <c r="B64" s="12"/>
      <c r="C64" t="s">
        <v>539</v>
      </c>
      <c r="D64" s="1">
        <v>853.29501765978273</v>
      </c>
      <c r="E64" s="116">
        <v>0.10017059001935777</v>
      </c>
    </row>
    <row r="65" spans="2:5" x14ac:dyDescent="0.25">
      <c r="B65" s="12"/>
      <c r="C65" t="s">
        <v>538</v>
      </c>
      <c r="D65" s="1">
        <v>209.83001536527681</v>
      </c>
      <c r="E65" s="116">
        <v>2.4632508110215043E-2</v>
      </c>
    </row>
    <row r="66" spans="2:5" x14ac:dyDescent="0.25">
      <c r="B66" s="12"/>
      <c r="C66" t="s">
        <v>542</v>
      </c>
      <c r="D66" s="1">
        <v>128.81217089783652</v>
      </c>
      <c r="E66" s="116">
        <v>1.5121606119180767E-2</v>
      </c>
    </row>
    <row r="67" spans="2:5" x14ac:dyDescent="0.25">
      <c r="B67" s="12"/>
      <c r="C67" t="s">
        <v>540</v>
      </c>
      <c r="D67" s="1">
        <v>112.57775464202761</v>
      </c>
      <c r="E67" s="116">
        <v>1.3215804466401613E-2</v>
      </c>
    </row>
    <row r="68" spans="2:5" x14ac:dyDescent="0.25">
      <c r="B68" s="12"/>
      <c r="C68" t="s">
        <v>545</v>
      </c>
      <c r="D68" s="1">
        <v>82.533996694825532</v>
      </c>
      <c r="E68" s="116">
        <v>9.6888871661884295E-3</v>
      </c>
    </row>
    <row r="69" spans="2:5" x14ac:dyDescent="0.25">
      <c r="B69" s="12"/>
      <c r="C69" t="s">
        <v>541</v>
      </c>
      <c r="D69" s="1">
        <v>54.378044889883</v>
      </c>
      <c r="E69" s="116">
        <v>6.3835844906931227E-3</v>
      </c>
    </row>
    <row r="70" spans="2:5" x14ac:dyDescent="0.25">
      <c r="B70" s="12"/>
      <c r="C70" t="s">
        <v>544</v>
      </c>
      <c r="D70" s="1">
        <v>32.80012269658846</v>
      </c>
      <c r="E70" s="116">
        <v>3.850494348643436E-3</v>
      </c>
    </row>
    <row r="71" spans="2:5" x14ac:dyDescent="0.25">
      <c r="B71" s="9"/>
      <c r="C71" t="s">
        <v>543</v>
      </c>
      <c r="D71" s="1">
        <v>15.826007665036144</v>
      </c>
      <c r="E71" s="116">
        <v>1.8578574732632791E-3</v>
      </c>
    </row>
    <row r="72" spans="2:5" x14ac:dyDescent="0.25">
      <c r="B72" s="10" t="s">
        <v>44</v>
      </c>
      <c r="C72" s="10"/>
      <c r="D72" s="11">
        <v>8518.4186046511768</v>
      </c>
      <c r="E72" s="117">
        <v>1</v>
      </c>
    </row>
    <row r="73" spans="2:5" x14ac:dyDescent="0.25">
      <c r="B73" s="12" t="s">
        <v>22</v>
      </c>
      <c r="C73" t="s">
        <v>536</v>
      </c>
      <c r="D73" s="1">
        <v>1579.7104268496757</v>
      </c>
      <c r="E73" s="116">
        <v>0.65210918780924731</v>
      </c>
    </row>
    <row r="74" spans="2:5" x14ac:dyDescent="0.25">
      <c r="B74" s="12"/>
      <c r="C74" t="s">
        <v>537</v>
      </c>
      <c r="D74" s="1">
        <v>511.47352409757701</v>
      </c>
      <c r="E74" s="116">
        <v>0.21113780014123029</v>
      </c>
    </row>
    <row r="75" spans="2:5" x14ac:dyDescent="0.25">
      <c r="B75" s="12"/>
      <c r="C75" t="s">
        <v>539</v>
      </c>
      <c r="D75" s="1">
        <v>275.80619562864689</v>
      </c>
      <c r="E75" s="116">
        <v>0.11385362226343668</v>
      </c>
    </row>
    <row r="76" spans="2:5" x14ac:dyDescent="0.25">
      <c r="B76" s="12"/>
      <c r="C76" t="s">
        <v>540</v>
      </c>
      <c r="D76" s="1">
        <v>22.540309117862407</v>
      </c>
      <c r="E76" s="116">
        <v>9.3047070032521526E-3</v>
      </c>
    </row>
    <row r="77" spans="2:5" x14ac:dyDescent="0.25">
      <c r="B77" s="12"/>
      <c r="C77" t="s">
        <v>538</v>
      </c>
      <c r="D77" s="1">
        <v>10.476794316154002</v>
      </c>
      <c r="E77" s="116">
        <v>4.3248520211241577E-3</v>
      </c>
    </row>
    <row r="78" spans="2:5" x14ac:dyDescent="0.25">
      <c r="B78" s="12"/>
      <c r="C78" t="s">
        <v>545</v>
      </c>
      <c r="D78" s="1">
        <v>9.6617199741406417</v>
      </c>
      <c r="E78" s="116">
        <v>3.9883868955286625E-3</v>
      </c>
    </row>
    <row r="79" spans="2:5" x14ac:dyDescent="0.25">
      <c r="B79" s="12"/>
      <c r="C79" t="s">
        <v>546</v>
      </c>
      <c r="D79" s="1">
        <v>4.9371384999935062</v>
      </c>
      <c r="E79" s="116">
        <v>2.038065535690043E-3</v>
      </c>
    </row>
    <row r="80" spans="2:5" x14ac:dyDescent="0.25">
      <c r="B80" s="12"/>
      <c r="C80" t="s">
        <v>543</v>
      </c>
      <c r="D80" s="1">
        <v>4.9371384999935062</v>
      </c>
      <c r="E80" s="116">
        <v>2.038065535690043E-3</v>
      </c>
    </row>
    <row r="81" spans="2:5" x14ac:dyDescent="0.25">
      <c r="B81" s="9"/>
      <c r="C81" t="s">
        <v>542</v>
      </c>
      <c r="D81" s="1">
        <v>2.9198257364819331</v>
      </c>
      <c r="E81" s="116">
        <v>1.2053127948005616E-3</v>
      </c>
    </row>
    <row r="82" spans="2:5" x14ac:dyDescent="0.25">
      <c r="B82" s="10" t="s">
        <v>45</v>
      </c>
      <c r="C82" s="10"/>
      <c r="D82" s="11">
        <v>2422.4630727205258</v>
      </c>
      <c r="E82" s="117">
        <v>1</v>
      </c>
    </row>
    <row r="83" spans="2:5" x14ac:dyDescent="0.25">
      <c r="B83" s="12" t="s">
        <v>19</v>
      </c>
      <c r="C83" t="s">
        <v>536</v>
      </c>
      <c r="D83" s="1">
        <v>1099.055977066698</v>
      </c>
      <c r="E83" s="116">
        <v>0.43717421522143923</v>
      </c>
    </row>
    <row r="84" spans="2:5" x14ac:dyDescent="0.25">
      <c r="B84" s="12"/>
      <c r="C84" t="s">
        <v>537</v>
      </c>
      <c r="D84" s="1">
        <v>597.98828250227211</v>
      </c>
      <c r="E84" s="116">
        <v>0.23786327864052195</v>
      </c>
    </row>
    <row r="85" spans="2:5" x14ac:dyDescent="0.25">
      <c r="B85" s="12"/>
      <c r="C85" t="s">
        <v>538</v>
      </c>
      <c r="D85" s="1">
        <v>487.37834082557436</v>
      </c>
      <c r="E85" s="116">
        <v>0.19386568847477106</v>
      </c>
    </row>
    <row r="86" spans="2:5" x14ac:dyDescent="0.25">
      <c r="B86" s="12"/>
      <c r="C86" t="s">
        <v>539</v>
      </c>
      <c r="D86" s="1">
        <v>203.97339082770603</v>
      </c>
      <c r="E86" s="116">
        <v>8.1135000329238691E-2</v>
      </c>
    </row>
    <row r="87" spans="2:5" x14ac:dyDescent="0.25">
      <c r="B87" s="12"/>
      <c r="C87" t="s">
        <v>540</v>
      </c>
      <c r="D87" s="1">
        <v>75.89576167088893</v>
      </c>
      <c r="E87" s="116">
        <v>3.0189244896932754E-2</v>
      </c>
    </row>
    <row r="88" spans="2:5" x14ac:dyDescent="0.25">
      <c r="B88" s="12"/>
      <c r="C88" t="s">
        <v>543</v>
      </c>
      <c r="D88" s="1">
        <v>21.049334497752703</v>
      </c>
      <c r="E88" s="116">
        <v>8.372845862272358E-3</v>
      </c>
    </row>
    <row r="89" spans="2:5" x14ac:dyDescent="0.25">
      <c r="B89" s="12"/>
      <c r="C89" t="s">
        <v>545</v>
      </c>
      <c r="D89" s="1">
        <v>14.329456304553583</v>
      </c>
      <c r="E89" s="116">
        <v>5.699863287411927E-3</v>
      </c>
    </row>
    <row r="90" spans="2:5" x14ac:dyDescent="0.25">
      <c r="B90" s="12"/>
      <c r="C90" t="s">
        <v>542</v>
      </c>
      <c r="D90" s="1">
        <v>7.1647281522767914</v>
      </c>
      <c r="E90" s="116">
        <v>2.8499316437059635E-3</v>
      </c>
    </row>
    <row r="91" spans="2:5" x14ac:dyDescent="0.25">
      <c r="B91" s="9"/>
      <c r="C91" t="s">
        <v>541</v>
      </c>
      <c r="D91" s="1">
        <v>7.1647281522767914</v>
      </c>
      <c r="E91" s="116">
        <v>2.8499316437059635E-3</v>
      </c>
    </row>
    <row r="92" spans="2:5" x14ac:dyDescent="0.25">
      <c r="B92" s="10" t="s">
        <v>46</v>
      </c>
      <c r="C92" s="10"/>
      <c r="D92" s="11">
        <v>2513.9999999999995</v>
      </c>
      <c r="E92" s="117">
        <v>1</v>
      </c>
    </row>
    <row r="93" spans="2:5" x14ac:dyDescent="0.25">
      <c r="B93" s="12" t="s">
        <v>13</v>
      </c>
      <c r="C93" t="s">
        <v>536</v>
      </c>
      <c r="D93" s="1">
        <v>3679.9455290521655</v>
      </c>
      <c r="E93" s="116">
        <v>0.65369209417729823</v>
      </c>
    </row>
    <row r="94" spans="2:5" x14ac:dyDescent="0.25">
      <c r="B94" s="12"/>
      <c r="C94" t="s">
        <v>537</v>
      </c>
      <c r="D94" s="1">
        <v>883.54997116624611</v>
      </c>
      <c r="E94" s="116">
        <v>0.15695059244823065</v>
      </c>
    </row>
    <row r="95" spans="2:5" x14ac:dyDescent="0.25">
      <c r="B95" s="12"/>
      <c r="C95" t="s">
        <v>539</v>
      </c>
      <c r="D95" s="1">
        <v>664.88389686284825</v>
      </c>
      <c r="E95" s="116">
        <v>0.11810754900955951</v>
      </c>
    </row>
    <row r="96" spans="2:5" x14ac:dyDescent="0.25">
      <c r="B96" s="12"/>
      <c r="C96" t="s">
        <v>540</v>
      </c>
      <c r="D96" s="1">
        <v>126.88205277127379</v>
      </c>
      <c r="E96" s="116">
        <v>2.2538864810570051E-2</v>
      </c>
    </row>
    <row r="97" spans="2:5" x14ac:dyDescent="0.25">
      <c r="B97" s="12"/>
      <c r="C97" t="s">
        <v>542</v>
      </c>
      <c r="D97" s="1">
        <v>104.62974868618976</v>
      </c>
      <c r="E97" s="116">
        <v>1.858604672051662E-2</v>
      </c>
    </row>
    <row r="98" spans="2:5" x14ac:dyDescent="0.25">
      <c r="B98" s="12"/>
      <c r="C98" t="s">
        <v>543</v>
      </c>
      <c r="D98" s="1">
        <v>68.190510903488914</v>
      </c>
      <c r="E98" s="116">
        <v>1.2113113502254145E-2</v>
      </c>
    </row>
    <row r="99" spans="2:5" x14ac:dyDescent="0.25">
      <c r="B99" s="12"/>
      <c r="C99" t="s">
        <v>538</v>
      </c>
      <c r="D99" s="1">
        <v>65.525581344905248</v>
      </c>
      <c r="E99" s="116">
        <v>1.1639725140868744E-2</v>
      </c>
    </row>
    <row r="100" spans="2:5" x14ac:dyDescent="0.25">
      <c r="B100" s="12"/>
      <c r="C100" t="s">
        <v>545</v>
      </c>
      <c r="D100" s="1">
        <v>23.303665660295763</v>
      </c>
      <c r="E100" s="116">
        <v>4.13957812343216E-3</v>
      </c>
    </row>
    <row r="101" spans="2:5" x14ac:dyDescent="0.25">
      <c r="B101" s="9"/>
      <c r="C101" t="s">
        <v>546</v>
      </c>
      <c r="D101" s="1">
        <v>12.567450635889628</v>
      </c>
      <c r="E101" s="116">
        <v>2.2324360672698572E-3</v>
      </c>
    </row>
    <row r="102" spans="2:5" x14ac:dyDescent="0.25">
      <c r="B102" s="10" t="s">
        <v>47</v>
      </c>
      <c r="C102" s="10"/>
      <c r="D102" s="11">
        <v>5629.478407083303</v>
      </c>
      <c r="E102" s="117">
        <v>1</v>
      </c>
    </row>
    <row r="103" spans="2:5" x14ac:dyDescent="0.25">
      <c r="B103" s="12" t="s">
        <v>16</v>
      </c>
      <c r="C103" t="s">
        <v>536</v>
      </c>
      <c r="D103" s="1">
        <v>1470.7193092363134</v>
      </c>
      <c r="E103" s="116">
        <v>0.55616387342294649</v>
      </c>
    </row>
    <row r="104" spans="2:5" x14ac:dyDescent="0.25">
      <c r="B104" s="12"/>
      <c r="C104" t="s">
        <v>537</v>
      </c>
      <c r="D104" s="1">
        <v>573.29120213659087</v>
      </c>
      <c r="E104" s="116">
        <v>0.21679449883958268</v>
      </c>
    </row>
    <row r="105" spans="2:5" x14ac:dyDescent="0.25">
      <c r="B105" s="12"/>
      <c r="C105" t="s">
        <v>538</v>
      </c>
      <c r="D105" s="1">
        <v>193.75946427064426</v>
      </c>
      <c r="E105" s="116">
        <v>7.3271638907816544E-2</v>
      </c>
    </row>
    <row r="106" spans="2:5" x14ac:dyDescent="0.25">
      <c r="B106" s="12"/>
      <c r="C106" t="s">
        <v>539</v>
      </c>
      <c r="D106" s="1">
        <v>185.56957887485822</v>
      </c>
      <c r="E106" s="116">
        <v>7.017457044886255E-2</v>
      </c>
    </row>
    <row r="107" spans="2:5" x14ac:dyDescent="0.25">
      <c r="B107" s="12"/>
      <c r="C107" t="s">
        <v>541</v>
      </c>
      <c r="D107" s="1">
        <v>140.82499848673774</v>
      </c>
      <c r="E107" s="116">
        <v>5.3254061561096973E-2</v>
      </c>
    </row>
    <row r="108" spans="2:5" x14ac:dyDescent="0.25">
      <c r="B108" s="12"/>
      <c r="C108" t="s">
        <v>540</v>
      </c>
      <c r="D108" s="1">
        <v>42.867059370037438</v>
      </c>
      <c r="E108" s="116">
        <v>1.6210509804125157E-2</v>
      </c>
    </row>
    <row r="109" spans="2:5" x14ac:dyDescent="0.25">
      <c r="B109" s="12"/>
      <c r="C109" t="s">
        <v>545</v>
      </c>
      <c r="D109" s="1">
        <v>24.980608452477512</v>
      </c>
      <c r="E109" s="116">
        <v>9.4466101520120395E-3</v>
      </c>
    </row>
    <row r="110" spans="2:5" x14ac:dyDescent="0.25">
      <c r="B110" s="9"/>
      <c r="C110" t="s">
        <v>542</v>
      </c>
      <c r="D110" s="1">
        <v>12.386992275982387</v>
      </c>
      <c r="E110" s="116">
        <v>4.6842368635574474E-3</v>
      </c>
    </row>
    <row r="111" spans="2:5" x14ac:dyDescent="0.25">
      <c r="B111" s="10" t="s">
        <v>48</v>
      </c>
      <c r="C111" s="10"/>
      <c r="D111" s="11">
        <v>2644.3992131036421</v>
      </c>
      <c r="E111" s="117">
        <v>1</v>
      </c>
    </row>
    <row r="112" spans="2:5" x14ac:dyDescent="0.25">
      <c r="B112" s="12" t="s">
        <v>11</v>
      </c>
      <c r="C112" t="s">
        <v>536</v>
      </c>
      <c r="D112" s="1">
        <v>2198.031136160585</v>
      </c>
      <c r="E112" s="116">
        <v>0.61860037855079375</v>
      </c>
    </row>
    <row r="113" spans="2:5" x14ac:dyDescent="0.25">
      <c r="B113" s="12"/>
      <c r="C113" t="s">
        <v>537</v>
      </c>
      <c r="D113" s="1">
        <v>949.63393563700765</v>
      </c>
      <c r="E113" s="116">
        <v>0.26725914042139176</v>
      </c>
    </row>
    <row r="114" spans="2:5" x14ac:dyDescent="0.25">
      <c r="B114" s="12"/>
      <c r="C114" t="s">
        <v>539</v>
      </c>
      <c r="D114" s="1">
        <v>258.39049772634002</v>
      </c>
      <c r="E114" s="116">
        <v>7.2719834163333816E-2</v>
      </c>
    </row>
    <row r="115" spans="2:5" x14ac:dyDescent="0.25">
      <c r="B115" s="12"/>
      <c r="C115" t="s">
        <v>538</v>
      </c>
      <c r="D115" s="1">
        <v>91.111978126953574</v>
      </c>
      <c r="E115" s="116">
        <v>2.5641995344203989E-2</v>
      </c>
    </row>
    <row r="116" spans="2:5" x14ac:dyDescent="0.25">
      <c r="B116" s="12"/>
      <c r="C116" t="s">
        <v>540</v>
      </c>
      <c r="D116" s="1">
        <v>29.646031935827846</v>
      </c>
      <c r="E116" s="116">
        <v>8.3433970867518251E-3</v>
      </c>
    </row>
    <row r="117" spans="2:5" x14ac:dyDescent="0.25">
      <c r="B117" s="9"/>
      <c r="C117" t="s">
        <v>542</v>
      </c>
      <c r="D117" s="1">
        <v>26.419189701193201</v>
      </c>
      <c r="E117" s="116">
        <v>7.4352544335247106E-3</v>
      </c>
    </row>
    <row r="118" spans="2:5" x14ac:dyDescent="0.25">
      <c r="B118" s="10" t="s">
        <v>49</v>
      </c>
      <c r="C118" s="10"/>
      <c r="D118" s="11">
        <v>3553.2327692879076</v>
      </c>
      <c r="E118" s="117">
        <v>1</v>
      </c>
    </row>
    <row r="119" spans="2:5" x14ac:dyDescent="0.25">
      <c r="B119" s="12" t="s">
        <v>10</v>
      </c>
      <c r="C119" t="s">
        <v>536</v>
      </c>
      <c r="D119" s="1">
        <v>2223.5165776133513</v>
      </c>
      <c r="E119" s="116">
        <v>0.66340154985318656</v>
      </c>
    </row>
    <row r="120" spans="2:5" x14ac:dyDescent="0.25">
      <c r="B120" s="12"/>
      <c r="C120" t="s">
        <v>537</v>
      </c>
      <c r="D120" s="1">
        <v>672.53058267887297</v>
      </c>
      <c r="E120" s="116">
        <v>0.20065415089089278</v>
      </c>
    </row>
    <row r="121" spans="2:5" x14ac:dyDescent="0.25">
      <c r="B121" s="12"/>
      <c r="C121" t="s">
        <v>539</v>
      </c>
      <c r="D121" s="1">
        <v>228.70633838983554</v>
      </c>
      <c r="E121" s="116">
        <v>6.8236117902894106E-2</v>
      </c>
    </row>
    <row r="122" spans="2:5" x14ac:dyDescent="0.25">
      <c r="B122" s="12"/>
      <c r="C122" t="s">
        <v>538</v>
      </c>
      <c r="D122" s="1">
        <v>168.28885462632473</v>
      </c>
      <c r="E122" s="116">
        <v>5.0210143745343876E-2</v>
      </c>
    </row>
    <row r="123" spans="2:5" x14ac:dyDescent="0.25">
      <c r="B123" s="12"/>
      <c r="C123" t="s">
        <v>540</v>
      </c>
      <c r="D123" s="1">
        <v>29.895646716247597</v>
      </c>
      <c r="E123" s="116">
        <v>8.9195729706273968E-3</v>
      </c>
    </row>
    <row r="124" spans="2:5" x14ac:dyDescent="0.25">
      <c r="B124" s="12"/>
      <c r="C124" t="s">
        <v>543</v>
      </c>
      <c r="D124" s="1">
        <v>16.164683823240075</v>
      </c>
      <c r="E124" s="116">
        <v>4.8228452214800375E-3</v>
      </c>
    </row>
    <row r="125" spans="2:5" x14ac:dyDescent="0.25">
      <c r="B125" s="12"/>
      <c r="C125" t="s">
        <v>541</v>
      </c>
      <c r="D125" s="1">
        <v>5.3240781587149373</v>
      </c>
      <c r="E125" s="116">
        <v>1.5884755425669558E-3</v>
      </c>
    </row>
    <row r="126" spans="2:5" x14ac:dyDescent="0.25">
      <c r="B126" s="12"/>
      <c r="C126" t="s">
        <v>542</v>
      </c>
      <c r="D126" s="1">
        <v>4.3732379934063985</v>
      </c>
      <c r="E126" s="116">
        <v>1.3047858027740496E-3</v>
      </c>
    </row>
    <row r="127" spans="2:5" x14ac:dyDescent="0.25">
      <c r="B127" s="9"/>
      <c r="C127" t="s">
        <v>544</v>
      </c>
      <c r="D127" s="1">
        <v>2.8903572284823786</v>
      </c>
      <c r="E127" s="116">
        <v>8.6235807023427567E-4</v>
      </c>
    </row>
    <row r="128" spans="2:5" x14ac:dyDescent="0.25">
      <c r="B128" s="10" t="s">
        <v>50</v>
      </c>
      <c r="C128" s="10"/>
      <c r="D128" s="11">
        <v>3351.6903572284759</v>
      </c>
      <c r="E128" s="117">
        <v>1</v>
      </c>
    </row>
    <row r="129" spans="2:5" x14ac:dyDescent="0.25">
      <c r="B129" s="12" t="s">
        <v>21</v>
      </c>
      <c r="C129" t="s">
        <v>536</v>
      </c>
      <c r="D129" s="1">
        <v>805.6953973366011</v>
      </c>
      <c r="E129" s="116">
        <v>0.57213487091311177</v>
      </c>
    </row>
    <row r="130" spans="2:5" x14ac:dyDescent="0.25">
      <c r="B130" s="12"/>
      <c r="C130" t="s">
        <v>537</v>
      </c>
      <c r="D130" s="1">
        <v>267.00495883980938</v>
      </c>
      <c r="E130" s="116">
        <v>0.18960372389362706</v>
      </c>
    </row>
    <row r="131" spans="2:5" x14ac:dyDescent="0.25">
      <c r="B131" s="12"/>
      <c r="C131" t="s">
        <v>538</v>
      </c>
      <c r="D131" s="1">
        <v>223.13616996406358</v>
      </c>
      <c r="E131" s="116">
        <v>0.15845192143390216</v>
      </c>
    </row>
    <row r="132" spans="2:5" x14ac:dyDescent="0.25">
      <c r="B132" s="12"/>
      <c r="C132" t="s">
        <v>539</v>
      </c>
      <c r="D132" s="1">
        <v>87.43434762180145</v>
      </c>
      <c r="E132" s="116">
        <v>6.208827722652676E-2</v>
      </c>
    </row>
    <row r="133" spans="2:5" x14ac:dyDescent="0.25">
      <c r="B133" s="12"/>
      <c r="C133" t="s">
        <v>543</v>
      </c>
      <c r="D133" s="1">
        <v>8.8697454311852884</v>
      </c>
      <c r="E133" s="116">
        <v>6.2985225856804399E-3</v>
      </c>
    </row>
    <row r="134" spans="2:5" x14ac:dyDescent="0.25">
      <c r="B134" s="12"/>
      <c r="C134" t="s">
        <v>541</v>
      </c>
      <c r="D134" s="1">
        <v>6.5751808522482245</v>
      </c>
      <c r="E134" s="116">
        <v>4.6691221776457171E-3</v>
      </c>
    </row>
    <row r="135" spans="2:5" x14ac:dyDescent="0.25">
      <c r="B135" s="12"/>
      <c r="C135" t="s">
        <v>540</v>
      </c>
      <c r="D135" s="1">
        <v>4.9214144393640344</v>
      </c>
      <c r="E135" s="116">
        <v>3.4947609534365081E-3</v>
      </c>
    </row>
    <row r="136" spans="2:5" x14ac:dyDescent="0.25">
      <c r="B136" s="12"/>
      <c r="C136" t="s">
        <v>542</v>
      </c>
      <c r="D136" s="1">
        <v>2.2945645789370634</v>
      </c>
      <c r="E136" s="116">
        <v>1.6294004080347224E-3</v>
      </c>
    </row>
    <row r="137" spans="2:5" x14ac:dyDescent="0.25">
      <c r="B137" s="9"/>
      <c r="C137" t="s">
        <v>544</v>
      </c>
      <c r="D137" s="1">
        <v>2.2945645789370634</v>
      </c>
      <c r="E137" s="116">
        <v>1.6294004080347224E-3</v>
      </c>
    </row>
    <row r="138" spans="2:5" x14ac:dyDescent="0.25">
      <c r="B138" s="10" t="s">
        <v>51</v>
      </c>
      <c r="C138" s="10"/>
      <c r="D138" s="11">
        <v>1408.2263436429473</v>
      </c>
      <c r="E138" s="117">
        <v>1</v>
      </c>
    </row>
    <row r="139" spans="2:5" x14ac:dyDescent="0.25">
      <c r="B139" s="12" t="s">
        <v>14</v>
      </c>
      <c r="C139" t="s">
        <v>536</v>
      </c>
      <c r="D139" s="1">
        <v>2093.2987143041519</v>
      </c>
      <c r="E139" s="116">
        <v>0.30962657605487576</v>
      </c>
    </row>
    <row r="140" spans="2:5" x14ac:dyDescent="0.25">
      <c r="B140" s="12"/>
      <c r="C140" t="s">
        <v>537</v>
      </c>
      <c r="D140" s="1">
        <v>1719.7658517286216</v>
      </c>
      <c r="E140" s="116">
        <v>0.25437612350697753</v>
      </c>
    </row>
    <row r="141" spans="2:5" x14ac:dyDescent="0.25">
      <c r="B141" s="12"/>
      <c r="C141" t="s">
        <v>538</v>
      </c>
      <c r="D141" s="1">
        <v>1311.8210060409735</v>
      </c>
      <c r="E141" s="116">
        <v>0.19403568335556373</v>
      </c>
    </row>
    <row r="142" spans="2:5" x14ac:dyDescent="0.25">
      <c r="B142" s="12"/>
      <c r="C142" t="s">
        <v>539</v>
      </c>
      <c r="D142" s="1">
        <v>962.32918703778591</v>
      </c>
      <c r="E142" s="116">
        <v>0.14234121923646698</v>
      </c>
    </row>
    <row r="143" spans="2:5" x14ac:dyDescent="0.25">
      <c r="B143" s="12"/>
      <c r="C143" t="s">
        <v>542</v>
      </c>
      <c r="D143" s="1">
        <v>210.79428630437138</v>
      </c>
      <c r="E143" s="116">
        <v>3.1179263940860791E-2</v>
      </c>
    </row>
    <row r="144" spans="2:5" x14ac:dyDescent="0.25">
      <c r="B144" s="12"/>
      <c r="C144" t="s">
        <v>540</v>
      </c>
      <c r="D144" s="1">
        <v>208.76029209688451</v>
      </c>
      <c r="E144" s="116">
        <v>3.0878409286015717E-2</v>
      </c>
    </row>
    <row r="145" spans="2:5" x14ac:dyDescent="0.25">
      <c r="B145" s="12"/>
      <c r="C145" t="s">
        <v>543</v>
      </c>
      <c r="D145" s="1">
        <v>93.170306089339519</v>
      </c>
      <c r="E145" s="116">
        <v>1.3781120996874304E-2</v>
      </c>
    </row>
    <row r="146" spans="2:5" x14ac:dyDescent="0.25">
      <c r="B146" s="12"/>
      <c r="C146" t="s">
        <v>541</v>
      </c>
      <c r="D146" s="1">
        <v>87.919961685053991</v>
      </c>
      <c r="E146" s="116">
        <v>1.3004525592740502E-2</v>
      </c>
    </row>
    <row r="147" spans="2:5" x14ac:dyDescent="0.25">
      <c r="B147" s="12"/>
      <c r="C147" t="s">
        <v>545</v>
      </c>
      <c r="D147" s="1">
        <v>38.988081363448515</v>
      </c>
      <c r="E147" s="116">
        <v>5.7668530807493132E-3</v>
      </c>
    </row>
    <row r="148" spans="2:5" x14ac:dyDescent="0.25">
      <c r="B148" s="12"/>
      <c r="C148" t="s">
        <v>546</v>
      </c>
      <c r="D148" s="1">
        <v>24.248683347955332</v>
      </c>
      <c r="E148" s="116">
        <v>3.5867010988740273E-3</v>
      </c>
    </row>
    <row r="149" spans="2:5" x14ac:dyDescent="0.25">
      <c r="B149" s="9"/>
      <c r="C149" t="s">
        <v>544</v>
      </c>
      <c r="D149" s="1">
        <v>9.6240467564410626</v>
      </c>
      <c r="E149" s="116">
        <v>1.4235238500012336E-3</v>
      </c>
    </row>
    <row r="150" spans="2:5" x14ac:dyDescent="0.25">
      <c r="B150" s="10" t="s">
        <v>52</v>
      </c>
      <c r="C150" s="10"/>
      <c r="D150" s="11">
        <v>6760.7204167550281</v>
      </c>
      <c r="E150" s="117">
        <v>1</v>
      </c>
    </row>
    <row r="151" spans="2:5" x14ac:dyDescent="0.25">
      <c r="B151" s="12" t="s">
        <v>17</v>
      </c>
      <c r="C151" t="s">
        <v>536</v>
      </c>
      <c r="D151" s="1">
        <v>1411.5340139001253</v>
      </c>
      <c r="E151" s="116">
        <v>0.58405292340761661</v>
      </c>
    </row>
    <row r="152" spans="2:5" x14ac:dyDescent="0.25">
      <c r="B152" s="12"/>
      <c r="C152" t="s">
        <v>537</v>
      </c>
      <c r="D152" s="1">
        <v>430.82341014398327</v>
      </c>
      <c r="E152" s="116">
        <v>0.17826256377045122</v>
      </c>
    </row>
    <row r="153" spans="2:5" x14ac:dyDescent="0.25">
      <c r="B153" s="12"/>
      <c r="C153" t="s">
        <v>539</v>
      </c>
      <c r="D153" s="1">
        <v>282.22489456495424</v>
      </c>
      <c r="E153" s="116">
        <v>0.11677669337462451</v>
      </c>
    </row>
    <row r="154" spans="2:5" x14ac:dyDescent="0.25">
      <c r="B154" s="12"/>
      <c r="C154" t="s">
        <v>538</v>
      </c>
      <c r="D154" s="1">
        <v>157.52538560070064</v>
      </c>
      <c r="E154" s="116">
        <v>6.5179557180342296E-2</v>
      </c>
    </row>
    <row r="155" spans="2:5" x14ac:dyDescent="0.25">
      <c r="B155" s="12"/>
      <c r="C155" t="s">
        <v>542</v>
      </c>
      <c r="D155" s="1">
        <v>48.373697189103432</v>
      </c>
      <c r="E155" s="116">
        <v>2.0015670172387163E-2</v>
      </c>
    </row>
    <row r="156" spans="2:5" x14ac:dyDescent="0.25">
      <c r="B156" s="12"/>
      <c r="C156" t="s">
        <v>541</v>
      </c>
      <c r="D156" s="1">
        <v>24.974126057002142</v>
      </c>
      <c r="E156" s="116">
        <v>1.0333588273115818E-2</v>
      </c>
    </row>
    <row r="157" spans="2:5" x14ac:dyDescent="0.25">
      <c r="B157" s="12"/>
      <c r="C157" t="s">
        <v>543</v>
      </c>
      <c r="D157" s="1">
        <v>24.856716933134809</v>
      </c>
      <c r="E157" s="116">
        <v>1.0285007692446725E-2</v>
      </c>
    </row>
    <row r="158" spans="2:5" x14ac:dyDescent="0.25">
      <c r="B158" s="12"/>
      <c r="C158" t="s">
        <v>540</v>
      </c>
      <c r="D158" s="1">
        <v>22.920144905258404</v>
      </c>
      <c r="E158" s="116">
        <v>9.4837088621440354E-3</v>
      </c>
    </row>
    <row r="159" spans="2:5" x14ac:dyDescent="0.25">
      <c r="B159" s="12"/>
      <c r="C159" t="s">
        <v>545</v>
      </c>
      <c r="D159" s="1">
        <v>8.931096320337069</v>
      </c>
      <c r="E159" s="116">
        <v>3.6954355075831374E-3</v>
      </c>
    </row>
    <row r="160" spans="2:5" x14ac:dyDescent="0.25">
      <c r="B160" s="9"/>
      <c r="C160" t="s">
        <v>546</v>
      </c>
      <c r="D160" s="1">
        <v>4.6277970394226173</v>
      </c>
      <c r="E160" s="116">
        <v>1.9148517592882733E-3</v>
      </c>
    </row>
    <row r="161" spans="2:5" x14ac:dyDescent="0.25">
      <c r="B161" s="10" t="s">
        <v>53</v>
      </c>
      <c r="C161" s="10"/>
      <c r="D161" s="11">
        <v>2416.7912826540223</v>
      </c>
      <c r="E161" s="117">
        <v>1</v>
      </c>
    </row>
    <row r="162" spans="2:5" x14ac:dyDescent="0.25">
      <c r="B162" s="12" t="s">
        <v>1</v>
      </c>
      <c r="C162" t="s">
        <v>536</v>
      </c>
      <c r="D162" s="1">
        <v>2414.1984205738968</v>
      </c>
      <c r="E162" s="116">
        <v>0.59630497663994697</v>
      </c>
    </row>
    <row r="163" spans="2:5" x14ac:dyDescent="0.25">
      <c r="B163" s="12"/>
      <c r="C163" t="s">
        <v>537</v>
      </c>
      <c r="D163" s="1">
        <v>1091.9707694397232</v>
      </c>
      <c r="E163" s="116">
        <v>0.26971586039206752</v>
      </c>
    </row>
    <row r="164" spans="2:5" x14ac:dyDescent="0.25">
      <c r="B164" s="12"/>
      <c r="C164" t="s">
        <v>539</v>
      </c>
      <c r="D164" s="1">
        <v>328.97459130982332</v>
      </c>
      <c r="E164" s="116">
        <v>8.12564469905947E-2</v>
      </c>
    </row>
    <row r="165" spans="2:5" x14ac:dyDescent="0.25">
      <c r="B165" s="12"/>
      <c r="C165" t="s">
        <v>542</v>
      </c>
      <c r="D165" s="1">
        <v>76.093013410205941</v>
      </c>
      <c r="E165" s="116">
        <v>1.8794910226662184E-2</v>
      </c>
    </row>
    <row r="166" spans="2:5" x14ac:dyDescent="0.25">
      <c r="B166" s="12"/>
      <c r="C166" t="s">
        <v>543</v>
      </c>
      <c r="D166" s="1">
        <v>39.155328032596294</v>
      </c>
      <c r="E166" s="116">
        <v>9.6713330473708319E-3</v>
      </c>
    </row>
    <row r="167" spans="2:5" x14ac:dyDescent="0.25">
      <c r="B167" s="12"/>
      <c r="C167" t="s">
        <v>545</v>
      </c>
      <c r="D167" s="1">
        <v>27.585137971034083</v>
      </c>
      <c r="E167" s="116">
        <v>6.8135058465977061E-3</v>
      </c>
    </row>
    <row r="168" spans="2:5" x14ac:dyDescent="0.25">
      <c r="B168" s="12"/>
      <c r="C168" t="s">
        <v>544</v>
      </c>
      <c r="D168" s="1">
        <v>17.670201133835761</v>
      </c>
      <c r="E168" s="116">
        <v>4.3645247981855245E-3</v>
      </c>
    </row>
    <row r="169" spans="2:5" x14ac:dyDescent="0.25">
      <c r="B169" s="12"/>
      <c r="C169" t="s">
        <v>538</v>
      </c>
      <c r="D169" s="1">
        <v>17.374453122863809</v>
      </c>
      <c r="E169" s="116">
        <v>4.2914752885549043E-3</v>
      </c>
    </row>
    <row r="170" spans="2:5" x14ac:dyDescent="0.25">
      <c r="B170" s="12"/>
      <c r="C170" t="s">
        <v>540</v>
      </c>
      <c r="D170" s="1">
        <v>16.307401307827515</v>
      </c>
      <c r="E170" s="116">
        <v>4.0279143889137003E-3</v>
      </c>
    </row>
    <row r="171" spans="2:5" x14ac:dyDescent="0.25">
      <c r="B171" s="12"/>
      <c r="C171" t="s">
        <v>541</v>
      </c>
      <c r="D171" s="1">
        <v>15.892867173560592</v>
      </c>
      <c r="E171" s="116">
        <v>3.925524806871087E-3</v>
      </c>
    </row>
    <row r="172" spans="2:5" x14ac:dyDescent="0.25">
      <c r="B172" s="9"/>
      <c r="C172" t="s">
        <v>546</v>
      </c>
      <c r="D172" s="1">
        <v>3.37461707021331</v>
      </c>
      <c r="E172" s="116">
        <v>8.3352757423474551E-4</v>
      </c>
    </row>
    <row r="173" spans="2:5" x14ac:dyDescent="0.25">
      <c r="B173" s="10" t="s">
        <v>54</v>
      </c>
      <c r="C173" s="10"/>
      <c r="D173" s="11">
        <v>4048.5968005455811</v>
      </c>
      <c r="E173" s="117">
        <v>1</v>
      </c>
    </row>
    <row r="174" spans="2:5" x14ac:dyDescent="0.25">
      <c r="B174" s="12" t="s">
        <v>5</v>
      </c>
      <c r="C174" t="s">
        <v>536</v>
      </c>
      <c r="D174" s="1">
        <v>2975.8395077209193</v>
      </c>
      <c r="E174" s="116">
        <v>0.41127220569035022</v>
      </c>
    </row>
    <row r="175" spans="2:5" x14ac:dyDescent="0.25">
      <c r="B175" s="12"/>
      <c r="C175" t="s">
        <v>537</v>
      </c>
      <c r="D175" s="1">
        <v>2247.9579506248019</v>
      </c>
      <c r="E175" s="116">
        <v>0.31067623850477</v>
      </c>
    </row>
    <row r="176" spans="2:5" x14ac:dyDescent="0.25">
      <c r="B176" s="12"/>
      <c r="C176" t="s">
        <v>539</v>
      </c>
      <c r="D176" s="1">
        <v>1086.9192055504634</v>
      </c>
      <c r="E176" s="116">
        <v>0.15021631976930683</v>
      </c>
    </row>
    <row r="177" spans="2:5" x14ac:dyDescent="0.25">
      <c r="B177" s="12"/>
      <c r="C177" t="s">
        <v>538</v>
      </c>
      <c r="D177" s="1">
        <v>349.17111145370916</v>
      </c>
      <c r="E177" s="116">
        <v>4.8256760083442513E-2</v>
      </c>
    </row>
    <row r="178" spans="2:5" x14ac:dyDescent="0.25">
      <c r="B178" s="12"/>
      <c r="C178" t="s">
        <v>545</v>
      </c>
      <c r="D178" s="1">
        <v>202.28188254130865</v>
      </c>
      <c r="E178" s="116">
        <v>2.7956116513714345E-2</v>
      </c>
    </row>
    <row r="179" spans="2:5" x14ac:dyDescent="0.25">
      <c r="B179" s="12"/>
      <c r="C179" t="s">
        <v>540</v>
      </c>
      <c r="D179" s="1">
        <v>151.30432681378667</v>
      </c>
      <c r="E179" s="116">
        <v>2.0910826695374144E-2</v>
      </c>
    </row>
    <row r="180" spans="2:5" x14ac:dyDescent="0.25">
      <c r="B180" s="12"/>
      <c r="C180" t="s">
        <v>542</v>
      </c>
      <c r="D180" s="1">
        <v>98.519318416651188</v>
      </c>
      <c r="E180" s="116">
        <v>1.3615740124156577E-2</v>
      </c>
    </row>
    <row r="181" spans="2:5" x14ac:dyDescent="0.25">
      <c r="B181" s="12"/>
      <c r="C181" t="s">
        <v>543</v>
      </c>
      <c r="D181" s="1">
        <v>73.338726197020463</v>
      </c>
      <c r="E181" s="116">
        <v>1.0135687629427747E-2</v>
      </c>
    </row>
    <row r="182" spans="2:5" x14ac:dyDescent="0.25">
      <c r="B182" s="9"/>
      <c r="C182" t="s">
        <v>541</v>
      </c>
      <c r="D182" s="1">
        <v>50.361184439261422</v>
      </c>
      <c r="E182" s="116">
        <v>6.9601049894576572E-3</v>
      </c>
    </row>
    <row r="183" spans="2:5" x14ac:dyDescent="0.25">
      <c r="B183" s="10" t="s">
        <v>55</v>
      </c>
      <c r="C183" s="10"/>
      <c r="D183" s="11">
        <v>7235.6932137579215</v>
      </c>
      <c r="E183" s="117">
        <v>1</v>
      </c>
    </row>
    <row r="184" spans="2:5" x14ac:dyDescent="0.25">
      <c r="B184" s="12" t="s">
        <v>18</v>
      </c>
      <c r="C184" t="s">
        <v>536</v>
      </c>
      <c r="D184" s="1">
        <v>915.11552906171994</v>
      </c>
      <c r="E184" s="116">
        <v>0.52669994115629715</v>
      </c>
    </row>
    <row r="185" spans="2:5" x14ac:dyDescent="0.25">
      <c r="B185" s="12"/>
      <c r="C185" t="s">
        <v>537</v>
      </c>
      <c r="D185" s="1">
        <v>463.78147921571764</v>
      </c>
      <c r="E185" s="116">
        <v>0.26693206491944899</v>
      </c>
    </row>
    <row r="186" spans="2:5" x14ac:dyDescent="0.25">
      <c r="B186" s="12"/>
      <c r="C186" t="s">
        <v>539</v>
      </c>
      <c r="D186" s="1">
        <v>225.96790784282661</v>
      </c>
      <c r="E186" s="116">
        <v>0.130057112992125</v>
      </c>
    </row>
    <row r="187" spans="2:5" x14ac:dyDescent="0.25">
      <c r="B187" s="12"/>
      <c r="C187" t="s">
        <v>538</v>
      </c>
      <c r="D187" s="1">
        <v>57.99094026417621</v>
      </c>
      <c r="E187" s="116">
        <v>3.3377015092353357E-2</v>
      </c>
    </row>
    <row r="188" spans="2:5" x14ac:dyDescent="0.25">
      <c r="B188" s="12"/>
      <c r="C188" t="s">
        <v>541</v>
      </c>
      <c r="D188" s="1">
        <v>27.895699979464062</v>
      </c>
      <c r="E188" s="116">
        <v>1.6055528587480123E-2</v>
      </c>
    </row>
    <row r="189" spans="2:5" x14ac:dyDescent="0.25">
      <c r="B189" s="12"/>
      <c r="C189" t="s">
        <v>542</v>
      </c>
      <c r="D189" s="1">
        <v>20.440065121652491</v>
      </c>
      <c r="E189" s="116">
        <v>1.1764395592590968E-2</v>
      </c>
    </row>
    <row r="190" spans="2:5" x14ac:dyDescent="0.25">
      <c r="B190" s="12"/>
      <c r="C190" t="s">
        <v>540</v>
      </c>
      <c r="D190" s="1">
        <v>16.214986308796227</v>
      </c>
      <c r="E190" s="116">
        <v>9.3326274808709191E-3</v>
      </c>
    </row>
    <row r="191" spans="2:5" x14ac:dyDescent="0.25">
      <c r="B191" s="12"/>
      <c r="C191" t="s">
        <v>543</v>
      </c>
      <c r="D191" s="1">
        <v>5.0223760912337063</v>
      </c>
      <c r="E191" s="116">
        <v>2.8906570894167132E-3</v>
      </c>
    </row>
    <row r="192" spans="2:5" x14ac:dyDescent="0.25">
      <c r="B192" s="9"/>
      <c r="C192" t="s">
        <v>545</v>
      </c>
      <c r="D192" s="1">
        <v>5.0223760912337063</v>
      </c>
      <c r="E192" s="116">
        <v>2.8906570894167132E-3</v>
      </c>
    </row>
    <row r="193" spans="2:5" x14ac:dyDescent="0.25">
      <c r="B193" s="10" t="s">
        <v>56</v>
      </c>
      <c r="C193" s="10"/>
      <c r="D193" s="11">
        <v>1737.4513599768206</v>
      </c>
      <c r="E193" s="117">
        <v>1</v>
      </c>
    </row>
    <row r="194" spans="2:5" x14ac:dyDescent="0.25">
      <c r="B194" s="12" t="s">
        <v>20</v>
      </c>
      <c r="C194" t="s">
        <v>536</v>
      </c>
      <c r="D194" s="1">
        <v>3994.7514902103471</v>
      </c>
      <c r="E194" s="116">
        <v>0.39922261750484478</v>
      </c>
    </row>
    <row r="195" spans="2:5" x14ac:dyDescent="0.25">
      <c r="B195" s="12"/>
      <c r="C195" t="s">
        <v>537</v>
      </c>
      <c r="D195" s="1">
        <v>3410.6970030884122</v>
      </c>
      <c r="E195" s="116">
        <v>0.34085409027964036</v>
      </c>
    </row>
    <row r="196" spans="2:5" x14ac:dyDescent="0.25">
      <c r="B196" s="12"/>
      <c r="C196" t="s">
        <v>539</v>
      </c>
      <c r="D196" s="1">
        <v>1447.4598346496141</v>
      </c>
      <c r="E196" s="116">
        <v>0.14465448109552395</v>
      </c>
    </row>
    <row r="197" spans="2:5" x14ac:dyDescent="0.25">
      <c r="B197" s="12"/>
      <c r="C197" t="s">
        <v>538</v>
      </c>
      <c r="D197" s="1">
        <v>722.936034821053</v>
      </c>
      <c r="E197" s="116">
        <v>7.2247902483325008E-2</v>
      </c>
    </row>
    <row r="198" spans="2:5" x14ac:dyDescent="0.25">
      <c r="B198" s="12"/>
      <c r="C198" t="s">
        <v>542</v>
      </c>
      <c r="D198" s="1">
        <v>119.28094198337853</v>
      </c>
      <c r="E198" s="116">
        <v>1.192055375503232E-2</v>
      </c>
    </row>
    <row r="199" spans="2:5" x14ac:dyDescent="0.25">
      <c r="B199" s="12"/>
      <c r="C199" t="s">
        <v>541</v>
      </c>
      <c r="D199" s="1">
        <v>119.28094198337853</v>
      </c>
      <c r="E199" s="116">
        <v>1.192055375503232E-2</v>
      </c>
    </row>
    <row r="200" spans="2:5" x14ac:dyDescent="0.25">
      <c r="B200" s="12"/>
      <c r="C200" t="s">
        <v>540</v>
      </c>
      <c r="D200" s="1">
        <v>110.80983734458238</v>
      </c>
      <c r="E200" s="116">
        <v>1.1073978799031851E-2</v>
      </c>
    </row>
    <row r="201" spans="2:5" x14ac:dyDescent="0.25">
      <c r="B201" s="12"/>
      <c r="C201" t="s">
        <v>545</v>
      </c>
      <c r="D201" s="1">
        <v>45.653832632544429</v>
      </c>
      <c r="E201" s="116">
        <v>4.5624972185022645E-3</v>
      </c>
    </row>
    <row r="202" spans="2:5" x14ac:dyDescent="0.25">
      <c r="B202" s="12"/>
      <c r="C202" t="s">
        <v>543</v>
      </c>
      <c r="D202" s="1">
        <v>21.682876113602397</v>
      </c>
      <c r="E202" s="116">
        <v>2.1669169104308467E-3</v>
      </c>
    </row>
    <row r="203" spans="2:5" x14ac:dyDescent="0.25">
      <c r="B203" s="9"/>
      <c r="C203" t="s">
        <v>544</v>
      </c>
      <c r="D203" s="1">
        <v>13.772788568454422</v>
      </c>
      <c r="E203" s="116">
        <v>1.3764081986360696E-3</v>
      </c>
    </row>
    <row r="204" spans="2:5" x14ac:dyDescent="0.25">
      <c r="B204" s="10" t="s">
        <v>57</v>
      </c>
      <c r="C204" s="10"/>
      <c r="D204" s="11">
        <v>10006.325581395369</v>
      </c>
      <c r="E204" s="117">
        <v>1</v>
      </c>
    </row>
  </sheetData>
  <hyperlinks>
    <hyperlink ref="A1" location="'Elenco indicatori'!A1" display="Ritorno elenco indicatori"/>
  </hyperlink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workbookViewId="0">
      <pane ySplit="10" topLeftCell="A11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82" bestFit="1" customWidth="1"/>
    <col min="3" max="3" width="10" bestFit="1" customWidth="1"/>
    <col min="4" max="4" width="3.5703125" style="116" bestFit="1" customWidth="1"/>
    <col min="5" max="5" width="10" bestFit="1" customWidth="1"/>
    <col min="6" max="6" width="3.5703125" style="116" bestFit="1" customWidth="1"/>
    <col min="7" max="7" width="10" bestFit="1" customWidth="1"/>
    <col min="8" max="8" width="5.5703125" style="116" bestFit="1" customWidth="1"/>
    <col min="9" max="9" width="10" bestFit="1" customWidth="1"/>
    <col min="10" max="10" width="3.5703125" style="116" bestFit="1" customWidth="1"/>
    <col min="11" max="11" width="10" bestFit="1" customWidth="1"/>
    <col min="12" max="12" width="5.5703125" style="116" bestFit="1" customWidth="1"/>
    <col min="13" max="13" width="10" bestFit="1" customWidth="1"/>
    <col min="14" max="14" width="5.5703125" style="116" bestFit="1" customWidth="1"/>
    <col min="15" max="15" width="10" bestFit="1" customWidth="1"/>
    <col min="16" max="16" width="5.5703125" style="116" bestFit="1" customWidth="1"/>
    <col min="17" max="17" width="10" bestFit="1" customWidth="1"/>
    <col min="18" max="18" width="4.5703125" style="116" bestFit="1" customWidth="1"/>
    <col min="19" max="19" width="10" bestFit="1" customWidth="1"/>
    <col min="20" max="20" width="3.5703125" style="116" bestFit="1" customWidth="1"/>
    <col min="21" max="21" width="10" bestFit="1" customWidth="1"/>
    <col min="22" max="22" width="4.5703125" style="116" bestFit="1" customWidth="1"/>
    <col min="23" max="23" width="10" bestFit="1" customWidth="1"/>
    <col min="24" max="24" width="5.5703125" style="116" bestFit="1" customWidth="1"/>
    <col min="25" max="25" width="10" bestFit="1" customWidth="1"/>
    <col min="26" max="26" width="5.5703125" style="116" bestFit="1" customWidth="1"/>
  </cols>
  <sheetData>
    <row r="1" spans="1:26" x14ac:dyDescent="0.25">
      <c r="A1" s="19" t="s">
        <v>710</v>
      </c>
    </row>
    <row r="3" spans="1:26" ht="18.75" x14ac:dyDescent="0.3">
      <c r="A3" s="20" t="s">
        <v>707</v>
      </c>
    </row>
    <row r="5" spans="1:26" x14ac:dyDescent="0.25">
      <c r="A5" t="s">
        <v>708</v>
      </c>
      <c r="B5" s="7" t="s">
        <v>1022</v>
      </c>
    </row>
    <row r="6" spans="1:26" x14ac:dyDescent="0.25">
      <c r="A6" t="s">
        <v>709</v>
      </c>
      <c r="B6" t="s">
        <v>1078</v>
      </c>
    </row>
    <row r="7" spans="1:26" s="99" customFormat="1" x14ac:dyDescent="0.25">
      <c r="D7" s="116"/>
      <c r="F7" s="116"/>
      <c r="H7" s="116"/>
      <c r="J7" s="116"/>
      <c r="L7" s="116"/>
      <c r="N7" s="116"/>
      <c r="P7" s="116"/>
      <c r="R7" s="116"/>
      <c r="T7" s="116"/>
      <c r="V7" s="116"/>
      <c r="X7" s="116"/>
      <c r="Z7" s="116"/>
    </row>
    <row r="8" spans="1:26" x14ac:dyDescent="0.25">
      <c r="B8" s="75"/>
      <c r="C8" s="135" t="s">
        <v>541</v>
      </c>
      <c r="D8" s="135"/>
      <c r="E8" s="135" t="s">
        <v>544</v>
      </c>
      <c r="F8" s="135"/>
      <c r="G8" s="135" t="s">
        <v>537</v>
      </c>
      <c r="H8" s="135"/>
      <c r="I8" s="135" t="s">
        <v>545</v>
      </c>
      <c r="J8" s="135"/>
      <c r="K8" s="135" t="s">
        <v>539</v>
      </c>
      <c r="L8" s="135"/>
      <c r="M8" s="135" t="s">
        <v>536</v>
      </c>
      <c r="N8" s="135"/>
      <c r="O8" s="135" t="s">
        <v>543</v>
      </c>
      <c r="P8" s="135"/>
      <c r="Q8" s="135" t="s">
        <v>1085</v>
      </c>
      <c r="R8" s="135"/>
      <c r="S8" s="135" t="s">
        <v>546</v>
      </c>
      <c r="T8" s="135"/>
      <c r="U8" s="135" t="s">
        <v>1084</v>
      </c>
      <c r="V8" s="135"/>
      <c r="W8" s="135" t="s">
        <v>542</v>
      </c>
      <c r="X8" s="135"/>
      <c r="Y8" s="135" t="s">
        <v>970</v>
      </c>
      <c r="Z8" s="135"/>
    </row>
    <row r="9" spans="1:26" x14ac:dyDescent="0.25"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</row>
    <row r="10" spans="1:26" x14ac:dyDescent="0.25">
      <c r="B10" s="3" t="s">
        <v>1009</v>
      </c>
      <c r="C10" s="3" t="s">
        <v>28</v>
      </c>
      <c r="D10" s="132" t="s">
        <v>29</v>
      </c>
      <c r="E10" s="3" t="s">
        <v>28</v>
      </c>
      <c r="F10" s="132" t="s">
        <v>29</v>
      </c>
      <c r="G10" s="3" t="s">
        <v>28</v>
      </c>
      <c r="H10" s="132" t="s">
        <v>29</v>
      </c>
      <c r="I10" s="3" t="s">
        <v>28</v>
      </c>
      <c r="J10" s="132" t="s">
        <v>29</v>
      </c>
      <c r="K10" s="3" t="s">
        <v>28</v>
      </c>
      <c r="L10" s="132" t="s">
        <v>29</v>
      </c>
      <c r="M10" s="3" t="s">
        <v>28</v>
      </c>
      <c r="N10" s="132" t="s">
        <v>29</v>
      </c>
      <c r="O10" s="3" t="s">
        <v>28</v>
      </c>
      <c r="P10" s="132" t="s">
        <v>29</v>
      </c>
      <c r="Q10" s="3" t="s">
        <v>28</v>
      </c>
      <c r="R10" s="132" t="s">
        <v>29</v>
      </c>
      <c r="S10" s="3" t="s">
        <v>28</v>
      </c>
      <c r="T10" s="132" t="s">
        <v>29</v>
      </c>
      <c r="U10" s="3" t="s">
        <v>28</v>
      </c>
      <c r="V10" s="132" t="s">
        <v>29</v>
      </c>
      <c r="W10" s="3" t="s">
        <v>28</v>
      </c>
      <c r="X10" s="132" t="s">
        <v>29</v>
      </c>
      <c r="Y10" s="3" t="s">
        <v>28</v>
      </c>
      <c r="Z10" s="132" t="s">
        <v>29</v>
      </c>
    </row>
    <row r="11" spans="1:26" x14ac:dyDescent="0.25">
      <c r="B11" s="86" t="s">
        <v>67</v>
      </c>
      <c r="C11" s="1"/>
      <c r="D11" s="116">
        <v>0</v>
      </c>
      <c r="E11" s="1"/>
      <c r="F11" s="116">
        <v>0</v>
      </c>
      <c r="G11" s="1">
        <v>785.4693789462093</v>
      </c>
      <c r="H11" s="116">
        <v>0.22452574532766126</v>
      </c>
      <c r="I11" s="1"/>
      <c r="J11" s="116">
        <v>0</v>
      </c>
      <c r="K11" s="1">
        <v>285.93607486324873</v>
      </c>
      <c r="L11" s="116">
        <v>8.1734580679476018E-2</v>
      </c>
      <c r="M11" s="1">
        <v>2285.6136963683634</v>
      </c>
      <c r="N11" s="116">
        <v>0.65334070616056605</v>
      </c>
      <c r="O11" s="1"/>
      <c r="P11" s="116">
        <v>0</v>
      </c>
      <c r="Q11" s="1">
        <v>15.541750192006981</v>
      </c>
      <c r="R11" s="116">
        <v>4.4425959039144924E-3</v>
      </c>
      <c r="S11" s="1"/>
      <c r="T11" s="116">
        <v>0</v>
      </c>
      <c r="U11" s="1">
        <v>99.368742041464557</v>
      </c>
      <c r="V11" s="116">
        <v>2.8404469311158E-2</v>
      </c>
      <c r="W11" s="1">
        <v>26.419189701193201</v>
      </c>
      <c r="X11" s="116">
        <v>7.5519026172241113E-3</v>
      </c>
      <c r="Y11" s="1">
        <v>3498.3488321124864</v>
      </c>
      <c r="Z11" s="116">
        <v>1</v>
      </c>
    </row>
    <row r="12" spans="1:26" x14ac:dyDescent="0.25">
      <c r="B12" s="86" t="s">
        <v>92</v>
      </c>
      <c r="C12" s="1"/>
      <c r="D12" s="116">
        <v>0</v>
      </c>
      <c r="E12" s="1"/>
      <c r="F12" s="116">
        <v>0</v>
      </c>
      <c r="G12" s="1">
        <v>8.6453531168811271</v>
      </c>
      <c r="H12" s="116">
        <v>0.47318936519842875</v>
      </c>
      <c r="I12" s="1"/>
      <c r="J12" s="116">
        <v>0</v>
      </c>
      <c r="K12" s="1"/>
      <c r="L12" s="116">
        <v>0</v>
      </c>
      <c r="M12" s="1">
        <v>7.735792351954089</v>
      </c>
      <c r="N12" s="116">
        <v>0.42340603360439311</v>
      </c>
      <c r="O12" s="1"/>
      <c r="P12" s="116">
        <v>0</v>
      </c>
      <c r="Q12" s="1">
        <v>1.8892421449180175</v>
      </c>
      <c r="R12" s="116">
        <v>0.1034046011971782</v>
      </c>
      <c r="S12" s="1"/>
      <c r="T12" s="116">
        <v>0</v>
      </c>
      <c r="U12" s="1"/>
      <c r="V12" s="116">
        <v>0</v>
      </c>
      <c r="W12" s="1"/>
      <c r="X12" s="116">
        <v>0</v>
      </c>
      <c r="Y12" s="1">
        <v>18.270387613753233</v>
      </c>
      <c r="Z12" s="116">
        <v>1</v>
      </c>
    </row>
    <row r="13" spans="1:26" x14ac:dyDescent="0.25">
      <c r="B13" s="86" t="s">
        <v>83</v>
      </c>
      <c r="C13" s="1"/>
      <c r="D13" s="116">
        <v>0</v>
      </c>
      <c r="E13" s="1"/>
      <c r="F13" s="116">
        <v>0</v>
      </c>
      <c r="G13" s="1">
        <v>24.86002799183105</v>
      </c>
      <c r="H13" s="116">
        <v>0.43842477366280574</v>
      </c>
      <c r="I13" s="1"/>
      <c r="J13" s="116">
        <v>0</v>
      </c>
      <c r="K13" s="1"/>
      <c r="L13" s="116">
        <v>0</v>
      </c>
      <c r="M13" s="1">
        <v>31.843035989108586</v>
      </c>
      <c r="N13" s="116">
        <v>0.56157522633719437</v>
      </c>
      <c r="O13" s="1"/>
      <c r="P13" s="116">
        <v>0</v>
      </c>
      <c r="Q13" s="1"/>
      <c r="R13" s="116">
        <v>0</v>
      </c>
      <c r="S13" s="1"/>
      <c r="T13" s="116">
        <v>0</v>
      </c>
      <c r="U13" s="1"/>
      <c r="V13" s="116">
        <v>0</v>
      </c>
      <c r="W13" s="1"/>
      <c r="X13" s="116">
        <v>0</v>
      </c>
      <c r="Y13" s="1">
        <v>56.703063980939632</v>
      </c>
      <c r="Z13" s="116">
        <v>1</v>
      </c>
    </row>
    <row r="14" spans="1:26" x14ac:dyDescent="0.25">
      <c r="B14" s="86" t="s">
        <v>99</v>
      </c>
      <c r="C14" s="1"/>
      <c r="D14" s="116">
        <v>0</v>
      </c>
      <c r="E14" s="1"/>
      <c r="F14" s="116">
        <v>0</v>
      </c>
      <c r="G14" s="1">
        <v>38.552037224846856</v>
      </c>
      <c r="H14" s="116">
        <v>0.81682561145255461</v>
      </c>
      <c r="I14" s="1"/>
      <c r="J14" s="116">
        <v>0</v>
      </c>
      <c r="K14" s="1"/>
      <c r="L14" s="116">
        <v>0</v>
      </c>
      <c r="M14" s="1">
        <v>8.6453531168811271</v>
      </c>
      <c r="N14" s="116">
        <v>0.18317438854744539</v>
      </c>
      <c r="O14" s="1"/>
      <c r="P14" s="116">
        <v>0</v>
      </c>
      <c r="Q14" s="1"/>
      <c r="R14" s="116">
        <v>0</v>
      </c>
      <c r="S14" s="1"/>
      <c r="T14" s="116">
        <v>0</v>
      </c>
      <c r="U14" s="1"/>
      <c r="V14" s="116">
        <v>0</v>
      </c>
      <c r="W14" s="1"/>
      <c r="X14" s="116">
        <v>0</v>
      </c>
      <c r="Y14" s="1">
        <v>47.197390341727981</v>
      </c>
      <c r="Z14" s="116">
        <v>1</v>
      </c>
    </row>
    <row r="15" spans="1:26" x14ac:dyDescent="0.25">
      <c r="B15" s="86" t="s">
        <v>103</v>
      </c>
      <c r="C15" s="1"/>
      <c r="D15" s="116">
        <v>0</v>
      </c>
      <c r="E15" s="1"/>
      <c r="F15" s="116">
        <v>0</v>
      </c>
      <c r="G15" s="1">
        <v>8.6453531168811271</v>
      </c>
      <c r="H15" s="116">
        <v>1</v>
      </c>
      <c r="I15" s="1"/>
      <c r="J15" s="116">
        <v>0</v>
      </c>
      <c r="K15" s="1"/>
      <c r="L15" s="116">
        <v>0</v>
      </c>
      <c r="M15" s="1"/>
      <c r="N15" s="116">
        <v>0</v>
      </c>
      <c r="O15" s="1"/>
      <c r="P15" s="116">
        <v>0</v>
      </c>
      <c r="Q15" s="1"/>
      <c r="R15" s="116">
        <v>0</v>
      </c>
      <c r="S15" s="1"/>
      <c r="T15" s="116">
        <v>0</v>
      </c>
      <c r="U15" s="1"/>
      <c r="V15" s="116">
        <v>0</v>
      </c>
      <c r="W15" s="1"/>
      <c r="X15" s="116">
        <v>0</v>
      </c>
      <c r="Y15" s="1">
        <v>8.6453531168811271</v>
      </c>
      <c r="Z15" s="116">
        <v>1</v>
      </c>
    </row>
    <row r="16" spans="1:26" x14ac:dyDescent="0.25">
      <c r="B16" s="86" t="s">
        <v>105</v>
      </c>
      <c r="C16" s="1"/>
      <c r="D16" s="116">
        <v>0</v>
      </c>
      <c r="E16" s="1"/>
      <c r="F16" s="116">
        <v>0</v>
      </c>
      <c r="G16" s="1">
        <v>7.0521408719104324</v>
      </c>
      <c r="H16" s="116">
        <v>0.47688481988340364</v>
      </c>
      <c r="I16" s="1"/>
      <c r="J16" s="116">
        <v>0</v>
      </c>
      <c r="K16" s="1"/>
      <c r="L16" s="116">
        <v>0</v>
      </c>
      <c r="M16" s="1">
        <v>7.735792351954089</v>
      </c>
      <c r="N16" s="116">
        <v>0.52311518011659641</v>
      </c>
      <c r="O16" s="1"/>
      <c r="P16" s="116">
        <v>0</v>
      </c>
      <c r="Q16" s="1"/>
      <c r="R16" s="116">
        <v>0</v>
      </c>
      <c r="S16" s="1"/>
      <c r="T16" s="116">
        <v>0</v>
      </c>
      <c r="U16" s="1"/>
      <c r="V16" s="116">
        <v>0</v>
      </c>
      <c r="W16" s="1"/>
      <c r="X16" s="116">
        <v>0</v>
      </c>
      <c r="Y16" s="1">
        <v>14.78793322386452</v>
      </c>
      <c r="Z16" s="116">
        <v>1</v>
      </c>
    </row>
    <row r="17" spans="2:26" x14ac:dyDescent="0.25">
      <c r="B17" s="86" t="s">
        <v>129</v>
      </c>
      <c r="C17" s="1"/>
      <c r="D17" s="116">
        <v>0</v>
      </c>
      <c r="E17" s="1"/>
      <c r="F17" s="116">
        <v>0</v>
      </c>
      <c r="G17" s="1">
        <v>14.682017303503724</v>
      </c>
      <c r="H17" s="116">
        <v>1</v>
      </c>
      <c r="I17" s="1"/>
      <c r="J17" s="116">
        <v>0</v>
      </c>
      <c r="K17" s="1"/>
      <c r="L17" s="116">
        <v>0</v>
      </c>
      <c r="M17" s="1"/>
      <c r="N17" s="116">
        <v>0</v>
      </c>
      <c r="O17" s="1"/>
      <c r="P17" s="116">
        <v>0</v>
      </c>
      <c r="Q17" s="1"/>
      <c r="R17" s="116">
        <v>0</v>
      </c>
      <c r="S17" s="1"/>
      <c r="T17" s="116">
        <v>0</v>
      </c>
      <c r="U17" s="1"/>
      <c r="V17" s="116">
        <v>0</v>
      </c>
      <c r="W17" s="1"/>
      <c r="X17" s="116">
        <v>0</v>
      </c>
      <c r="Y17" s="1">
        <v>14.682017303503724</v>
      </c>
      <c r="Z17" s="116">
        <v>1</v>
      </c>
    </row>
    <row r="18" spans="2:26" x14ac:dyDescent="0.25">
      <c r="B18" s="86" t="s">
        <v>75</v>
      </c>
      <c r="C18" s="1"/>
      <c r="D18" s="116">
        <v>0</v>
      </c>
      <c r="E18" s="1"/>
      <c r="F18" s="116">
        <v>0</v>
      </c>
      <c r="G18" s="1">
        <v>241.1181363166115</v>
      </c>
      <c r="H18" s="116">
        <v>0.66738982809324987</v>
      </c>
      <c r="I18" s="1"/>
      <c r="J18" s="116">
        <v>0</v>
      </c>
      <c r="K18" s="1">
        <v>23.561800016990233</v>
      </c>
      <c r="L18" s="116">
        <v>6.521660254647256E-2</v>
      </c>
      <c r="M18" s="1">
        <v>96.605366748544853</v>
      </c>
      <c r="N18" s="116">
        <v>0.26739356936027753</v>
      </c>
      <c r="O18" s="1"/>
      <c r="P18" s="116">
        <v>0</v>
      </c>
      <c r="Q18" s="1"/>
      <c r="R18" s="116">
        <v>0</v>
      </c>
      <c r="S18" s="1"/>
      <c r="T18" s="116">
        <v>0</v>
      </c>
      <c r="U18" s="1"/>
      <c r="V18" s="116">
        <v>0</v>
      </c>
      <c r="W18" s="1"/>
      <c r="X18" s="116">
        <v>0</v>
      </c>
      <c r="Y18" s="1">
        <v>361.28530308214658</v>
      </c>
      <c r="Z18" s="116">
        <v>1</v>
      </c>
    </row>
    <row r="19" spans="2:26" x14ac:dyDescent="0.25">
      <c r="B19" s="86" t="s">
        <v>108</v>
      </c>
      <c r="C19" s="1"/>
      <c r="D19" s="116">
        <v>0</v>
      </c>
      <c r="E19" s="1"/>
      <c r="F19" s="116">
        <v>0</v>
      </c>
      <c r="G19" s="1">
        <v>10.751178707843138</v>
      </c>
      <c r="H19" s="116">
        <v>0.58155436458832543</v>
      </c>
      <c r="I19" s="1"/>
      <c r="J19" s="116">
        <v>0</v>
      </c>
      <c r="K19" s="1"/>
      <c r="L19" s="116">
        <v>0</v>
      </c>
      <c r="M19" s="1">
        <v>7.735792351954089</v>
      </c>
      <c r="N19" s="116">
        <v>0.41844563541167457</v>
      </c>
      <c r="O19" s="1"/>
      <c r="P19" s="116">
        <v>0</v>
      </c>
      <c r="Q19" s="1"/>
      <c r="R19" s="116">
        <v>0</v>
      </c>
      <c r="S19" s="1"/>
      <c r="T19" s="116">
        <v>0</v>
      </c>
      <c r="U19" s="1"/>
      <c r="V19" s="116">
        <v>0</v>
      </c>
      <c r="W19" s="1"/>
      <c r="X19" s="116">
        <v>0</v>
      </c>
      <c r="Y19" s="1">
        <v>18.486971059797227</v>
      </c>
      <c r="Z19" s="116">
        <v>1</v>
      </c>
    </row>
    <row r="20" spans="2:26" x14ac:dyDescent="0.25">
      <c r="B20" s="86" t="s">
        <v>84</v>
      </c>
      <c r="C20" s="1"/>
      <c r="D20" s="116">
        <v>0</v>
      </c>
      <c r="E20" s="1"/>
      <c r="F20" s="116">
        <v>0</v>
      </c>
      <c r="G20" s="1">
        <v>44.905627319872053</v>
      </c>
      <c r="H20" s="116">
        <v>0.85688250986610004</v>
      </c>
      <c r="I20" s="1"/>
      <c r="J20" s="116">
        <v>0</v>
      </c>
      <c r="K20" s="1">
        <v>7.500188883435901</v>
      </c>
      <c r="L20" s="116">
        <v>0.14311749013389996</v>
      </c>
      <c r="M20" s="1"/>
      <c r="N20" s="116">
        <v>0</v>
      </c>
      <c r="O20" s="1"/>
      <c r="P20" s="116">
        <v>0</v>
      </c>
      <c r="Q20" s="1"/>
      <c r="R20" s="116">
        <v>0</v>
      </c>
      <c r="S20" s="1"/>
      <c r="T20" s="116">
        <v>0</v>
      </c>
      <c r="U20" s="1"/>
      <c r="V20" s="116">
        <v>0</v>
      </c>
      <c r="W20" s="1"/>
      <c r="X20" s="116">
        <v>0</v>
      </c>
      <c r="Y20" s="1">
        <v>52.405816203307957</v>
      </c>
      <c r="Z20" s="116">
        <v>1</v>
      </c>
    </row>
    <row r="21" spans="2:26" x14ac:dyDescent="0.25">
      <c r="B21" s="86" t="s">
        <v>113</v>
      </c>
      <c r="C21" s="1"/>
      <c r="D21" s="116">
        <v>0</v>
      </c>
      <c r="E21" s="1"/>
      <c r="F21" s="116">
        <v>0</v>
      </c>
      <c r="G21" s="1">
        <v>7.500188883435901</v>
      </c>
      <c r="H21" s="116">
        <v>1</v>
      </c>
      <c r="I21" s="1"/>
      <c r="J21" s="116">
        <v>0</v>
      </c>
      <c r="K21" s="1"/>
      <c r="L21" s="116">
        <v>0</v>
      </c>
      <c r="M21" s="1"/>
      <c r="N21" s="116">
        <v>0</v>
      </c>
      <c r="O21" s="1"/>
      <c r="P21" s="116">
        <v>0</v>
      </c>
      <c r="Q21" s="1"/>
      <c r="R21" s="116">
        <v>0</v>
      </c>
      <c r="S21" s="1"/>
      <c r="T21" s="116">
        <v>0</v>
      </c>
      <c r="U21" s="1"/>
      <c r="V21" s="116">
        <v>0</v>
      </c>
      <c r="W21" s="1"/>
      <c r="X21" s="116">
        <v>0</v>
      </c>
      <c r="Y21" s="1">
        <v>7.500188883435901</v>
      </c>
      <c r="Z21" s="116">
        <v>1</v>
      </c>
    </row>
    <row r="22" spans="2:26" x14ac:dyDescent="0.25">
      <c r="B22" s="86" t="s">
        <v>77</v>
      </c>
      <c r="C22" s="1"/>
      <c r="D22" s="116">
        <v>0</v>
      </c>
      <c r="E22" s="1"/>
      <c r="F22" s="116">
        <v>0</v>
      </c>
      <c r="G22" s="1">
        <v>78.893141205470428</v>
      </c>
      <c r="H22" s="116">
        <v>0.51243151011770172</v>
      </c>
      <c r="I22" s="1"/>
      <c r="J22" s="116">
        <v>0</v>
      </c>
      <c r="K22" s="1">
        <v>15.471584703908178</v>
      </c>
      <c r="L22" s="116">
        <v>0.10049197424006066</v>
      </c>
      <c r="M22" s="1">
        <v>52.093496522190819</v>
      </c>
      <c r="N22" s="116">
        <v>0.33836083444382492</v>
      </c>
      <c r="O22" s="1"/>
      <c r="P22" s="116">
        <v>0</v>
      </c>
      <c r="Q22" s="1">
        <v>7.500188883435901</v>
      </c>
      <c r="R22" s="116">
        <v>4.8715681198412748E-2</v>
      </c>
      <c r="S22" s="1"/>
      <c r="T22" s="116">
        <v>0</v>
      </c>
      <c r="U22" s="1"/>
      <c r="V22" s="116">
        <v>0</v>
      </c>
      <c r="W22" s="1"/>
      <c r="X22" s="116">
        <v>0</v>
      </c>
      <c r="Y22" s="1">
        <v>153.95841131500532</v>
      </c>
      <c r="Z22" s="116">
        <v>1</v>
      </c>
    </row>
    <row r="23" spans="2:26" x14ac:dyDescent="0.25">
      <c r="B23" s="86" t="s">
        <v>65</v>
      </c>
      <c r="C23" s="1"/>
      <c r="D23" s="116">
        <v>0</v>
      </c>
      <c r="E23" s="1"/>
      <c r="F23" s="116">
        <v>0</v>
      </c>
      <c r="G23" s="1"/>
      <c r="H23" s="116">
        <v>0</v>
      </c>
      <c r="I23" s="1"/>
      <c r="J23" s="116">
        <v>0</v>
      </c>
      <c r="K23" s="1"/>
      <c r="L23" s="116">
        <v>0</v>
      </c>
      <c r="M23" s="1">
        <v>3.2007786423988338</v>
      </c>
      <c r="N23" s="116">
        <v>1</v>
      </c>
      <c r="O23" s="1"/>
      <c r="P23" s="116">
        <v>0</v>
      </c>
      <c r="Q23" s="1"/>
      <c r="R23" s="116">
        <v>0</v>
      </c>
      <c r="S23" s="1"/>
      <c r="T23" s="116">
        <v>0</v>
      </c>
      <c r="U23" s="1"/>
      <c r="V23" s="116">
        <v>0</v>
      </c>
      <c r="W23" s="1"/>
      <c r="X23" s="116">
        <v>0</v>
      </c>
      <c r="Y23" s="1">
        <v>3.2007786423988338</v>
      </c>
      <c r="Z23" s="116">
        <v>1</v>
      </c>
    </row>
    <row r="24" spans="2:26" x14ac:dyDescent="0.25">
      <c r="B24" s="86" t="s">
        <v>123</v>
      </c>
      <c r="C24" s="1"/>
      <c r="D24" s="116">
        <v>0</v>
      </c>
      <c r="E24" s="1"/>
      <c r="F24" s="116">
        <v>0</v>
      </c>
      <c r="G24" s="1">
        <v>2.9198257364819331</v>
      </c>
      <c r="H24" s="116">
        <v>1</v>
      </c>
      <c r="I24" s="1"/>
      <c r="J24" s="116">
        <v>0</v>
      </c>
      <c r="K24" s="1"/>
      <c r="L24" s="116">
        <v>0</v>
      </c>
      <c r="M24" s="1"/>
      <c r="N24" s="116">
        <v>0</v>
      </c>
      <c r="O24" s="1"/>
      <c r="P24" s="116">
        <v>0</v>
      </c>
      <c r="Q24" s="1"/>
      <c r="R24" s="116">
        <v>0</v>
      </c>
      <c r="S24" s="1"/>
      <c r="T24" s="116">
        <v>0</v>
      </c>
      <c r="U24" s="1"/>
      <c r="V24" s="116">
        <v>0</v>
      </c>
      <c r="W24" s="1"/>
      <c r="X24" s="116">
        <v>0</v>
      </c>
      <c r="Y24" s="1">
        <v>2.9198257364819331</v>
      </c>
      <c r="Z24" s="116">
        <v>1</v>
      </c>
    </row>
    <row r="25" spans="2:26" x14ac:dyDescent="0.25">
      <c r="B25" s="86" t="s">
        <v>63</v>
      </c>
      <c r="C25" s="1">
        <v>202.73693916527216</v>
      </c>
      <c r="D25" s="116">
        <v>5.4526607577587323E-3</v>
      </c>
      <c r="E25" s="1">
        <v>132.2565027422383</v>
      </c>
      <c r="F25" s="116">
        <v>3.5570717671392286E-3</v>
      </c>
      <c r="G25" s="1">
        <v>10166.045353494068</v>
      </c>
      <c r="H25" s="116">
        <v>0.27341833604089366</v>
      </c>
      <c r="I25" s="1">
        <v>252.44328807184974</v>
      </c>
      <c r="J25" s="116">
        <v>6.7895254614001969E-3</v>
      </c>
      <c r="K25" s="1">
        <v>4249.1428976426569</v>
      </c>
      <c r="L25" s="116">
        <v>0.11428176250208529</v>
      </c>
      <c r="M25" s="1">
        <v>18280.324678479199</v>
      </c>
      <c r="N25" s="116">
        <v>0.49165391084540022</v>
      </c>
      <c r="O25" s="1">
        <v>321.08864670626531</v>
      </c>
      <c r="P25" s="116">
        <v>8.6357595752684212E-3</v>
      </c>
      <c r="Q25" s="1">
        <v>707.48886627908166</v>
      </c>
      <c r="R25" s="116">
        <v>1.90280902611751E-2</v>
      </c>
      <c r="S25" s="1">
        <v>35.123489301604543</v>
      </c>
      <c r="T25" s="116">
        <v>9.4465504204092074E-4</v>
      </c>
      <c r="U25" s="1">
        <v>2291.3911144945955</v>
      </c>
      <c r="V25" s="116">
        <v>6.1627537942142901E-2</v>
      </c>
      <c r="W25" s="1">
        <v>543.2442364734103</v>
      </c>
      <c r="X25" s="116">
        <v>1.4610689804695281E-2</v>
      </c>
      <c r="Y25" s="1">
        <v>37181.286012850243</v>
      </c>
      <c r="Z25" s="116">
        <v>1</v>
      </c>
    </row>
    <row r="26" spans="2:26" x14ac:dyDescent="0.25">
      <c r="B26" s="86" t="s">
        <v>86</v>
      </c>
      <c r="C26" s="1"/>
      <c r="D26" s="116">
        <v>0</v>
      </c>
      <c r="E26" s="1"/>
      <c r="F26" s="116">
        <v>0</v>
      </c>
      <c r="G26" s="1">
        <v>2.8903572284823786</v>
      </c>
      <c r="H26" s="116">
        <v>9.0201403996786819E-2</v>
      </c>
      <c r="I26" s="1"/>
      <c r="J26" s="116">
        <v>0</v>
      </c>
      <c r="K26" s="1">
        <v>13.681431013171801</v>
      </c>
      <c r="L26" s="116">
        <v>0.42696600749286995</v>
      </c>
      <c r="M26" s="1">
        <v>15.471584703908178</v>
      </c>
      <c r="N26" s="116">
        <v>0.48283258851034339</v>
      </c>
      <c r="O26" s="1"/>
      <c r="P26" s="116">
        <v>0</v>
      </c>
      <c r="Q26" s="1"/>
      <c r="R26" s="116">
        <v>0</v>
      </c>
      <c r="S26" s="1"/>
      <c r="T26" s="116">
        <v>0</v>
      </c>
      <c r="U26" s="1"/>
      <c r="V26" s="116">
        <v>0</v>
      </c>
      <c r="W26" s="1"/>
      <c r="X26" s="116">
        <v>0</v>
      </c>
      <c r="Y26" s="1">
        <v>32.043372945562353</v>
      </c>
      <c r="Z26" s="116">
        <v>1</v>
      </c>
    </row>
    <row r="27" spans="2:26" x14ac:dyDescent="0.25">
      <c r="B27" s="86" t="s">
        <v>131</v>
      </c>
      <c r="C27" s="1"/>
      <c r="D27" s="116">
        <v>0</v>
      </c>
      <c r="E27" s="1"/>
      <c r="F27" s="116">
        <v>0</v>
      </c>
      <c r="G27" s="1">
        <v>3.6008064635507488</v>
      </c>
      <c r="H27" s="116">
        <v>1</v>
      </c>
      <c r="I27" s="1"/>
      <c r="J27" s="116">
        <v>0</v>
      </c>
      <c r="K27" s="1"/>
      <c r="L27" s="116">
        <v>0</v>
      </c>
      <c r="M27" s="1"/>
      <c r="N27" s="116">
        <v>0</v>
      </c>
      <c r="O27" s="1"/>
      <c r="P27" s="116">
        <v>0</v>
      </c>
      <c r="Q27" s="1"/>
      <c r="R27" s="116">
        <v>0</v>
      </c>
      <c r="S27" s="1"/>
      <c r="T27" s="116">
        <v>0</v>
      </c>
      <c r="U27" s="1"/>
      <c r="V27" s="116">
        <v>0</v>
      </c>
      <c r="W27" s="1"/>
      <c r="X27" s="116">
        <v>0</v>
      </c>
      <c r="Y27" s="1">
        <v>3.6008064635507488</v>
      </c>
      <c r="Z27" s="116">
        <v>1</v>
      </c>
    </row>
    <row r="28" spans="2:26" x14ac:dyDescent="0.25">
      <c r="B28" s="86" t="s">
        <v>80</v>
      </c>
      <c r="C28" s="1"/>
      <c r="D28" s="116">
        <v>0</v>
      </c>
      <c r="E28" s="1"/>
      <c r="F28" s="116">
        <v>0</v>
      </c>
      <c r="G28" s="1">
        <v>7.0521408719104324</v>
      </c>
      <c r="H28" s="116">
        <v>0.11573267523332885</v>
      </c>
      <c r="I28" s="1"/>
      <c r="J28" s="116">
        <v>0</v>
      </c>
      <c r="K28" s="1">
        <v>29.826973013488832</v>
      </c>
      <c r="L28" s="116">
        <v>0.48949041768478291</v>
      </c>
      <c r="M28" s="1">
        <v>24.055629545465003</v>
      </c>
      <c r="N28" s="116">
        <v>0.39477690708188823</v>
      </c>
      <c r="O28" s="1"/>
      <c r="P28" s="116">
        <v>0</v>
      </c>
      <c r="Q28" s="1"/>
      <c r="R28" s="116">
        <v>0</v>
      </c>
      <c r="S28" s="1"/>
      <c r="T28" s="116">
        <v>0</v>
      </c>
      <c r="U28" s="1"/>
      <c r="V28" s="116">
        <v>0</v>
      </c>
      <c r="W28" s="1"/>
      <c r="X28" s="116">
        <v>0</v>
      </c>
      <c r="Y28" s="1">
        <v>60.934743430864266</v>
      </c>
      <c r="Z28" s="116">
        <v>1</v>
      </c>
    </row>
    <row r="29" spans="2:26" x14ac:dyDescent="0.25">
      <c r="B29" s="86" t="s">
        <v>130</v>
      </c>
      <c r="C29" s="1"/>
      <c r="D29" s="116">
        <v>0</v>
      </c>
      <c r="E29" s="1"/>
      <c r="F29" s="116">
        <v>0</v>
      </c>
      <c r="G29" s="1"/>
      <c r="H29" s="116">
        <v>0</v>
      </c>
      <c r="I29" s="1"/>
      <c r="J29" s="116">
        <v>0</v>
      </c>
      <c r="K29" s="1"/>
      <c r="L29" s="116">
        <v>0</v>
      </c>
      <c r="M29" s="1">
        <v>14.624636591514269</v>
      </c>
      <c r="N29" s="116">
        <v>1</v>
      </c>
      <c r="O29" s="1"/>
      <c r="P29" s="116">
        <v>0</v>
      </c>
      <c r="Q29" s="1"/>
      <c r="R29" s="116">
        <v>0</v>
      </c>
      <c r="S29" s="1"/>
      <c r="T29" s="116">
        <v>0</v>
      </c>
      <c r="U29" s="1"/>
      <c r="V29" s="116">
        <v>0</v>
      </c>
      <c r="W29" s="1"/>
      <c r="X29" s="116">
        <v>0</v>
      </c>
      <c r="Y29" s="1">
        <v>14.624636591514269</v>
      </c>
      <c r="Z29" s="116">
        <v>1</v>
      </c>
    </row>
    <row r="30" spans="2:26" x14ac:dyDescent="0.25">
      <c r="B30" s="86" t="s">
        <v>128</v>
      </c>
      <c r="C30" s="1"/>
      <c r="D30" s="116">
        <v>0</v>
      </c>
      <c r="E30" s="1"/>
      <c r="F30" s="116">
        <v>0</v>
      </c>
      <c r="G30" s="1"/>
      <c r="H30" s="116">
        <v>0</v>
      </c>
      <c r="I30" s="1"/>
      <c r="J30" s="116">
        <v>0</v>
      </c>
      <c r="K30" s="1"/>
      <c r="L30" s="116">
        <v>0</v>
      </c>
      <c r="M30" s="1">
        <v>1.9395170631738397</v>
      </c>
      <c r="N30" s="116">
        <v>1</v>
      </c>
      <c r="O30" s="1"/>
      <c r="P30" s="116">
        <v>0</v>
      </c>
      <c r="Q30" s="1"/>
      <c r="R30" s="116">
        <v>0</v>
      </c>
      <c r="S30" s="1"/>
      <c r="T30" s="116">
        <v>0</v>
      </c>
      <c r="U30" s="1"/>
      <c r="V30" s="116">
        <v>0</v>
      </c>
      <c r="W30" s="1"/>
      <c r="X30" s="116">
        <v>0</v>
      </c>
      <c r="Y30" s="1">
        <v>1.9395170631738397</v>
      </c>
      <c r="Z30" s="116">
        <v>1</v>
      </c>
    </row>
    <row r="31" spans="2:26" x14ac:dyDescent="0.25">
      <c r="B31" s="86" t="s">
        <v>101</v>
      </c>
      <c r="C31" s="1"/>
      <c r="D31" s="116">
        <v>0</v>
      </c>
      <c r="E31" s="1"/>
      <c r="F31" s="116">
        <v>0</v>
      </c>
      <c r="G31" s="1"/>
      <c r="H31" s="116">
        <v>0</v>
      </c>
      <c r="I31" s="1"/>
      <c r="J31" s="116">
        <v>0</v>
      </c>
      <c r="K31" s="1"/>
      <c r="L31" s="116">
        <v>0</v>
      </c>
      <c r="M31" s="1">
        <v>8.6453531168811271</v>
      </c>
      <c r="N31" s="116">
        <v>0.3096321054960024</v>
      </c>
      <c r="O31" s="1"/>
      <c r="P31" s="116">
        <v>0</v>
      </c>
      <c r="Q31" s="1"/>
      <c r="R31" s="116">
        <v>0</v>
      </c>
      <c r="S31" s="1"/>
      <c r="T31" s="116">
        <v>0</v>
      </c>
      <c r="U31" s="1"/>
      <c r="V31" s="116">
        <v>0</v>
      </c>
      <c r="W31" s="1">
        <v>19.276018612423428</v>
      </c>
      <c r="X31" s="116">
        <v>0.6903678945039976</v>
      </c>
      <c r="Y31" s="1">
        <v>27.921371729304553</v>
      </c>
      <c r="Z31" s="116">
        <v>1</v>
      </c>
    </row>
    <row r="32" spans="2:26" x14ac:dyDescent="0.25">
      <c r="B32" s="86" t="s">
        <v>107</v>
      </c>
      <c r="C32" s="1"/>
      <c r="D32" s="116">
        <v>0</v>
      </c>
      <c r="E32" s="1"/>
      <c r="F32" s="116">
        <v>0</v>
      </c>
      <c r="G32" s="1">
        <v>7.735792351954089</v>
      </c>
      <c r="H32" s="116">
        <v>1</v>
      </c>
      <c r="I32" s="1"/>
      <c r="J32" s="116">
        <v>0</v>
      </c>
      <c r="K32" s="1"/>
      <c r="L32" s="116">
        <v>0</v>
      </c>
      <c r="M32" s="1"/>
      <c r="N32" s="116">
        <v>0</v>
      </c>
      <c r="O32" s="1"/>
      <c r="P32" s="116">
        <v>0</v>
      </c>
      <c r="Q32" s="1"/>
      <c r="R32" s="116">
        <v>0</v>
      </c>
      <c r="S32" s="1"/>
      <c r="T32" s="116">
        <v>0</v>
      </c>
      <c r="U32" s="1"/>
      <c r="V32" s="116">
        <v>0</v>
      </c>
      <c r="W32" s="1"/>
      <c r="X32" s="116">
        <v>0</v>
      </c>
      <c r="Y32" s="1">
        <v>7.735792351954089</v>
      </c>
      <c r="Z32" s="116">
        <v>1</v>
      </c>
    </row>
    <row r="33" spans="2:26" x14ac:dyDescent="0.25">
      <c r="B33" s="86" t="s">
        <v>74</v>
      </c>
      <c r="C33" s="1"/>
      <c r="D33" s="116">
        <v>0</v>
      </c>
      <c r="E33" s="1"/>
      <c r="F33" s="116">
        <v>0</v>
      </c>
      <c r="G33" s="1">
        <v>90.717440829194331</v>
      </c>
      <c r="H33" s="116">
        <v>0.77571947090859139</v>
      </c>
      <c r="I33" s="1"/>
      <c r="J33" s="116">
        <v>0</v>
      </c>
      <c r="K33" s="1"/>
      <c r="L33" s="116">
        <v>0</v>
      </c>
      <c r="M33" s="1">
        <v>26.228754582064372</v>
      </c>
      <c r="N33" s="116">
        <v>0.22428052909140869</v>
      </c>
      <c r="O33" s="1"/>
      <c r="P33" s="116">
        <v>0</v>
      </c>
      <c r="Q33" s="1"/>
      <c r="R33" s="116">
        <v>0</v>
      </c>
      <c r="S33" s="1"/>
      <c r="T33" s="116">
        <v>0</v>
      </c>
      <c r="U33" s="1"/>
      <c r="V33" s="116">
        <v>0</v>
      </c>
      <c r="W33" s="1"/>
      <c r="X33" s="116">
        <v>0</v>
      </c>
      <c r="Y33" s="1">
        <v>116.9461954112587</v>
      </c>
      <c r="Z33" s="116">
        <v>1</v>
      </c>
    </row>
    <row r="34" spans="2:26" x14ac:dyDescent="0.25">
      <c r="B34" s="86" t="s">
        <v>112</v>
      </c>
      <c r="C34" s="1"/>
      <c r="D34" s="116">
        <v>0</v>
      </c>
      <c r="E34" s="1"/>
      <c r="F34" s="116">
        <v>0</v>
      </c>
      <c r="G34" s="1">
        <v>7.500188883435901</v>
      </c>
      <c r="H34" s="116">
        <v>1</v>
      </c>
      <c r="I34" s="1"/>
      <c r="J34" s="116">
        <v>0</v>
      </c>
      <c r="K34" s="1"/>
      <c r="L34" s="116">
        <v>0</v>
      </c>
      <c r="M34" s="1"/>
      <c r="N34" s="116">
        <v>0</v>
      </c>
      <c r="O34" s="1"/>
      <c r="P34" s="116">
        <v>0</v>
      </c>
      <c r="Q34" s="1"/>
      <c r="R34" s="116">
        <v>0</v>
      </c>
      <c r="S34" s="1"/>
      <c r="T34" s="116">
        <v>0</v>
      </c>
      <c r="U34" s="1"/>
      <c r="V34" s="116">
        <v>0</v>
      </c>
      <c r="W34" s="1"/>
      <c r="X34" s="116">
        <v>0</v>
      </c>
      <c r="Y34" s="1">
        <v>7.500188883435901</v>
      </c>
      <c r="Z34" s="116">
        <v>1</v>
      </c>
    </row>
    <row r="35" spans="2:26" x14ac:dyDescent="0.25">
      <c r="B35" s="86" t="s">
        <v>109</v>
      </c>
      <c r="C35" s="1"/>
      <c r="D35" s="116">
        <v>0</v>
      </c>
      <c r="E35" s="1"/>
      <c r="F35" s="116">
        <v>0</v>
      </c>
      <c r="G35" s="1">
        <v>7.735792351954089</v>
      </c>
      <c r="H35" s="116">
        <v>1</v>
      </c>
      <c r="I35" s="1"/>
      <c r="J35" s="116">
        <v>0</v>
      </c>
      <c r="K35" s="1"/>
      <c r="L35" s="116">
        <v>0</v>
      </c>
      <c r="M35" s="1"/>
      <c r="N35" s="116">
        <v>0</v>
      </c>
      <c r="O35" s="1"/>
      <c r="P35" s="116">
        <v>0</v>
      </c>
      <c r="Q35" s="1"/>
      <c r="R35" s="116">
        <v>0</v>
      </c>
      <c r="S35" s="1"/>
      <c r="T35" s="116">
        <v>0</v>
      </c>
      <c r="U35" s="1"/>
      <c r="V35" s="116">
        <v>0</v>
      </c>
      <c r="W35" s="1"/>
      <c r="X35" s="116">
        <v>0</v>
      </c>
      <c r="Y35" s="1">
        <v>7.735792351954089</v>
      </c>
      <c r="Z35" s="116">
        <v>1</v>
      </c>
    </row>
    <row r="36" spans="2:26" x14ac:dyDescent="0.25">
      <c r="B36" s="86" t="s">
        <v>97</v>
      </c>
      <c r="C36" s="1"/>
      <c r="D36" s="116">
        <v>0</v>
      </c>
      <c r="E36" s="1"/>
      <c r="F36" s="116">
        <v>0</v>
      </c>
      <c r="G36" s="1">
        <v>13.681431013171801</v>
      </c>
      <c r="H36" s="116">
        <v>1</v>
      </c>
      <c r="I36" s="1"/>
      <c r="J36" s="116">
        <v>0</v>
      </c>
      <c r="K36" s="1"/>
      <c r="L36" s="116">
        <v>0</v>
      </c>
      <c r="M36" s="1"/>
      <c r="N36" s="116">
        <v>0</v>
      </c>
      <c r="O36" s="1"/>
      <c r="P36" s="116">
        <v>0</v>
      </c>
      <c r="Q36" s="1"/>
      <c r="R36" s="116">
        <v>0</v>
      </c>
      <c r="S36" s="1"/>
      <c r="T36" s="116">
        <v>0</v>
      </c>
      <c r="U36" s="1"/>
      <c r="V36" s="116">
        <v>0</v>
      </c>
      <c r="W36" s="1"/>
      <c r="X36" s="116">
        <v>0</v>
      </c>
      <c r="Y36" s="1">
        <v>13.681431013171801</v>
      </c>
      <c r="Z36" s="116">
        <v>1</v>
      </c>
    </row>
    <row r="37" spans="2:26" x14ac:dyDescent="0.25">
      <c r="B37" s="86" t="s">
        <v>76</v>
      </c>
      <c r="C37" s="1"/>
      <c r="D37" s="116">
        <v>0</v>
      </c>
      <c r="E37" s="1"/>
      <c r="F37" s="116">
        <v>0</v>
      </c>
      <c r="G37" s="1">
        <v>97.310144071657973</v>
      </c>
      <c r="H37" s="116">
        <v>0.24369774167528327</v>
      </c>
      <c r="I37" s="1"/>
      <c r="J37" s="116">
        <v>0</v>
      </c>
      <c r="K37" s="1">
        <v>35.891744156896614</v>
      </c>
      <c r="L37" s="116">
        <v>8.9885151021683429E-2</v>
      </c>
      <c r="M37" s="1">
        <v>251.42280696640853</v>
      </c>
      <c r="N37" s="116">
        <v>0.6296483357198106</v>
      </c>
      <c r="O37" s="1"/>
      <c r="P37" s="116">
        <v>0</v>
      </c>
      <c r="Q37" s="1"/>
      <c r="R37" s="116">
        <v>0</v>
      </c>
      <c r="S37" s="1"/>
      <c r="T37" s="116">
        <v>0</v>
      </c>
      <c r="U37" s="1">
        <v>14.682017303503724</v>
      </c>
      <c r="V37" s="116">
        <v>3.6768771583222754E-2</v>
      </c>
      <c r="W37" s="1"/>
      <c r="X37" s="116">
        <v>0</v>
      </c>
      <c r="Y37" s="1">
        <v>399.30671249846682</v>
      </c>
      <c r="Z37" s="116">
        <v>1</v>
      </c>
    </row>
    <row r="38" spans="2:26" x14ac:dyDescent="0.25">
      <c r="B38" s="86" t="s">
        <v>79</v>
      </c>
      <c r="C38" s="1"/>
      <c r="D38" s="116">
        <v>0</v>
      </c>
      <c r="E38" s="1"/>
      <c r="F38" s="116">
        <v>0</v>
      </c>
      <c r="G38" s="1">
        <v>17.290706233762254</v>
      </c>
      <c r="H38" s="116">
        <v>0.25814594305273802</v>
      </c>
      <c r="I38" s="1"/>
      <c r="J38" s="116">
        <v>0</v>
      </c>
      <c r="K38" s="1">
        <v>13.681431013171801</v>
      </c>
      <c r="L38" s="116">
        <v>0.20426036180696433</v>
      </c>
      <c r="M38" s="1">
        <v>36.008215143224731</v>
      </c>
      <c r="N38" s="116">
        <v>0.53759369514029764</v>
      </c>
      <c r="O38" s="1"/>
      <c r="P38" s="116">
        <v>0</v>
      </c>
      <c r="Q38" s="1"/>
      <c r="R38" s="116">
        <v>0</v>
      </c>
      <c r="S38" s="1"/>
      <c r="T38" s="116">
        <v>0</v>
      </c>
      <c r="U38" s="1"/>
      <c r="V38" s="116">
        <v>0</v>
      </c>
      <c r="W38" s="1"/>
      <c r="X38" s="116">
        <v>0</v>
      </c>
      <c r="Y38" s="1">
        <v>66.980352390158785</v>
      </c>
      <c r="Z38" s="116">
        <v>1</v>
      </c>
    </row>
    <row r="39" spans="2:26" x14ac:dyDescent="0.25">
      <c r="B39" s="86" t="s">
        <v>100</v>
      </c>
      <c r="C39" s="1"/>
      <c r="D39" s="116">
        <v>0</v>
      </c>
      <c r="E39" s="1"/>
      <c r="F39" s="116">
        <v>0</v>
      </c>
      <c r="G39" s="1">
        <v>8.6453531168811271</v>
      </c>
      <c r="H39" s="116">
        <v>0.41216832405478937</v>
      </c>
      <c r="I39" s="1"/>
      <c r="J39" s="116">
        <v>0</v>
      </c>
      <c r="K39" s="1"/>
      <c r="L39" s="116">
        <v>0</v>
      </c>
      <c r="M39" s="1">
        <v>12.329944139906379</v>
      </c>
      <c r="N39" s="116">
        <v>0.58783167594521069</v>
      </c>
      <c r="O39" s="1"/>
      <c r="P39" s="116">
        <v>0</v>
      </c>
      <c r="Q39" s="1"/>
      <c r="R39" s="116">
        <v>0</v>
      </c>
      <c r="S39" s="1"/>
      <c r="T39" s="116">
        <v>0</v>
      </c>
      <c r="U39" s="1"/>
      <c r="V39" s="116">
        <v>0</v>
      </c>
      <c r="W39" s="1"/>
      <c r="X39" s="116">
        <v>0</v>
      </c>
      <c r="Y39" s="1">
        <v>20.975297256787506</v>
      </c>
      <c r="Z39" s="116">
        <v>1</v>
      </c>
    </row>
    <row r="40" spans="2:26" x14ac:dyDescent="0.25">
      <c r="B40" s="86" t="s">
        <v>87</v>
      </c>
      <c r="C40" s="1"/>
      <c r="D40" s="116">
        <v>0</v>
      </c>
      <c r="E40" s="1"/>
      <c r="F40" s="116">
        <v>0</v>
      </c>
      <c r="G40" s="1"/>
      <c r="H40" s="116">
        <v>0</v>
      </c>
      <c r="I40" s="1"/>
      <c r="J40" s="116">
        <v>0</v>
      </c>
      <c r="K40" s="1"/>
      <c r="L40" s="116">
        <v>0</v>
      </c>
      <c r="M40" s="1">
        <v>8.6453531168811271</v>
      </c>
      <c r="N40" s="116">
        <v>0.34873097869239894</v>
      </c>
      <c r="O40" s="1"/>
      <c r="P40" s="116">
        <v>0</v>
      </c>
      <c r="Q40" s="1">
        <v>16.145542000317029</v>
      </c>
      <c r="R40" s="116">
        <v>0.65126902130760111</v>
      </c>
      <c r="S40" s="1"/>
      <c r="T40" s="116">
        <v>0</v>
      </c>
      <c r="U40" s="1"/>
      <c r="V40" s="116">
        <v>0</v>
      </c>
      <c r="W40" s="1"/>
      <c r="X40" s="116">
        <v>0</v>
      </c>
      <c r="Y40" s="1">
        <v>24.790895117198154</v>
      </c>
      <c r="Z40" s="116">
        <v>1</v>
      </c>
    </row>
    <row r="41" spans="2:26" x14ac:dyDescent="0.25">
      <c r="B41" s="86" t="s">
        <v>89</v>
      </c>
      <c r="C41" s="1"/>
      <c r="D41" s="116">
        <v>0</v>
      </c>
      <c r="E41" s="1"/>
      <c r="F41" s="116">
        <v>0</v>
      </c>
      <c r="G41" s="1">
        <v>24.653614265029038</v>
      </c>
      <c r="H41" s="116">
        <v>0.60426774771245184</v>
      </c>
      <c r="I41" s="1"/>
      <c r="J41" s="116">
        <v>0</v>
      </c>
      <c r="K41" s="1"/>
      <c r="L41" s="116">
        <v>0</v>
      </c>
      <c r="M41" s="1">
        <v>16.145542000317029</v>
      </c>
      <c r="N41" s="116">
        <v>0.3957322522875481</v>
      </c>
      <c r="O41" s="1"/>
      <c r="P41" s="116">
        <v>0</v>
      </c>
      <c r="Q41" s="1"/>
      <c r="R41" s="116">
        <v>0</v>
      </c>
      <c r="S41" s="1"/>
      <c r="T41" s="116">
        <v>0</v>
      </c>
      <c r="U41" s="1"/>
      <c r="V41" s="116">
        <v>0</v>
      </c>
      <c r="W41" s="1"/>
      <c r="X41" s="116">
        <v>0</v>
      </c>
      <c r="Y41" s="1">
        <v>40.79915626534607</v>
      </c>
      <c r="Z41" s="116">
        <v>1</v>
      </c>
    </row>
    <row r="42" spans="2:26" x14ac:dyDescent="0.25">
      <c r="B42" s="86" t="s">
        <v>121</v>
      </c>
      <c r="C42" s="1"/>
      <c r="D42" s="116">
        <v>0</v>
      </c>
      <c r="E42" s="1"/>
      <c r="F42" s="116">
        <v>0</v>
      </c>
      <c r="G42" s="1">
        <v>13.524104084165028</v>
      </c>
      <c r="H42" s="116">
        <v>1</v>
      </c>
      <c r="I42" s="1"/>
      <c r="J42" s="116">
        <v>0</v>
      </c>
      <c r="K42" s="1"/>
      <c r="L42" s="116">
        <v>0</v>
      </c>
      <c r="M42" s="1"/>
      <c r="N42" s="116">
        <v>0</v>
      </c>
      <c r="O42" s="1"/>
      <c r="P42" s="116">
        <v>0</v>
      </c>
      <c r="Q42" s="1"/>
      <c r="R42" s="116">
        <v>0</v>
      </c>
      <c r="S42" s="1"/>
      <c r="T42" s="116">
        <v>0</v>
      </c>
      <c r="U42" s="1"/>
      <c r="V42" s="116">
        <v>0</v>
      </c>
      <c r="W42" s="1"/>
      <c r="X42" s="116">
        <v>0</v>
      </c>
      <c r="Y42" s="1">
        <v>13.524104084165028</v>
      </c>
      <c r="Z42" s="116">
        <v>1</v>
      </c>
    </row>
    <row r="43" spans="2:26" x14ac:dyDescent="0.25">
      <c r="B43" s="86" t="s">
        <v>64</v>
      </c>
      <c r="C43" s="1"/>
      <c r="D43" s="116">
        <v>0</v>
      </c>
      <c r="E43" s="1"/>
      <c r="F43" s="116">
        <v>0</v>
      </c>
      <c r="G43" s="1">
        <v>1493.1388129868458</v>
      </c>
      <c r="H43" s="116">
        <v>0.42629633802238676</v>
      </c>
      <c r="I43" s="1">
        <v>15.000377766871802</v>
      </c>
      <c r="J43" s="116">
        <v>4.2826601621708781E-3</v>
      </c>
      <c r="K43" s="1">
        <v>589.92458588997226</v>
      </c>
      <c r="L43" s="116">
        <v>0.1684255264727913</v>
      </c>
      <c r="M43" s="1">
        <v>1084.3228375823212</v>
      </c>
      <c r="N43" s="116">
        <v>0.30957795141010713</v>
      </c>
      <c r="O43" s="1">
        <v>13.051776010865431</v>
      </c>
      <c r="P43" s="116">
        <v>3.7263275656135432E-3</v>
      </c>
      <c r="Q43" s="1">
        <v>141.30859691768921</v>
      </c>
      <c r="R43" s="116">
        <v>4.034409719521713E-2</v>
      </c>
      <c r="S43" s="1">
        <v>7.500188883435901</v>
      </c>
      <c r="T43" s="116">
        <v>2.141330081085439E-3</v>
      </c>
      <c r="U43" s="1">
        <v>54.434831092297209</v>
      </c>
      <c r="V43" s="116">
        <v>1.5541334103487601E-2</v>
      </c>
      <c r="W43" s="1">
        <v>103.90218093381259</v>
      </c>
      <c r="X43" s="116">
        <v>2.9664434987140057E-2</v>
      </c>
      <c r="Y43" s="1">
        <v>3502.5841880641119</v>
      </c>
      <c r="Z43" s="116">
        <v>1</v>
      </c>
    </row>
    <row r="44" spans="2:26" x14ac:dyDescent="0.25">
      <c r="B44" s="86" t="s">
        <v>82</v>
      </c>
      <c r="C44" s="1"/>
      <c r="D44" s="116">
        <v>0</v>
      </c>
      <c r="E44" s="1"/>
      <c r="F44" s="116">
        <v>0</v>
      </c>
      <c r="G44" s="1">
        <v>7.500188883435901</v>
      </c>
      <c r="H44" s="116">
        <v>0.16731278455834642</v>
      </c>
      <c r="I44" s="1"/>
      <c r="J44" s="116">
        <v>0</v>
      </c>
      <c r="K44" s="1"/>
      <c r="L44" s="116">
        <v>0</v>
      </c>
      <c r="M44" s="1">
        <v>28.681808780043603</v>
      </c>
      <c r="N44" s="116">
        <v>0.63982832535821921</v>
      </c>
      <c r="O44" s="1"/>
      <c r="P44" s="116">
        <v>0</v>
      </c>
      <c r="Q44" s="1"/>
      <c r="R44" s="116">
        <v>0</v>
      </c>
      <c r="S44" s="1"/>
      <c r="T44" s="116">
        <v>0</v>
      </c>
      <c r="U44" s="1"/>
      <c r="V44" s="116">
        <v>0</v>
      </c>
      <c r="W44" s="1">
        <v>8.6453531168811271</v>
      </c>
      <c r="X44" s="116">
        <v>0.19285889008343438</v>
      </c>
      <c r="Y44" s="1">
        <v>44.827350780360632</v>
      </c>
      <c r="Z44" s="116">
        <v>1</v>
      </c>
    </row>
    <row r="45" spans="2:26" x14ac:dyDescent="0.25">
      <c r="B45" s="86" t="s">
        <v>68</v>
      </c>
      <c r="C45" s="1">
        <v>8.6453531168811271</v>
      </c>
      <c r="D45" s="116">
        <v>1.1627483288817641E-2</v>
      </c>
      <c r="E45" s="1"/>
      <c r="F45" s="116">
        <v>0</v>
      </c>
      <c r="G45" s="1">
        <v>296.57779159897996</v>
      </c>
      <c r="H45" s="116">
        <v>0.39887940596874477</v>
      </c>
      <c r="I45" s="1">
        <v>7.735792351954089</v>
      </c>
      <c r="J45" s="116">
        <v>1.0404178416087507E-2</v>
      </c>
      <c r="K45" s="1">
        <v>96.133368107238766</v>
      </c>
      <c r="L45" s="116">
        <v>0.12929363509537292</v>
      </c>
      <c r="M45" s="1">
        <v>268.58366881656997</v>
      </c>
      <c r="N45" s="116">
        <v>0.36122898377812312</v>
      </c>
      <c r="O45" s="1">
        <v>14.624636591514269</v>
      </c>
      <c r="P45" s="116">
        <v>1.9669262235318511E-2</v>
      </c>
      <c r="Q45" s="1">
        <v>8.6453531168811271</v>
      </c>
      <c r="R45" s="116">
        <v>1.1627483288817641E-2</v>
      </c>
      <c r="S45" s="1"/>
      <c r="T45" s="116">
        <v>0</v>
      </c>
      <c r="U45" s="1">
        <v>9.6240467564410626</v>
      </c>
      <c r="V45" s="116">
        <v>1.2943767746491775E-2</v>
      </c>
      <c r="W45" s="1">
        <v>32.957449625595231</v>
      </c>
      <c r="X45" s="116">
        <v>4.4325800182226018E-2</v>
      </c>
      <c r="Y45" s="1">
        <v>743.52746008205565</v>
      </c>
      <c r="Z45" s="116">
        <v>1</v>
      </c>
    </row>
    <row r="46" spans="2:26" x14ac:dyDescent="0.25">
      <c r="B46" s="86" t="s">
        <v>66</v>
      </c>
      <c r="C46" s="1"/>
      <c r="D46" s="116">
        <v>0</v>
      </c>
      <c r="E46" s="1"/>
      <c r="F46" s="116">
        <v>0</v>
      </c>
      <c r="G46" s="1">
        <v>58.057512658102979</v>
      </c>
      <c r="H46" s="116">
        <v>0.30891099160379348</v>
      </c>
      <c r="I46" s="1"/>
      <c r="J46" s="116">
        <v>0</v>
      </c>
      <c r="K46" s="1">
        <v>25.381720150771812</v>
      </c>
      <c r="L46" s="116">
        <v>0.13505043501533123</v>
      </c>
      <c r="M46" s="1">
        <v>104.50329509109399</v>
      </c>
      <c r="N46" s="116">
        <v>0.55603857338087526</v>
      </c>
      <c r="O46" s="1"/>
      <c r="P46" s="116">
        <v>0</v>
      </c>
      <c r="Q46" s="1"/>
      <c r="R46" s="116">
        <v>0</v>
      </c>
      <c r="S46" s="1"/>
      <c r="T46" s="116">
        <v>0</v>
      </c>
      <c r="U46" s="1"/>
      <c r="V46" s="116">
        <v>0</v>
      </c>
      <c r="W46" s="1"/>
      <c r="X46" s="116">
        <v>0</v>
      </c>
      <c r="Y46" s="1">
        <v>187.94252789996878</v>
      </c>
      <c r="Z46" s="116">
        <v>1</v>
      </c>
    </row>
    <row r="47" spans="2:26" x14ac:dyDescent="0.25">
      <c r="B47" s="86" t="s">
        <v>90</v>
      </c>
      <c r="C47" s="1"/>
      <c r="D47" s="116">
        <v>0</v>
      </c>
      <c r="E47" s="1"/>
      <c r="F47" s="116">
        <v>0</v>
      </c>
      <c r="G47" s="1">
        <v>15.235981235389989</v>
      </c>
      <c r="H47" s="116">
        <v>0.66324792804783705</v>
      </c>
      <c r="I47" s="1"/>
      <c r="J47" s="116">
        <v>0</v>
      </c>
      <c r="K47" s="1"/>
      <c r="L47" s="116">
        <v>0</v>
      </c>
      <c r="M47" s="1"/>
      <c r="N47" s="116">
        <v>0</v>
      </c>
      <c r="O47" s="1"/>
      <c r="P47" s="116">
        <v>0</v>
      </c>
      <c r="Q47" s="1">
        <v>7.735792351954089</v>
      </c>
      <c r="R47" s="116">
        <v>0.33675207195216295</v>
      </c>
      <c r="S47" s="1"/>
      <c r="T47" s="116">
        <v>0</v>
      </c>
      <c r="U47" s="1"/>
      <c r="V47" s="116">
        <v>0</v>
      </c>
      <c r="W47" s="1"/>
      <c r="X47" s="116">
        <v>0</v>
      </c>
      <c r="Y47" s="1">
        <v>22.971773587344078</v>
      </c>
      <c r="Z47" s="116">
        <v>1</v>
      </c>
    </row>
    <row r="48" spans="2:26" x14ac:dyDescent="0.25">
      <c r="B48" s="86" t="s">
        <v>88</v>
      </c>
      <c r="C48" s="1"/>
      <c r="D48" s="116">
        <v>0</v>
      </c>
      <c r="E48" s="1"/>
      <c r="F48" s="116">
        <v>0</v>
      </c>
      <c r="G48" s="1">
        <v>16.145542000317029</v>
      </c>
      <c r="H48" s="116">
        <v>0.65126902130760111</v>
      </c>
      <c r="I48" s="1"/>
      <c r="J48" s="116">
        <v>0</v>
      </c>
      <c r="K48" s="1">
        <v>8.6453531168811271</v>
      </c>
      <c r="L48" s="116">
        <v>0.34873097869239894</v>
      </c>
      <c r="M48" s="1"/>
      <c r="N48" s="116">
        <v>0</v>
      </c>
      <c r="O48" s="1"/>
      <c r="P48" s="116">
        <v>0</v>
      </c>
      <c r="Q48" s="1"/>
      <c r="R48" s="116">
        <v>0</v>
      </c>
      <c r="S48" s="1"/>
      <c r="T48" s="116">
        <v>0</v>
      </c>
      <c r="U48" s="1"/>
      <c r="V48" s="116">
        <v>0</v>
      </c>
      <c r="W48" s="1"/>
      <c r="X48" s="116">
        <v>0</v>
      </c>
      <c r="Y48" s="1">
        <v>24.790895117198154</v>
      </c>
      <c r="Z48" s="116">
        <v>1</v>
      </c>
    </row>
    <row r="49" spans="2:26" x14ac:dyDescent="0.25">
      <c r="B49" s="86" t="s">
        <v>69</v>
      </c>
      <c r="C49" s="1"/>
      <c r="D49" s="116">
        <v>0</v>
      </c>
      <c r="E49" s="1"/>
      <c r="F49" s="116">
        <v>0</v>
      </c>
      <c r="G49" s="1">
        <v>32.291084000634058</v>
      </c>
      <c r="H49" s="116">
        <v>0.52355855710839261</v>
      </c>
      <c r="I49" s="1"/>
      <c r="J49" s="116">
        <v>0</v>
      </c>
      <c r="K49" s="1">
        <v>21.884892202367194</v>
      </c>
      <c r="L49" s="116">
        <v>0.35483548906933859</v>
      </c>
      <c r="M49" s="1">
        <v>7.500188883435901</v>
      </c>
      <c r="N49" s="116">
        <v>0.12160595382226874</v>
      </c>
      <c r="O49" s="1"/>
      <c r="P49" s="116">
        <v>0</v>
      </c>
      <c r="Q49" s="1"/>
      <c r="R49" s="116">
        <v>0</v>
      </c>
      <c r="S49" s="1"/>
      <c r="T49" s="116">
        <v>0</v>
      </c>
      <c r="U49" s="1"/>
      <c r="V49" s="116">
        <v>0</v>
      </c>
      <c r="W49" s="1"/>
      <c r="X49" s="116">
        <v>0</v>
      </c>
      <c r="Y49" s="1">
        <v>61.676165086437159</v>
      </c>
      <c r="Z49" s="116">
        <v>1</v>
      </c>
    </row>
    <row r="50" spans="2:26" x14ac:dyDescent="0.25">
      <c r="B50" s="86" t="s">
        <v>106</v>
      </c>
      <c r="C50" s="1"/>
      <c r="D50" s="116">
        <v>0</v>
      </c>
      <c r="E50" s="1"/>
      <c r="F50" s="116">
        <v>0</v>
      </c>
      <c r="G50" s="1">
        <v>16.766563566086347</v>
      </c>
      <c r="H50" s="116">
        <v>1</v>
      </c>
      <c r="I50" s="1"/>
      <c r="J50" s="116">
        <v>0</v>
      </c>
      <c r="K50" s="1"/>
      <c r="L50" s="116">
        <v>0</v>
      </c>
      <c r="M50" s="1"/>
      <c r="N50" s="116">
        <v>0</v>
      </c>
      <c r="O50" s="1"/>
      <c r="P50" s="116">
        <v>0</v>
      </c>
      <c r="Q50" s="1"/>
      <c r="R50" s="116">
        <v>0</v>
      </c>
      <c r="S50" s="1"/>
      <c r="T50" s="116">
        <v>0</v>
      </c>
      <c r="U50" s="1"/>
      <c r="V50" s="116">
        <v>0</v>
      </c>
      <c r="W50" s="1"/>
      <c r="X50" s="116">
        <v>0</v>
      </c>
      <c r="Y50" s="1">
        <v>16.766563566086347</v>
      </c>
      <c r="Z50" s="116">
        <v>1</v>
      </c>
    </row>
    <row r="51" spans="2:26" x14ac:dyDescent="0.25">
      <c r="B51" s="86" t="s">
        <v>98</v>
      </c>
      <c r="C51" s="1"/>
      <c r="D51" s="116">
        <v>0</v>
      </c>
      <c r="E51" s="1"/>
      <c r="F51" s="116">
        <v>0</v>
      </c>
      <c r="G51" s="1"/>
      <c r="H51" s="116">
        <v>0</v>
      </c>
      <c r="I51" s="1"/>
      <c r="J51" s="116">
        <v>0</v>
      </c>
      <c r="K51" s="1"/>
      <c r="L51" s="116">
        <v>0</v>
      </c>
      <c r="M51" s="1"/>
      <c r="N51" s="116">
        <v>0</v>
      </c>
      <c r="O51" s="1">
        <v>13.681431013171801</v>
      </c>
      <c r="P51" s="116">
        <v>1</v>
      </c>
      <c r="Q51" s="1"/>
      <c r="R51" s="116">
        <v>0</v>
      </c>
      <c r="S51" s="1"/>
      <c r="T51" s="116">
        <v>0</v>
      </c>
      <c r="U51" s="1"/>
      <c r="V51" s="116">
        <v>0</v>
      </c>
      <c r="W51" s="1"/>
      <c r="X51" s="116">
        <v>0</v>
      </c>
      <c r="Y51" s="1">
        <v>13.681431013171801</v>
      </c>
      <c r="Z51" s="116">
        <v>1</v>
      </c>
    </row>
    <row r="52" spans="2:26" x14ac:dyDescent="0.25">
      <c r="B52" s="86" t="s">
        <v>85</v>
      </c>
      <c r="C52" s="1"/>
      <c r="D52" s="116">
        <v>0</v>
      </c>
      <c r="E52" s="1"/>
      <c r="F52" s="116">
        <v>0</v>
      </c>
      <c r="G52" s="1">
        <v>7.735792351954089</v>
      </c>
      <c r="H52" s="116">
        <v>0.25191812230399441</v>
      </c>
      <c r="I52" s="1"/>
      <c r="J52" s="116">
        <v>0</v>
      </c>
      <c r="K52" s="1">
        <v>7.500188883435901</v>
      </c>
      <c r="L52" s="116">
        <v>0.24424563308801675</v>
      </c>
      <c r="M52" s="1"/>
      <c r="N52" s="116">
        <v>0</v>
      </c>
      <c r="O52" s="1">
        <v>7.735792351954089</v>
      </c>
      <c r="P52" s="116">
        <v>0.25191812230399441</v>
      </c>
      <c r="Q52" s="1"/>
      <c r="R52" s="116">
        <v>0</v>
      </c>
      <c r="S52" s="1"/>
      <c r="T52" s="116">
        <v>0</v>
      </c>
      <c r="U52" s="1">
        <v>7.735792351954089</v>
      </c>
      <c r="V52" s="116">
        <v>0.25191812230399441</v>
      </c>
      <c r="W52" s="1"/>
      <c r="X52" s="116">
        <v>0</v>
      </c>
      <c r="Y52" s="1">
        <v>30.707565939298167</v>
      </c>
      <c r="Z52" s="116">
        <v>1</v>
      </c>
    </row>
    <row r="53" spans="2:26" x14ac:dyDescent="0.25">
      <c r="B53" s="86" t="s">
        <v>93</v>
      </c>
      <c r="C53" s="1"/>
      <c r="D53" s="116">
        <v>0</v>
      </c>
      <c r="E53" s="1"/>
      <c r="F53" s="116">
        <v>0</v>
      </c>
      <c r="G53" s="1">
        <v>23.561800016990233</v>
      </c>
      <c r="H53" s="116">
        <v>0.75283107209134437</v>
      </c>
      <c r="I53" s="1"/>
      <c r="J53" s="116">
        <v>0</v>
      </c>
      <c r="K53" s="1"/>
      <c r="L53" s="116">
        <v>0</v>
      </c>
      <c r="M53" s="1">
        <v>7.735792351954089</v>
      </c>
      <c r="N53" s="116">
        <v>0.24716892790865561</v>
      </c>
      <c r="O53" s="1"/>
      <c r="P53" s="116">
        <v>0</v>
      </c>
      <c r="Q53" s="1"/>
      <c r="R53" s="116">
        <v>0</v>
      </c>
      <c r="S53" s="1"/>
      <c r="T53" s="116">
        <v>0</v>
      </c>
      <c r="U53" s="1"/>
      <c r="V53" s="116">
        <v>0</v>
      </c>
      <c r="W53" s="1"/>
      <c r="X53" s="116">
        <v>0</v>
      </c>
      <c r="Y53" s="1">
        <v>31.297592368944322</v>
      </c>
      <c r="Z53" s="116">
        <v>1</v>
      </c>
    </row>
    <row r="54" spans="2:26" x14ac:dyDescent="0.25">
      <c r="B54" s="86" t="s">
        <v>132</v>
      </c>
      <c r="C54" s="1"/>
      <c r="D54" s="116">
        <v>0</v>
      </c>
      <c r="E54" s="1"/>
      <c r="F54" s="116">
        <v>0</v>
      </c>
      <c r="G54" s="1"/>
      <c r="H54" s="116">
        <v>0</v>
      </c>
      <c r="I54" s="1"/>
      <c r="J54" s="116">
        <v>0</v>
      </c>
      <c r="K54" s="1"/>
      <c r="L54" s="116">
        <v>0</v>
      </c>
      <c r="M54" s="1">
        <v>18.96537539263959</v>
      </c>
      <c r="N54" s="116">
        <v>1</v>
      </c>
      <c r="O54" s="1"/>
      <c r="P54" s="116">
        <v>0</v>
      </c>
      <c r="Q54" s="1"/>
      <c r="R54" s="116">
        <v>0</v>
      </c>
      <c r="S54" s="1"/>
      <c r="T54" s="116">
        <v>0</v>
      </c>
      <c r="U54" s="1"/>
      <c r="V54" s="116">
        <v>0</v>
      </c>
      <c r="W54" s="1"/>
      <c r="X54" s="116">
        <v>0</v>
      </c>
      <c r="Y54" s="1">
        <v>18.96537539263959</v>
      </c>
      <c r="Z54" s="116">
        <v>1</v>
      </c>
    </row>
    <row r="55" spans="2:26" x14ac:dyDescent="0.25">
      <c r="B55" s="86" t="s">
        <v>102</v>
      </c>
      <c r="C55" s="1"/>
      <c r="D55" s="116">
        <v>0</v>
      </c>
      <c r="E55" s="1"/>
      <c r="F55" s="116">
        <v>0</v>
      </c>
      <c r="G55" s="1">
        <v>8.6453531168811271</v>
      </c>
      <c r="H55" s="116">
        <v>1</v>
      </c>
      <c r="I55" s="1"/>
      <c r="J55" s="116">
        <v>0</v>
      </c>
      <c r="K55" s="1"/>
      <c r="L55" s="116">
        <v>0</v>
      </c>
      <c r="M55" s="1"/>
      <c r="N55" s="116">
        <v>0</v>
      </c>
      <c r="O55" s="1"/>
      <c r="P55" s="116">
        <v>0</v>
      </c>
      <c r="Q55" s="1"/>
      <c r="R55" s="116">
        <v>0</v>
      </c>
      <c r="S55" s="1"/>
      <c r="T55" s="116">
        <v>0</v>
      </c>
      <c r="U55" s="1"/>
      <c r="V55" s="116">
        <v>0</v>
      </c>
      <c r="W55" s="1"/>
      <c r="X55" s="116">
        <v>0</v>
      </c>
      <c r="Y55" s="1">
        <v>8.6453531168811271</v>
      </c>
      <c r="Z55" s="116">
        <v>1</v>
      </c>
    </row>
    <row r="56" spans="2:26" x14ac:dyDescent="0.25">
      <c r="B56" s="86" t="s">
        <v>70</v>
      </c>
      <c r="C56" s="1"/>
      <c r="D56" s="116">
        <v>0</v>
      </c>
      <c r="E56" s="1"/>
      <c r="F56" s="116">
        <v>0</v>
      </c>
      <c r="G56" s="1">
        <v>15.471584703908178</v>
      </c>
      <c r="H56" s="116">
        <v>0.31972379434504622</v>
      </c>
      <c r="I56" s="1"/>
      <c r="J56" s="116">
        <v>0</v>
      </c>
      <c r="K56" s="1"/>
      <c r="L56" s="116">
        <v>0</v>
      </c>
      <c r="M56" s="1">
        <v>7.500188883435901</v>
      </c>
      <c r="N56" s="116">
        <v>0.15499309825133306</v>
      </c>
      <c r="O56" s="1">
        <v>10.109791705578157</v>
      </c>
      <c r="P56" s="116">
        <v>0.20892113031763476</v>
      </c>
      <c r="Q56" s="1">
        <v>15.308904786421403</v>
      </c>
      <c r="R56" s="116">
        <v>0.31636197708598601</v>
      </c>
      <c r="S56" s="1"/>
      <c r="T56" s="116">
        <v>0</v>
      </c>
      <c r="U56" s="1"/>
      <c r="V56" s="116">
        <v>0</v>
      </c>
      <c r="W56" s="1"/>
      <c r="X56" s="116">
        <v>0</v>
      </c>
      <c r="Y56" s="1">
        <v>48.390470079343636</v>
      </c>
      <c r="Z56" s="116">
        <v>1</v>
      </c>
    </row>
    <row r="57" spans="2:26" x14ac:dyDescent="0.25">
      <c r="B57" s="86" t="s">
        <v>104</v>
      </c>
      <c r="C57" s="1"/>
      <c r="D57" s="116">
        <v>0</v>
      </c>
      <c r="E57" s="1"/>
      <c r="F57" s="116">
        <v>0</v>
      </c>
      <c r="G57" s="1"/>
      <c r="H57" s="116">
        <v>0</v>
      </c>
      <c r="I57" s="1"/>
      <c r="J57" s="116">
        <v>0</v>
      </c>
      <c r="K57" s="1">
        <v>23.95425790330253</v>
      </c>
      <c r="L57" s="116">
        <v>1</v>
      </c>
      <c r="M57" s="1"/>
      <c r="N57" s="116">
        <v>0</v>
      </c>
      <c r="O57" s="1"/>
      <c r="P57" s="116">
        <v>0</v>
      </c>
      <c r="Q57" s="1"/>
      <c r="R57" s="116">
        <v>0</v>
      </c>
      <c r="S57" s="1"/>
      <c r="T57" s="116">
        <v>0</v>
      </c>
      <c r="U57" s="1"/>
      <c r="V57" s="116">
        <v>0</v>
      </c>
      <c r="W57" s="1"/>
      <c r="X57" s="116">
        <v>0</v>
      </c>
      <c r="Y57" s="1">
        <v>23.95425790330253</v>
      </c>
      <c r="Z57" s="116">
        <v>1</v>
      </c>
    </row>
    <row r="58" spans="2:26" x14ac:dyDescent="0.25">
      <c r="B58" s="86" t="s">
        <v>81</v>
      </c>
      <c r="C58" s="1"/>
      <c r="D58" s="116">
        <v>0</v>
      </c>
      <c r="E58" s="1"/>
      <c r="F58" s="116">
        <v>0</v>
      </c>
      <c r="G58" s="1">
        <v>29.826973013488828</v>
      </c>
      <c r="H58" s="116">
        <v>0.65845303948901934</v>
      </c>
      <c r="I58" s="1"/>
      <c r="J58" s="116">
        <v>0</v>
      </c>
      <c r="K58" s="1"/>
      <c r="L58" s="116">
        <v>0</v>
      </c>
      <c r="M58" s="1">
        <v>7.735792351954089</v>
      </c>
      <c r="N58" s="116">
        <v>0.17077348025549038</v>
      </c>
      <c r="O58" s="1"/>
      <c r="P58" s="116">
        <v>0</v>
      </c>
      <c r="Q58" s="1">
        <v>7.735792351954089</v>
      </c>
      <c r="R58" s="116">
        <v>0.17077348025549038</v>
      </c>
      <c r="S58" s="1"/>
      <c r="T58" s="116">
        <v>0</v>
      </c>
      <c r="U58" s="1"/>
      <c r="V58" s="116">
        <v>0</v>
      </c>
      <c r="W58" s="1"/>
      <c r="X58" s="116">
        <v>0</v>
      </c>
      <c r="Y58" s="1">
        <v>45.298557717397003</v>
      </c>
      <c r="Z58" s="116">
        <v>1</v>
      </c>
    </row>
    <row r="59" spans="2:26" x14ac:dyDescent="0.25">
      <c r="B59" s="86" t="s">
        <v>96</v>
      </c>
      <c r="C59" s="1"/>
      <c r="D59" s="116">
        <v>0</v>
      </c>
      <c r="E59" s="1"/>
      <c r="F59" s="116">
        <v>0</v>
      </c>
      <c r="G59" s="1">
        <v>15.235981235389989</v>
      </c>
      <c r="H59" s="116">
        <v>1</v>
      </c>
      <c r="I59" s="1"/>
      <c r="J59" s="116">
        <v>0</v>
      </c>
      <c r="K59" s="1"/>
      <c r="L59" s="116">
        <v>0</v>
      </c>
      <c r="M59" s="1"/>
      <c r="N59" s="116">
        <v>0</v>
      </c>
      <c r="O59" s="1"/>
      <c r="P59" s="116">
        <v>0</v>
      </c>
      <c r="Q59" s="1"/>
      <c r="R59" s="116">
        <v>0</v>
      </c>
      <c r="S59" s="1"/>
      <c r="T59" s="116">
        <v>0</v>
      </c>
      <c r="U59" s="1"/>
      <c r="V59" s="116">
        <v>0</v>
      </c>
      <c r="W59" s="1"/>
      <c r="X59" s="116">
        <v>0</v>
      </c>
      <c r="Y59" s="1">
        <v>15.235981235389989</v>
      </c>
      <c r="Z59" s="116">
        <v>1</v>
      </c>
    </row>
    <row r="60" spans="2:26" x14ac:dyDescent="0.25">
      <c r="B60" s="86" t="s">
        <v>110</v>
      </c>
      <c r="C60" s="1"/>
      <c r="D60" s="116">
        <v>0</v>
      </c>
      <c r="E60" s="1"/>
      <c r="F60" s="116">
        <v>0</v>
      </c>
      <c r="G60" s="1">
        <v>7.500188883435901</v>
      </c>
      <c r="H60" s="116">
        <v>1</v>
      </c>
      <c r="I60" s="1"/>
      <c r="J60" s="116">
        <v>0</v>
      </c>
      <c r="K60" s="1"/>
      <c r="L60" s="116">
        <v>0</v>
      </c>
      <c r="M60" s="1"/>
      <c r="N60" s="116">
        <v>0</v>
      </c>
      <c r="O60" s="1"/>
      <c r="P60" s="116">
        <v>0</v>
      </c>
      <c r="Q60" s="1"/>
      <c r="R60" s="116">
        <v>0</v>
      </c>
      <c r="S60" s="1"/>
      <c r="T60" s="116">
        <v>0</v>
      </c>
      <c r="U60" s="1"/>
      <c r="V60" s="116">
        <v>0</v>
      </c>
      <c r="W60" s="1"/>
      <c r="X60" s="116">
        <v>0</v>
      </c>
      <c r="Y60" s="1">
        <v>7.500188883435901</v>
      </c>
      <c r="Z60" s="116">
        <v>1</v>
      </c>
    </row>
    <row r="61" spans="2:26" x14ac:dyDescent="0.25">
      <c r="B61" s="86" t="s">
        <v>95</v>
      </c>
      <c r="C61" s="1"/>
      <c r="D61" s="116">
        <v>0</v>
      </c>
      <c r="E61" s="1"/>
      <c r="F61" s="116">
        <v>0</v>
      </c>
      <c r="G61" s="1">
        <v>7.500188883435901</v>
      </c>
      <c r="H61" s="116">
        <v>0.49226818854400628</v>
      </c>
      <c r="I61" s="1"/>
      <c r="J61" s="116">
        <v>0</v>
      </c>
      <c r="K61" s="1"/>
      <c r="L61" s="116">
        <v>0</v>
      </c>
      <c r="M61" s="1">
        <v>7.735792351954089</v>
      </c>
      <c r="N61" s="116">
        <v>0.50773181145599378</v>
      </c>
      <c r="O61" s="1"/>
      <c r="P61" s="116">
        <v>0</v>
      </c>
      <c r="Q61" s="1"/>
      <c r="R61" s="116">
        <v>0</v>
      </c>
      <c r="S61" s="1"/>
      <c r="T61" s="116">
        <v>0</v>
      </c>
      <c r="U61" s="1"/>
      <c r="V61" s="116">
        <v>0</v>
      </c>
      <c r="W61" s="1"/>
      <c r="X61" s="116">
        <v>0</v>
      </c>
      <c r="Y61" s="1">
        <v>15.235981235389989</v>
      </c>
      <c r="Z61" s="116">
        <v>1</v>
      </c>
    </row>
    <row r="62" spans="2:26" x14ac:dyDescent="0.25">
      <c r="B62" s="86" t="s">
        <v>115</v>
      </c>
      <c r="C62" s="1"/>
      <c r="D62" s="116">
        <v>0</v>
      </c>
      <c r="E62" s="1"/>
      <c r="F62" s="116">
        <v>0</v>
      </c>
      <c r="G62" s="1">
        <v>58.043093312256509</v>
      </c>
      <c r="H62" s="116">
        <v>0.14552753199595586</v>
      </c>
      <c r="I62" s="1"/>
      <c r="J62" s="116">
        <v>0</v>
      </c>
      <c r="K62" s="1">
        <v>67.927288523885053</v>
      </c>
      <c r="L62" s="116">
        <v>0.17030950781478782</v>
      </c>
      <c r="M62" s="1">
        <v>254.14634261557262</v>
      </c>
      <c r="N62" s="116">
        <v>0.63720397890704783</v>
      </c>
      <c r="O62" s="1">
        <v>6.1619574357560793</v>
      </c>
      <c r="P62" s="116">
        <v>1.5449460163425759E-2</v>
      </c>
      <c r="Q62" s="1"/>
      <c r="R62" s="116">
        <v>0</v>
      </c>
      <c r="S62" s="1">
        <v>12.567450635889628</v>
      </c>
      <c r="T62" s="116">
        <v>3.1509521118782739E-2</v>
      </c>
      <c r="U62" s="1"/>
      <c r="V62" s="116">
        <v>0</v>
      </c>
      <c r="W62" s="1"/>
      <c r="X62" s="116">
        <v>0</v>
      </c>
      <c r="Y62" s="1">
        <v>398.84613252335987</v>
      </c>
      <c r="Z62" s="116">
        <v>1</v>
      </c>
    </row>
    <row r="63" spans="2:26" x14ac:dyDescent="0.25">
      <c r="B63" s="86" t="s">
        <v>122</v>
      </c>
      <c r="C63" s="1"/>
      <c r="D63" s="116">
        <v>0</v>
      </c>
      <c r="E63" s="1"/>
      <c r="F63" s="116">
        <v>0</v>
      </c>
      <c r="G63" s="1">
        <v>12.329944139906379</v>
      </c>
      <c r="H63" s="116">
        <v>1</v>
      </c>
      <c r="I63" s="1"/>
      <c r="J63" s="116">
        <v>0</v>
      </c>
      <c r="K63" s="1"/>
      <c r="L63" s="116">
        <v>0</v>
      </c>
      <c r="M63" s="1"/>
      <c r="N63" s="116">
        <v>0</v>
      </c>
      <c r="O63" s="1"/>
      <c r="P63" s="116">
        <v>0</v>
      </c>
      <c r="Q63" s="1"/>
      <c r="R63" s="116">
        <v>0</v>
      </c>
      <c r="S63" s="1"/>
      <c r="T63" s="116">
        <v>0</v>
      </c>
      <c r="U63" s="1"/>
      <c r="V63" s="116">
        <v>0</v>
      </c>
      <c r="W63" s="1"/>
      <c r="X63" s="116">
        <v>0</v>
      </c>
      <c r="Y63" s="1">
        <v>12.329944139906379</v>
      </c>
      <c r="Z63" s="116">
        <v>1</v>
      </c>
    </row>
    <row r="64" spans="2:26" x14ac:dyDescent="0.25">
      <c r="B64" s="86" t="s">
        <v>91</v>
      </c>
      <c r="C64" s="1"/>
      <c r="D64" s="116">
        <v>0</v>
      </c>
      <c r="E64" s="1"/>
      <c r="F64" s="116">
        <v>0</v>
      </c>
      <c r="G64" s="1">
        <v>7.735792351954089</v>
      </c>
      <c r="H64" s="116">
        <v>0.36119492336016068</v>
      </c>
      <c r="I64" s="1"/>
      <c r="J64" s="116">
        <v>0</v>
      </c>
      <c r="K64" s="1"/>
      <c r="L64" s="116">
        <v>0</v>
      </c>
      <c r="M64" s="1"/>
      <c r="N64" s="116">
        <v>0</v>
      </c>
      <c r="O64" s="1"/>
      <c r="P64" s="116">
        <v>0</v>
      </c>
      <c r="Q64" s="1"/>
      <c r="R64" s="116">
        <v>0</v>
      </c>
      <c r="S64" s="1"/>
      <c r="T64" s="116">
        <v>0</v>
      </c>
      <c r="U64" s="1"/>
      <c r="V64" s="116">
        <v>0</v>
      </c>
      <c r="W64" s="1">
        <v>13.681431013171801</v>
      </c>
      <c r="X64" s="116">
        <v>0.63880507663983921</v>
      </c>
      <c r="Y64" s="1">
        <v>21.417223365125892</v>
      </c>
      <c r="Z64" s="116">
        <v>1</v>
      </c>
    </row>
    <row r="65" spans="2:26" x14ac:dyDescent="0.25">
      <c r="B65" s="86" t="s">
        <v>78</v>
      </c>
      <c r="C65" s="1">
        <v>7.735792351954089</v>
      </c>
      <c r="D65" s="116">
        <v>4.16290599855966E-2</v>
      </c>
      <c r="E65" s="1"/>
      <c r="F65" s="116">
        <v>0</v>
      </c>
      <c r="G65" s="1">
        <v>40.968631825064151</v>
      </c>
      <c r="H65" s="116">
        <v>0.22046683186145832</v>
      </c>
      <c r="I65" s="1">
        <v>8.6453531168811271</v>
      </c>
      <c r="J65" s="116">
        <v>4.6523731135104406E-2</v>
      </c>
      <c r="K65" s="1">
        <v>50.248155859357482</v>
      </c>
      <c r="L65" s="116">
        <v>0.27040326307445517</v>
      </c>
      <c r="M65" s="1">
        <v>49.045738139946003</v>
      </c>
      <c r="N65" s="116">
        <v>0.26393262411573487</v>
      </c>
      <c r="O65" s="1">
        <v>13.772788568454422</v>
      </c>
      <c r="P65" s="116">
        <v>7.4116291570351989E-2</v>
      </c>
      <c r="Q65" s="1">
        <v>15.410276428583877</v>
      </c>
      <c r="R65" s="116">
        <v>8.2928198257298677E-2</v>
      </c>
      <c r="S65" s="1"/>
      <c r="T65" s="116">
        <v>0</v>
      </c>
      <c r="U65" s="1"/>
      <c r="V65" s="116">
        <v>0</v>
      </c>
      <c r="W65" s="1"/>
      <c r="X65" s="116">
        <v>0</v>
      </c>
      <c r="Y65" s="1">
        <v>185.82673629024114</v>
      </c>
      <c r="Z65" s="116">
        <v>1</v>
      </c>
    </row>
    <row r="66" spans="2:26" x14ac:dyDescent="0.25">
      <c r="B66" s="86" t="s">
        <v>72</v>
      </c>
      <c r="C66" s="1"/>
      <c r="D66" s="116">
        <v>0</v>
      </c>
      <c r="E66" s="1"/>
      <c r="F66" s="116">
        <v>0</v>
      </c>
      <c r="G66" s="1">
        <v>6.5582912466992127</v>
      </c>
      <c r="H66" s="116">
        <v>1</v>
      </c>
      <c r="I66" s="1"/>
      <c r="J66" s="116">
        <v>0</v>
      </c>
      <c r="K66" s="1"/>
      <c r="L66" s="116">
        <v>0</v>
      </c>
      <c r="M66" s="1"/>
      <c r="N66" s="116">
        <v>0</v>
      </c>
      <c r="O66" s="1"/>
      <c r="P66" s="116">
        <v>0</v>
      </c>
      <c r="Q66" s="1"/>
      <c r="R66" s="116">
        <v>0</v>
      </c>
      <c r="S66" s="1"/>
      <c r="T66" s="116">
        <v>0</v>
      </c>
      <c r="U66" s="1"/>
      <c r="V66" s="116">
        <v>0</v>
      </c>
      <c r="W66" s="1"/>
      <c r="X66" s="116">
        <v>0</v>
      </c>
      <c r="Y66" s="1">
        <v>6.5582912466992127</v>
      </c>
      <c r="Z66" s="116">
        <v>1</v>
      </c>
    </row>
    <row r="67" spans="2:26" x14ac:dyDescent="0.25">
      <c r="B67" s="86" t="s">
        <v>94</v>
      </c>
      <c r="C67" s="1"/>
      <c r="D67" s="116">
        <v>0</v>
      </c>
      <c r="E67" s="1"/>
      <c r="F67" s="116">
        <v>0</v>
      </c>
      <c r="G67" s="1">
        <v>7.735792351954089</v>
      </c>
      <c r="H67" s="116">
        <v>0.50773181145599378</v>
      </c>
      <c r="I67" s="1"/>
      <c r="J67" s="116">
        <v>0</v>
      </c>
      <c r="K67" s="1"/>
      <c r="L67" s="116">
        <v>0</v>
      </c>
      <c r="M67" s="1">
        <v>7.500188883435901</v>
      </c>
      <c r="N67" s="116">
        <v>0.49226818854400628</v>
      </c>
      <c r="O67" s="1"/>
      <c r="P67" s="116">
        <v>0</v>
      </c>
      <c r="Q67" s="1"/>
      <c r="R67" s="116">
        <v>0</v>
      </c>
      <c r="S67" s="1"/>
      <c r="T67" s="116">
        <v>0</v>
      </c>
      <c r="U67" s="1"/>
      <c r="V67" s="116">
        <v>0</v>
      </c>
      <c r="W67" s="1"/>
      <c r="X67" s="116">
        <v>0</v>
      </c>
      <c r="Y67" s="1">
        <v>15.235981235389989</v>
      </c>
      <c r="Z67" s="116">
        <v>1</v>
      </c>
    </row>
    <row r="68" spans="2:26" x14ac:dyDescent="0.25">
      <c r="B68" s="86" t="s">
        <v>114</v>
      </c>
      <c r="C68" s="1"/>
      <c r="D68" s="116">
        <v>0</v>
      </c>
      <c r="E68" s="1"/>
      <c r="F68" s="116">
        <v>0</v>
      </c>
      <c r="G68" s="1"/>
      <c r="H68" s="116">
        <v>0</v>
      </c>
      <c r="I68" s="1"/>
      <c r="J68" s="116">
        <v>0</v>
      </c>
      <c r="K68" s="1"/>
      <c r="L68" s="116">
        <v>0</v>
      </c>
      <c r="M68" s="1"/>
      <c r="N68" s="116">
        <v>0</v>
      </c>
      <c r="O68" s="1"/>
      <c r="P68" s="116">
        <v>0</v>
      </c>
      <c r="Q68" s="1"/>
      <c r="R68" s="116">
        <v>0</v>
      </c>
      <c r="S68" s="1"/>
      <c r="T68" s="116">
        <v>0</v>
      </c>
      <c r="U68" s="1"/>
      <c r="V68" s="116">
        <v>0</v>
      </c>
      <c r="W68" s="1">
        <v>7.500188883435901</v>
      </c>
      <c r="X68" s="116">
        <v>1</v>
      </c>
      <c r="Y68" s="1">
        <v>7.500188883435901</v>
      </c>
      <c r="Z68" s="116">
        <v>1</v>
      </c>
    </row>
    <row r="69" spans="2:26" x14ac:dyDescent="0.25">
      <c r="B69" s="86" t="s">
        <v>62</v>
      </c>
      <c r="C69" s="1">
        <v>380.94723425880534</v>
      </c>
      <c r="D69" s="116">
        <v>1.1719543688212149E-2</v>
      </c>
      <c r="E69" s="1">
        <v>30.457984187422973</v>
      </c>
      <c r="F69" s="116">
        <v>9.3701605954401971E-4</v>
      </c>
      <c r="G69" s="1">
        <v>8836.3425018467478</v>
      </c>
      <c r="H69" s="116">
        <v>0.27184316535566272</v>
      </c>
      <c r="I69" s="1">
        <v>337.40906945780796</v>
      </c>
      <c r="J69" s="116">
        <v>1.0380126103300059E-2</v>
      </c>
      <c r="K69" s="1">
        <v>3963.4233564165611</v>
      </c>
      <c r="L69" s="116">
        <v>0.12193161940335225</v>
      </c>
      <c r="M69" s="1">
        <v>15588.117970811842</v>
      </c>
      <c r="N69" s="116">
        <v>0.47955625647572647</v>
      </c>
      <c r="O69" s="1">
        <v>163.78017272041424</v>
      </c>
      <c r="P69" s="116">
        <v>5.0385689062538725E-3</v>
      </c>
      <c r="Q69" s="1">
        <v>547.50226743364601</v>
      </c>
      <c r="R69" s="116">
        <v>1.6843479005873671E-2</v>
      </c>
      <c r="S69" s="1">
        <v>16.838411712598891</v>
      </c>
      <c r="T69" s="116">
        <v>5.1802056547243331E-4</v>
      </c>
      <c r="U69" s="1">
        <v>2334.962503081214</v>
      </c>
      <c r="V69" s="116">
        <v>7.1833295019033114E-2</v>
      </c>
      <c r="W69" s="1">
        <v>305.51433084151529</v>
      </c>
      <c r="X69" s="116">
        <v>9.3989094175692348E-3</v>
      </c>
      <c r="Y69" s="1">
        <v>32505.295802768575</v>
      </c>
      <c r="Z69" s="116">
        <v>1</v>
      </c>
    </row>
    <row r="70" spans="2:26" x14ac:dyDescent="0.25">
      <c r="B70" s="86" t="s">
        <v>73</v>
      </c>
      <c r="C70" s="1"/>
      <c r="D70" s="116">
        <v>0</v>
      </c>
      <c r="E70" s="1"/>
      <c r="F70" s="116">
        <v>0</v>
      </c>
      <c r="G70" s="1">
        <v>6.5582912466992127</v>
      </c>
      <c r="H70" s="116">
        <v>0.46650073023478267</v>
      </c>
      <c r="I70" s="1"/>
      <c r="J70" s="116">
        <v>0</v>
      </c>
      <c r="K70" s="1"/>
      <c r="L70" s="116">
        <v>0</v>
      </c>
      <c r="M70" s="1">
        <v>7.500188883435901</v>
      </c>
      <c r="N70" s="116">
        <v>0.53349926976521733</v>
      </c>
      <c r="O70" s="1"/>
      <c r="P70" s="116">
        <v>0</v>
      </c>
      <c r="Q70" s="1"/>
      <c r="R70" s="116">
        <v>0</v>
      </c>
      <c r="S70" s="1"/>
      <c r="T70" s="116">
        <v>0</v>
      </c>
      <c r="U70" s="1"/>
      <c r="V70" s="116">
        <v>0</v>
      </c>
      <c r="W70" s="1"/>
      <c r="X70" s="116">
        <v>0</v>
      </c>
      <c r="Y70" s="1">
        <v>14.058480130135113</v>
      </c>
      <c r="Z70" s="116">
        <v>1</v>
      </c>
    </row>
    <row r="71" spans="2:26" x14ac:dyDescent="0.25">
      <c r="B71" s="86" t="s">
        <v>111</v>
      </c>
      <c r="C71" s="1"/>
      <c r="D71" s="116">
        <v>0</v>
      </c>
      <c r="E71" s="1"/>
      <c r="F71" s="116">
        <v>0</v>
      </c>
      <c r="G71" s="1"/>
      <c r="H71" s="116">
        <v>0</v>
      </c>
      <c r="I71" s="1"/>
      <c r="J71" s="116">
        <v>0</v>
      </c>
      <c r="K71" s="1"/>
      <c r="L71" s="116">
        <v>0</v>
      </c>
      <c r="M71" s="1">
        <v>26.46556427607549</v>
      </c>
      <c r="N71" s="116">
        <v>0.78959953132906546</v>
      </c>
      <c r="O71" s="1"/>
      <c r="P71" s="116">
        <v>0</v>
      </c>
      <c r="Q71" s="1">
        <v>7.0521408719104324</v>
      </c>
      <c r="R71" s="116">
        <v>0.21040046867093451</v>
      </c>
      <c r="S71" s="1"/>
      <c r="T71" s="116">
        <v>0</v>
      </c>
      <c r="U71" s="1"/>
      <c r="V71" s="116">
        <v>0</v>
      </c>
      <c r="W71" s="1"/>
      <c r="X71" s="116">
        <v>0</v>
      </c>
      <c r="Y71" s="1">
        <v>33.517705147985922</v>
      </c>
      <c r="Z71" s="116">
        <v>1</v>
      </c>
    </row>
    <row r="72" spans="2:26" x14ac:dyDescent="0.25">
      <c r="B72" s="86" t="s">
        <v>71</v>
      </c>
      <c r="C72" s="1"/>
      <c r="D72" s="116">
        <v>0</v>
      </c>
      <c r="E72" s="1"/>
      <c r="F72" s="116">
        <v>0</v>
      </c>
      <c r="G72" s="1">
        <v>29.153015717079981</v>
      </c>
      <c r="H72" s="116">
        <v>0.24698294266124327</v>
      </c>
      <c r="I72" s="1"/>
      <c r="J72" s="116">
        <v>0</v>
      </c>
      <c r="K72" s="1">
        <v>23.22009192552358</v>
      </c>
      <c r="L72" s="116">
        <v>0.19671949853443196</v>
      </c>
      <c r="M72" s="1">
        <v>49.282301975953082</v>
      </c>
      <c r="N72" s="116">
        <v>0.41751728470443311</v>
      </c>
      <c r="O72" s="1"/>
      <c r="P72" s="116">
        <v>0</v>
      </c>
      <c r="Q72" s="1">
        <v>7.735792351954089</v>
      </c>
      <c r="R72" s="116">
        <v>6.55372595906977E-2</v>
      </c>
      <c r="S72" s="1"/>
      <c r="T72" s="116">
        <v>0</v>
      </c>
      <c r="U72" s="1"/>
      <c r="V72" s="116">
        <v>0</v>
      </c>
      <c r="W72" s="1">
        <v>8.6453531168811271</v>
      </c>
      <c r="X72" s="116">
        <v>7.3243014509194071E-2</v>
      </c>
      <c r="Y72" s="1">
        <v>118.03655508739185</v>
      </c>
      <c r="Z72" s="116">
        <v>1</v>
      </c>
    </row>
    <row r="73" spans="2:26" x14ac:dyDescent="0.25">
      <c r="B73" s="86" t="s">
        <v>133</v>
      </c>
      <c r="C73" s="1"/>
      <c r="D73" s="116">
        <v>0</v>
      </c>
      <c r="E73" s="1"/>
      <c r="F73" s="116">
        <v>0</v>
      </c>
      <c r="G73" s="1"/>
      <c r="H73" s="116">
        <v>0</v>
      </c>
      <c r="I73" s="1"/>
      <c r="J73" s="116">
        <v>0</v>
      </c>
      <c r="K73" s="1"/>
      <c r="L73" s="116">
        <v>0</v>
      </c>
      <c r="M73" s="1">
        <v>7.9100875451479764</v>
      </c>
      <c r="N73" s="116">
        <v>1</v>
      </c>
      <c r="O73" s="1"/>
      <c r="P73" s="116">
        <v>0</v>
      </c>
      <c r="Q73" s="1"/>
      <c r="R73" s="116">
        <v>0</v>
      </c>
      <c r="S73" s="1"/>
      <c r="T73" s="116">
        <v>0</v>
      </c>
      <c r="U73" s="1"/>
      <c r="V73" s="116">
        <v>0</v>
      </c>
      <c r="W73" s="1"/>
      <c r="X73" s="116">
        <v>0</v>
      </c>
      <c r="Y73" s="1">
        <v>7.9100875451479764</v>
      </c>
      <c r="Z73" s="116">
        <v>1</v>
      </c>
    </row>
  </sheetData>
  <mergeCells count="12">
    <mergeCell ref="Y8:Z9"/>
    <mergeCell ref="W8:X9"/>
    <mergeCell ref="U8:V9"/>
    <mergeCell ref="S8:T9"/>
    <mergeCell ref="Q8:R9"/>
    <mergeCell ref="O8:P9"/>
    <mergeCell ref="M8:N9"/>
    <mergeCell ref="K8:L9"/>
    <mergeCell ref="I8:J9"/>
    <mergeCell ref="G8:H9"/>
    <mergeCell ref="E8:F9"/>
    <mergeCell ref="C8:D9"/>
  </mergeCells>
  <hyperlinks>
    <hyperlink ref="A1" location="'Elenco indicatori'!A1" display="Ritorno elenco indicatori"/>
  </hyperlink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workbookViewId="0">
      <pane ySplit="10" topLeftCell="A11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12.5703125" customWidth="1"/>
    <col min="4" max="4" width="10" bestFit="1" customWidth="1"/>
    <col min="5" max="5" width="8.140625" style="116" bestFit="1" customWidth="1"/>
    <col min="6" max="6" width="10" bestFit="1" customWidth="1"/>
    <col min="7" max="7" width="8.140625" style="116" bestFit="1" customWidth="1"/>
    <col min="8" max="8" width="10" bestFit="1" customWidth="1"/>
    <col min="9" max="9" width="8.140625" style="116" bestFit="1" customWidth="1"/>
    <col min="10" max="10" width="10" bestFit="1" customWidth="1"/>
    <col min="11" max="11" width="8.140625" style="116" bestFit="1" customWidth="1"/>
    <col min="12" max="12" width="10" bestFit="1" customWidth="1"/>
    <col min="13" max="13" width="8.140625" style="116" bestFit="1" customWidth="1"/>
  </cols>
  <sheetData>
    <row r="1" spans="1:13" x14ac:dyDescent="0.25">
      <c r="A1" s="19" t="s">
        <v>710</v>
      </c>
    </row>
    <row r="3" spans="1:13" ht="18.75" x14ac:dyDescent="0.3">
      <c r="A3" s="20" t="s">
        <v>707</v>
      </c>
    </row>
    <row r="5" spans="1:13" x14ac:dyDescent="0.25">
      <c r="A5" t="s">
        <v>708</v>
      </c>
      <c r="B5" s="7" t="s">
        <v>907</v>
      </c>
    </row>
    <row r="6" spans="1:13" x14ac:dyDescent="0.25">
      <c r="A6" t="s">
        <v>709</v>
      </c>
      <c r="B6" t="s">
        <v>1074</v>
      </c>
    </row>
    <row r="8" spans="1:13" x14ac:dyDescent="0.25">
      <c r="B8" s="2"/>
      <c r="C8" s="105" t="s">
        <v>547</v>
      </c>
      <c r="D8" s="101" t="s">
        <v>929</v>
      </c>
      <c r="E8" s="101"/>
      <c r="F8" s="101"/>
      <c r="G8" s="101"/>
      <c r="H8" s="101"/>
      <c r="I8" s="101"/>
      <c r="J8" s="101"/>
      <c r="K8" s="101"/>
      <c r="L8" s="2"/>
      <c r="M8" s="134"/>
    </row>
    <row r="9" spans="1:13" x14ac:dyDescent="0.25">
      <c r="B9" s="2"/>
      <c r="C9" s="105"/>
      <c r="D9" s="101" t="s">
        <v>971</v>
      </c>
      <c r="E9" s="101"/>
      <c r="F9" s="101" t="s">
        <v>715</v>
      </c>
      <c r="G9" s="101"/>
      <c r="H9" s="101" t="s">
        <v>716</v>
      </c>
      <c r="I9" s="101"/>
      <c r="J9" s="101" t="s">
        <v>717</v>
      </c>
      <c r="K9" s="101"/>
      <c r="L9" s="101" t="s">
        <v>970</v>
      </c>
      <c r="M9" s="101"/>
    </row>
    <row r="10" spans="1:13" x14ac:dyDescent="0.25">
      <c r="B10" s="3" t="s">
        <v>25</v>
      </c>
      <c r="C10" s="106"/>
      <c r="D10" s="14" t="s">
        <v>28</v>
      </c>
      <c r="E10" s="132" t="s">
        <v>29</v>
      </c>
      <c r="F10" s="14" t="s">
        <v>28</v>
      </c>
      <c r="G10" s="132" t="s">
        <v>29</v>
      </c>
      <c r="H10" s="14" t="s">
        <v>28</v>
      </c>
      <c r="I10" s="132" t="s">
        <v>29</v>
      </c>
      <c r="J10" s="14" t="s">
        <v>28</v>
      </c>
      <c r="K10" s="132" t="s">
        <v>29</v>
      </c>
      <c r="L10" s="2" t="s">
        <v>28</v>
      </c>
      <c r="M10" s="134" t="s">
        <v>29</v>
      </c>
    </row>
    <row r="11" spans="1:13" x14ac:dyDescent="0.25">
      <c r="B11" s="66" t="s">
        <v>969</v>
      </c>
      <c r="C11" s="59">
        <v>1</v>
      </c>
      <c r="D11" s="60">
        <f>D17+D22+D27+D33+D39+D44+D49+D54+D60+D65+D71+D76+D80+D85+D91+D96+D101+D106</f>
        <v>41548.515285879352</v>
      </c>
      <c r="E11" s="114">
        <f>D11/D$16</f>
        <v>0.88816154125819036</v>
      </c>
      <c r="F11" s="60">
        <f>F17+F22+F27+F33+F39+F44+F49+F54+F60+F65+F71+F76+F80+F85+F91+F96+F101+F106</f>
        <v>9307.7406492207574</v>
      </c>
      <c r="G11" s="114">
        <f>F11/F$16</f>
        <v>0.73893903278470752</v>
      </c>
      <c r="H11" s="60">
        <f>H17+H22+H27+H33+H39+H44+H49+H54+H60+H65+H71+H76+H80+H85+H91+H96+H101+H106</f>
        <v>10010.992209182352</v>
      </c>
      <c r="I11" s="114">
        <f>H11/H$16</f>
        <v>0.73133260838007874</v>
      </c>
      <c r="J11" s="60">
        <f>J17+J22+J27+J33+J39+J44+J49+J54+J60+J65+J71+J76+J80+J85+J91+J96+J101+J106</f>
        <v>7434.3064704227218</v>
      </c>
      <c r="K11" s="114">
        <f>J11/J$16</f>
        <v>0.70816218984204682</v>
      </c>
      <c r="L11" s="60">
        <f>L17+L22+L27+L33+L39+L44+L49+L54+L60+L65+L71+L76+L80+L85+L91+L96+L101+L106</f>
        <v>68301.554614705179</v>
      </c>
      <c r="M11" s="114">
        <f>L11/L$16</f>
        <v>0.817364300431483</v>
      </c>
    </row>
    <row r="12" spans="1:13" x14ac:dyDescent="0.25">
      <c r="B12" s="66"/>
      <c r="C12" s="59">
        <v>2</v>
      </c>
      <c r="D12" s="60">
        <f>D18+D23+D28+D34+D40+D45+D50+D55+D61+D66+D72+D77+D81+D86+D92+D97+D102+D107</f>
        <v>4656.8031060868107</v>
      </c>
      <c r="E12" s="114">
        <f t="shared" ref="E12:E15" si="0">D12/D$16</f>
        <v>9.9546118449234833E-2</v>
      </c>
      <c r="F12" s="60">
        <f>F18+F23+F28+F34+F40+F45+F50+F55+F61+F66+F72+F77+F81+F86+F92+F97+F102+F107</f>
        <v>2918.3313882506418</v>
      </c>
      <c r="G12" s="114">
        <f t="shared" ref="G12:G15" si="1">F12/F$16</f>
        <v>0.23168554589665336</v>
      </c>
      <c r="H12" s="60">
        <f>H18+H23+H28+H34+H40+H45+H50+H55+H61+H66+H72+H77+H81+H86+H92+H97+H102+H107</f>
        <v>2985.3391916650694</v>
      </c>
      <c r="I12" s="114">
        <f t="shared" ref="I12:I15" si="2">H12/H$16</f>
        <v>0.21808786305288816</v>
      </c>
      <c r="J12" s="60">
        <f>J18+J23+J28+J34+J40+J45+J50+J55+J61+J66+J72+J77+J81+J86+J92+J97+J102+J107</f>
        <v>2492.1422643462388</v>
      </c>
      <c r="K12" s="114">
        <f t="shared" ref="K12:K15" si="3">J12/J$16</f>
        <v>0.23739146756173465</v>
      </c>
      <c r="L12" s="60">
        <f>L18+L23+L28+L34+L40+L45+L50+L55+L61+L66+L72+L77+L81+L86+L92+L97+L102+L107</f>
        <v>13052.615950348765</v>
      </c>
      <c r="M12" s="114">
        <f t="shared" ref="M12:M15" si="4">L12/L$16</f>
        <v>0.15620057794058875</v>
      </c>
    </row>
    <row r="13" spans="1:13" x14ac:dyDescent="0.25">
      <c r="B13" s="66"/>
      <c r="C13" s="59">
        <v>3</v>
      </c>
      <c r="D13" s="60">
        <f>D19+D24+D29+D35+D41+D46+D51+D56+D62+D67+D73+D78+D82+D87+D93+D98+D104+D108</f>
        <v>456.31482513448049</v>
      </c>
      <c r="E13" s="114">
        <f t="shared" si="0"/>
        <v>9.7544106113495819E-3</v>
      </c>
      <c r="F13" s="60">
        <f>F19+F24+F29+F35+F41+F46+F51+F56+F62+F67+F73+F78+F82+F87+F93+F98+F104+F108</f>
        <v>290.34460547830014</v>
      </c>
      <c r="G13" s="114">
        <f t="shared" si="1"/>
        <v>2.3050380326653647E-2</v>
      </c>
      <c r="H13" s="60">
        <f>H19+H24+H29+H35+H41+H46+H51+H56+H62+H67+H73+H78+H82+H87+H93+H98+H104+H108</f>
        <v>506.72159488983152</v>
      </c>
      <c r="I13" s="114">
        <f t="shared" si="2"/>
        <v>3.7017512147635698E-2</v>
      </c>
      <c r="J13" s="60">
        <f>J19+J24+J29+J35+J41+J46+J51+J56+J62+J67+J73+J78+J82+J87+J93+J98+J104+J108</f>
        <v>462.43356736720079</v>
      </c>
      <c r="K13" s="114">
        <f t="shared" si="3"/>
        <v>4.4049565218503277E-2</v>
      </c>
      <c r="L13" s="60">
        <f>L19+L24+L29+L35+L41+L46+L51+L56+L62+L67+L73+L78+L82+L87+L93+L98+L104+L108</f>
        <v>1715.8145928698132</v>
      </c>
      <c r="M13" s="114">
        <f t="shared" si="4"/>
        <v>2.0533143092898519E-2</v>
      </c>
    </row>
    <row r="14" spans="1:13" x14ac:dyDescent="0.25">
      <c r="B14" s="66"/>
      <c r="C14" s="59">
        <v>4</v>
      </c>
      <c r="D14" s="60">
        <f>D20+D25+D30+D36+D42+D47+D52+D57+D63+D68+D74+D83+D88+D94+D99+D103+D109</f>
        <v>105.04382926491886</v>
      </c>
      <c r="E14" s="114">
        <f t="shared" si="0"/>
        <v>2.2454686685591386E-3</v>
      </c>
      <c r="F14" s="60">
        <f>F20+F25+F30+F36+F42+F47+F52+F57+F63+F68+F74+F83+F88+F94+F99+F103+F109</f>
        <v>60.554123033320572</v>
      </c>
      <c r="G14" s="114">
        <f t="shared" si="1"/>
        <v>4.8073755803578599E-3</v>
      </c>
      <c r="H14" s="60">
        <f>H20+H25+H30+H36+H42+H47+H52+H57+H63+H68+H74+H83+H88+H94+H99+H103+H109</f>
        <v>183.54503659360299</v>
      </c>
      <c r="I14" s="114">
        <f t="shared" si="2"/>
        <v>1.340850812410932E-2</v>
      </c>
      <c r="J14" s="60">
        <f>J20+J25+J30+J36+J42+J47+J52+J57+J63+J68+J74+J83+J88+J94+J99+J103+J109</f>
        <v>98.418628505373718</v>
      </c>
      <c r="K14" s="114">
        <f t="shared" si="3"/>
        <v>9.3749634563630446E-3</v>
      </c>
      <c r="L14" s="60">
        <f>L20+L25+L30+L36+L42+L47+L52+L57+L63+L68+L74+L83+L88+L94+L99+L103+L109</f>
        <v>447.56161739721603</v>
      </c>
      <c r="M14" s="114">
        <f t="shared" si="4"/>
        <v>5.3559672304310637E-3</v>
      </c>
    </row>
    <row r="15" spans="1:13" x14ac:dyDescent="0.25">
      <c r="B15" s="61"/>
      <c r="C15" s="59">
        <v>5</v>
      </c>
      <c r="D15" s="60">
        <f>D31+D37+D58+D69+D89</f>
        <v>13.681431013171801</v>
      </c>
      <c r="E15" s="114">
        <f t="shared" si="0"/>
        <v>2.9246101266598116E-4</v>
      </c>
      <c r="F15" s="60">
        <f>F31+F37+F58+F69+F89</f>
        <v>19.116646187288872</v>
      </c>
      <c r="G15" s="114">
        <f t="shared" si="1"/>
        <v>1.5176654116276149E-3</v>
      </c>
      <c r="H15" s="60">
        <f>H31+H37+H58+H69+H89</f>
        <v>2.1013289036544855</v>
      </c>
      <c r="I15" s="114">
        <f t="shared" si="2"/>
        <v>1.5350829528810528E-4</v>
      </c>
      <c r="J15" s="60">
        <f>J31+J37+J58+J69+J89</f>
        <v>10.727031118070546</v>
      </c>
      <c r="K15" s="114">
        <f t="shared" si="3"/>
        <v>1.0218139213521923E-3</v>
      </c>
      <c r="L15" s="60">
        <f>L31+L37+L58+L69+L89</f>
        <v>45.626437222185707</v>
      </c>
      <c r="M15" s="114">
        <f t="shared" si="4"/>
        <v>5.4601130459867463E-4</v>
      </c>
    </row>
    <row r="16" spans="1:13" x14ac:dyDescent="0.25">
      <c r="B16" s="62" t="s">
        <v>970</v>
      </c>
      <c r="C16" s="62"/>
      <c r="D16" s="63">
        <f t="shared" ref="D16:M16" si="5">SUM(D11:D15)</f>
        <v>46780.358477378737</v>
      </c>
      <c r="E16" s="115">
        <f t="shared" si="5"/>
        <v>1</v>
      </c>
      <c r="F16" s="63">
        <f t="shared" si="5"/>
        <v>12596.087412170309</v>
      </c>
      <c r="G16" s="115">
        <f t="shared" si="5"/>
        <v>0.99999999999999989</v>
      </c>
      <c r="H16" s="63">
        <f t="shared" si="5"/>
        <v>13688.69936123451</v>
      </c>
      <c r="I16" s="115">
        <f t="shared" si="5"/>
        <v>1</v>
      </c>
      <c r="J16" s="63">
        <f t="shared" si="5"/>
        <v>10498.027961759606</v>
      </c>
      <c r="K16" s="115">
        <f t="shared" si="5"/>
        <v>0.99999999999999989</v>
      </c>
      <c r="L16" s="63">
        <f t="shared" si="5"/>
        <v>83563.173212543159</v>
      </c>
      <c r="M16" s="115">
        <f t="shared" si="5"/>
        <v>1</v>
      </c>
    </row>
    <row r="17" spans="2:13" x14ac:dyDescent="0.25">
      <c r="B17" s="7" t="s">
        <v>15</v>
      </c>
      <c r="C17">
        <v>1</v>
      </c>
      <c r="D17" s="1">
        <v>649.30142141320812</v>
      </c>
      <c r="E17" s="116">
        <v>0.95205479452054786</v>
      </c>
      <c r="F17" s="1">
        <v>143.67402127795057</v>
      </c>
      <c r="G17" s="116">
        <v>0.70422535211267601</v>
      </c>
      <c r="H17" s="1">
        <v>150.43659619274507</v>
      </c>
      <c r="I17" s="116">
        <v>0.83928571428571419</v>
      </c>
      <c r="J17" s="1">
        <v>130.57095053740159</v>
      </c>
      <c r="K17" s="116">
        <v>0.70000000000000018</v>
      </c>
      <c r="L17" s="1">
        <v>1073.9829894213053</v>
      </c>
      <c r="M17" s="116">
        <v>0.85795731779806039</v>
      </c>
    </row>
    <row r="18" spans="2:13" x14ac:dyDescent="0.25">
      <c r="B18" s="7"/>
      <c r="C18">
        <v>2</v>
      </c>
      <c r="D18" s="1">
        <v>28.02739948546229</v>
      </c>
      <c r="E18" s="116">
        <v>4.1095890410959006E-2</v>
      </c>
      <c r="F18" s="1">
        <v>54.59612808562121</v>
      </c>
      <c r="G18" s="116">
        <v>0.26760563380281682</v>
      </c>
      <c r="H18" s="1">
        <v>22.405450496791836</v>
      </c>
      <c r="I18" s="116">
        <v>0.12500000000000008</v>
      </c>
      <c r="J18" s="1">
        <v>46.632482334786239</v>
      </c>
      <c r="K18" s="116">
        <v>0.24999999999999986</v>
      </c>
      <c r="L18" s="1">
        <v>151.66146040266156</v>
      </c>
      <c r="M18" s="116">
        <v>0.12115560587278608</v>
      </c>
    </row>
    <row r="19" spans="2:13" x14ac:dyDescent="0.25">
      <c r="B19" s="7"/>
      <c r="C19">
        <v>3</v>
      </c>
      <c r="D19" s="1">
        <v>4.6712332475770477</v>
      </c>
      <c r="E19" s="116">
        <v>6.8493150684931659E-3</v>
      </c>
      <c r="F19" s="1">
        <v>2.8734804255590123</v>
      </c>
      <c r="G19" s="116">
        <v>1.4084507042253523E-2</v>
      </c>
      <c r="H19" s="1">
        <v>3.2007786423988338</v>
      </c>
      <c r="I19" s="116">
        <v>1.785714285714287E-2</v>
      </c>
      <c r="J19" s="1">
        <v>9.3264964669572503</v>
      </c>
      <c r="K19" s="116">
        <v>4.9999999999999982E-2</v>
      </c>
      <c r="L19" s="1">
        <v>20.071988782492145</v>
      </c>
      <c r="M19" s="116">
        <v>1.6034620499882281E-2</v>
      </c>
    </row>
    <row r="20" spans="2:13" x14ac:dyDescent="0.25">
      <c r="B20" s="9"/>
      <c r="C20">
        <v>4</v>
      </c>
      <c r="D20" s="1"/>
      <c r="E20" s="116">
        <v>0</v>
      </c>
      <c r="F20" s="1">
        <v>2.8734804255590123</v>
      </c>
      <c r="G20" s="116">
        <v>1.4084507042253523E-2</v>
      </c>
      <c r="H20" s="1">
        <v>3.2007786423988338</v>
      </c>
      <c r="I20" s="116">
        <v>1.785714285714287E-2</v>
      </c>
      <c r="J20" s="1"/>
      <c r="K20" s="116">
        <v>0</v>
      </c>
      <c r="L20" s="1">
        <v>6.0742590679578461</v>
      </c>
      <c r="M20" s="116">
        <v>4.8524558292713273E-3</v>
      </c>
    </row>
    <row r="21" spans="2:13" x14ac:dyDescent="0.25">
      <c r="B21" s="10" t="s">
        <v>35</v>
      </c>
      <c r="C21" s="10"/>
      <c r="D21" s="11">
        <v>682.00005414624741</v>
      </c>
      <c r="E21" s="117">
        <v>1</v>
      </c>
      <c r="F21" s="11">
        <v>204.01711021468984</v>
      </c>
      <c r="G21" s="117">
        <v>1</v>
      </c>
      <c r="H21" s="11">
        <v>179.24360397433458</v>
      </c>
      <c r="I21" s="117">
        <v>1</v>
      </c>
      <c r="J21" s="11">
        <v>186.52992933914507</v>
      </c>
      <c r="K21" s="117">
        <v>1</v>
      </c>
      <c r="L21" s="11">
        <v>1251.7906976744168</v>
      </c>
      <c r="M21" s="117">
        <f>L21/$L$16</f>
        <v>1.4980171881343995E-2</v>
      </c>
    </row>
    <row r="22" spans="2:13" x14ac:dyDescent="0.25">
      <c r="B22" s="7" t="s">
        <v>4</v>
      </c>
      <c r="C22">
        <v>1</v>
      </c>
      <c r="D22" s="1">
        <v>3393.4839399953544</v>
      </c>
      <c r="E22" s="116">
        <v>0.90880503144654057</v>
      </c>
      <c r="F22" s="1">
        <v>898.46784050122926</v>
      </c>
      <c r="G22" s="116">
        <v>0.76969696969696921</v>
      </c>
      <c r="H22" s="1">
        <v>1041.3085456745484</v>
      </c>
      <c r="I22" s="116">
        <v>0.73049645390070894</v>
      </c>
      <c r="J22" s="1">
        <v>616.47937718972753</v>
      </c>
      <c r="K22" s="116">
        <v>0.68115942028985554</v>
      </c>
      <c r="L22" s="1">
        <v>5949.7397033608595</v>
      </c>
      <c r="M22" s="116">
        <v>0.82271540776878982</v>
      </c>
    </row>
    <row r="23" spans="2:13" x14ac:dyDescent="0.25">
      <c r="B23" s="7"/>
      <c r="C23">
        <v>2</v>
      </c>
      <c r="D23" s="1">
        <v>293.55397404804216</v>
      </c>
      <c r="E23" s="116">
        <v>7.8616352201258136E-2</v>
      </c>
      <c r="F23" s="1">
        <v>254.68379730743592</v>
      </c>
      <c r="G23" s="116">
        <v>0.21818181818181878</v>
      </c>
      <c r="H23" s="1">
        <v>343.73291798965738</v>
      </c>
      <c r="I23" s="116">
        <v>0.24113475177304999</v>
      </c>
      <c r="J23" s="1">
        <v>275.44823236136699</v>
      </c>
      <c r="K23" s="116">
        <v>0.30434782608695604</v>
      </c>
      <c r="L23" s="1">
        <v>1167.4189217065025</v>
      </c>
      <c r="M23" s="116">
        <v>0.16142782408888071</v>
      </c>
    </row>
    <row r="24" spans="2:13" x14ac:dyDescent="0.25">
      <c r="B24" s="7"/>
      <c r="C24">
        <v>3</v>
      </c>
      <c r="D24" s="1">
        <v>35.226476885765052</v>
      </c>
      <c r="E24" s="116">
        <v>9.4339622641509743E-3</v>
      </c>
      <c r="F24" s="1">
        <v>14.149099850413105</v>
      </c>
      <c r="G24" s="116">
        <v>1.2121212121212152E-2</v>
      </c>
      <c r="H24" s="1">
        <v>20.219583411156314</v>
      </c>
      <c r="I24" s="116">
        <v>1.4184397163120586E-2</v>
      </c>
      <c r="J24" s="1">
        <v>13.116582493398425</v>
      </c>
      <c r="K24" s="116">
        <v>1.449275362318838E-2</v>
      </c>
      <c r="L24" s="1">
        <v>82.711742640732894</v>
      </c>
      <c r="M24" s="116">
        <v>1.1437176829013044E-2</v>
      </c>
    </row>
    <row r="25" spans="2:13" x14ac:dyDescent="0.25">
      <c r="B25" s="9"/>
      <c r="C25">
        <v>4</v>
      </c>
      <c r="D25" s="1">
        <v>11.742158961921685</v>
      </c>
      <c r="E25" s="116">
        <v>3.1446540880503255E-3</v>
      </c>
      <c r="F25" s="1"/>
      <c r="G25" s="116">
        <v>0</v>
      </c>
      <c r="H25" s="1">
        <v>20.219583411156314</v>
      </c>
      <c r="I25" s="116">
        <v>1.4184397163120586E-2</v>
      </c>
      <c r="J25" s="1"/>
      <c r="K25" s="116">
        <v>0</v>
      </c>
      <c r="L25" s="1">
        <v>31.961742373078</v>
      </c>
      <c r="M25" s="116">
        <v>4.4195913133164878E-3</v>
      </c>
    </row>
    <row r="26" spans="2:13" x14ac:dyDescent="0.25">
      <c r="B26" s="10" t="s">
        <v>37</v>
      </c>
      <c r="C26" s="10"/>
      <c r="D26" s="11">
        <v>3734.0065498910831</v>
      </c>
      <c r="E26" s="117">
        <v>1</v>
      </c>
      <c r="F26" s="11">
        <v>1167.3007376590781</v>
      </c>
      <c r="G26" s="117">
        <v>1</v>
      </c>
      <c r="H26" s="11">
        <v>1425.4806304865183</v>
      </c>
      <c r="I26" s="117">
        <v>1</v>
      </c>
      <c r="J26" s="11">
        <v>905.044192044493</v>
      </c>
      <c r="K26" s="117">
        <v>1</v>
      </c>
      <c r="L26" s="11">
        <v>7231.8321100811727</v>
      </c>
      <c r="M26" s="117">
        <f>L26/$L$16</f>
        <v>8.654329212327766E-2</v>
      </c>
    </row>
    <row r="27" spans="2:13" x14ac:dyDescent="0.25">
      <c r="B27" s="12" t="s">
        <v>12</v>
      </c>
      <c r="C27">
        <v>1</v>
      </c>
      <c r="D27" s="1">
        <v>1208.682618631537</v>
      </c>
      <c r="E27" s="116">
        <v>0.90229885057471282</v>
      </c>
      <c r="F27" s="1">
        <v>118.36662106703146</v>
      </c>
      <c r="G27" s="116">
        <v>0.77647058823529413</v>
      </c>
      <c r="H27" s="1">
        <v>130.28239202657824</v>
      </c>
      <c r="I27" s="116">
        <v>0.72941176470588243</v>
      </c>
      <c r="J27" s="1">
        <v>93.460865216304143</v>
      </c>
      <c r="K27" s="116">
        <v>0.67708333333333348</v>
      </c>
      <c r="L27" s="1">
        <v>1550.792496941451</v>
      </c>
      <c r="M27" s="116">
        <v>0.85743171057066558</v>
      </c>
    </row>
    <row r="28" spans="2:13" x14ac:dyDescent="0.25">
      <c r="B28" s="12"/>
      <c r="C28">
        <v>2</v>
      </c>
      <c r="D28" s="1">
        <v>107.78061567414973</v>
      </c>
      <c r="E28" s="116">
        <v>8.0459770114942486E-2</v>
      </c>
      <c r="F28" s="1">
        <v>30.488372093023255</v>
      </c>
      <c r="G28" s="116">
        <v>0.2</v>
      </c>
      <c r="H28" s="1">
        <v>37.823920265780743</v>
      </c>
      <c r="I28" s="116">
        <v>0.21176470588235277</v>
      </c>
      <c r="J28" s="1">
        <v>35.946486621655424</v>
      </c>
      <c r="K28" s="116">
        <v>0.26041666666666657</v>
      </c>
      <c r="L28" s="1">
        <v>212.03939465460914</v>
      </c>
      <c r="M28" s="116">
        <v>0.11723638154404487</v>
      </c>
    </row>
    <row r="29" spans="2:13" x14ac:dyDescent="0.25">
      <c r="B29" s="12"/>
      <c r="C29">
        <v>3</v>
      </c>
      <c r="D29" s="1">
        <v>15.397230810592824</v>
      </c>
      <c r="E29" s="116">
        <v>1.1494252873563216E-2</v>
      </c>
      <c r="F29" s="1">
        <v>1.7934336525307797</v>
      </c>
      <c r="G29" s="116">
        <v>1.1764705882352943E-2</v>
      </c>
      <c r="H29" s="1">
        <v>4.2026578073089711</v>
      </c>
      <c r="I29" s="116">
        <v>2.3529411764705861E-2</v>
      </c>
      <c r="J29" s="1">
        <v>5.7514378594648665</v>
      </c>
      <c r="K29" s="116">
        <v>4.1666666666666644E-2</v>
      </c>
      <c r="L29" s="1">
        <v>27.144760129897442</v>
      </c>
      <c r="M29" s="116">
        <v>1.5008312302975431E-2</v>
      </c>
    </row>
    <row r="30" spans="2:13" x14ac:dyDescent="0.25">
      <c r="B30" s="12"/>
      <c r="C30">
        <v>4</v>
      </c>
      <c r="D30" s="1">
        <v>7.6986154052964118</v>
      </c>
      <c r="E30" s="116">
        <v>5.7471264367816082E-3</v>
      </c>
      <c r="F30" s="1">
        <v>1.7934336525307797</v>
      </c>
      <c r="G30" s="116">
        <v>1.1764705882352943E-2</v>
      </c>
      <c r="H30" s="1">
        <v>4.2026578073089711</v>
      </c>
      <c r="I30" s="116">
        <v>2.3529411764705861E-2</v>
      </c>
      <c r="J30" s="1">
        <v>2.8757189297324333</v>
      </c>
      <c r="K30" s="116">
        <v>2.0833333333333322E-2</v>
      </c>
      <c r="L30" s="1">
        <v>16.570425794868594</v>
      </c>
      <c r="M30" s="116">
        <v>9.1617728111273375E-3</v>
      </c>
    </row>
    <row r="31" spans="2:13" x14ac:dyDescent="0.25">
      <c r="B31" s="9"/>
      <c r="C31">
        <v>5</v>
      </c>
      <c r="D31" s="1"/>
      <c r="E31" s="116">
        <v>0</v>
      </c>
      <c r="F31" s="1"/>
      <c r="G31" s="116">
        <v>0</v>
      </c>
      <c r="H31" s="1">
        <v>2.1013289036544855</v>
      </c>
      <c r="I31" s="116">
        <v>1.1764705882352931E-2</v>
      </c>
      <c r="J31" s="1"/>
      <c r="K31" s="116">
        <v>0</v>
      </c>
      <c r="L31" s="1">
        <v>2.1013289036544855</v>
      </c>
      <c r="M31" s="116">
        <v>1.1618227711866925E-3</v>
      </c>
    </row>
    <row r="32" spans="2:13" x14ac:dyDescent="0.25">
      <c r="B32" s="10" t="s">
        <v>38</v>
      </c>
      <c r="C32" s="10"/>
      <c r="D32" s="11">
        <v>1339.5590805215759</v>
      </c>
      <c r="E32" s="117">
        <v>1</v>
      </c>
      <c r="F32" s="11">
        <v>152.44186046511626</v>
      </c>
      <c r="G32" s="117">
        <v>1</v>
      </c>
      <c r="H32" s="11">
        <v>178.61295681063143</v>
      </c>
      <c r="I32" s="117">
        <v>1</v>
      </c>
      <c r="J32" s="11">
        <v>138.03450862715687</v>
      </c>
      <c r="K32" s="117">
        <v>1</v>
      </c>
      <c r="L32" s="11">
        <v>1808.6484064244808</v>
      </c>
      <c r="M32" s="117">
        <f>L32/$L$16</f>
        <v>2.1644084791085885E-2</v>
      </c>
    </row>
    <row r="33" spans="2:13" x14ac:dyDescent="0.25">
      <c r="B33" s="12" t="s">
        <v>9</v>
      </c>
      <c r="C33">
        <v>1</v>
      </c>
      <c r="D33" s="1">
        <v>4555.9165273862081</v>
      </c>
      <c r="E33" s="116">
        <v>0.86493506493506478</v>
      </c>
      <c r="F33" s="1">
        <v>1348.6750862334538</v>
      </c>
      <c r="G33" s="116">
        <v>0.66666666666666619</v>
      </c>
      <c r="H33" s="1">
        <v>1353.7636615919664</v>
      </c>
      <c r="I33" s="116">
        <v>0.71138211382113803</v>
      </c>
      <c r="J33" s="1">
        <v>1222.5307880000535</v>
      </c>
      <c r="K33" s="116">
        <v>0.66803278688524625</v>
      </c>
      <c r="L33" s="1">
        <v>8480.8860632116812</v>
      </c>
      <c r="M33" s="116">
        <v>0.76935200114983815</v>
      </c>
    </row>
    <row r="34" spans="2:13" x14ac:dyDescent="0.25">
      <c r="B34" s="12"/>
      <c r="C34">
        <v>2</v>
      </c>
      <c r="D34" s="1">
        <v>656.70868863224655</v>
      </c>
      <c r="E34" s="116">
        <v>0.1246753246753247</v>
      </c>
      <c r="F34" s="1">
        <v>561.94795259727391</v>
      </c>
      <c r="G34" s="116">
        <v>0.27777777777777829</v>
      </c>
      <c r="H34" s="1">
        <v>433.20437170942955</v>
      </c>
      <c r="I34" s="116">
        <v>0.22764227642276433</v>
      </c>
      <c r="J34" s="1">
        <v>450.01133300615385</v>
      </c>
      <c r="K34" s="116">
        <v>0.24590163934426199</v>
      </c>
      <c r="L34" s="1">
        <v>2101.8723459451039</v>
      </c>
      <c r="M34" s="116">
        <v>0.19067343712220422</v>
      </c>
    </row>
    <row r="35" spans="2:13" x14ac:dyDescent="0.25">
      <c r="B35" s="12"/>
      <c r="C35">
        <v>3</v>
      </c>
      <c r="D35" s="1">
        <v>27.362862026343603</v>
      </c>
      <c r="E35" s="116">
        <v>5.1948051948051957E-3</v>
      </c>
      <c r="F35" s="1">
        <v>69.162824935049017</v>
      </c>
      <c r="G35" s="116">
        <v>3.4188034188034212E-2</v>
      </c>
      <c r="H35" s="1">
        <v>108.30109292735725</v>
      </c>
      <c r="I35" s="116">
        <v>5.6910569105691013E-2</v>
      </c>
      <c r="J35" s="1">
        <v>105.00264436810259</v>
      </c>
      <c r="K35" s="116">
        <v>5.7377049180327815E-2</v>
      </c>
      <c r="L35" s="1">
        <v>309.82942425685246</v>
      </c>
      <c r="M35" s="116">
        <v>2.8106483896901052E-2</v>
      </c>
    </row>
    <row r="36" spans="2:13" x14ac:dyDescent="0.25">
      <c r="B36" s="12"/>
      <c r="C36">
        <v>4</v>
      </c>
      <c r="D36" s="1">
        <v>13.681431013171801</v>
      </c>
      <c r="E36" s="116">
        <v>2.5974025974025978E-3</v>
      </c>
      <c r="F36" s="1">
        <v>34.581412467524508</v>
      </c>
      <c r="G36" s="116">
        <v>1.7094017094017106E-2</v>
      </c>
      <c r="H36" s="1">
        <v>7.735792351954089</v>
      </c>
      <c r="I36" s="116">
        <v>4.065040650406501E-3</v>
      </c>
      <c r="J36" s="1">
        <v>45.001133300615408</v>
      </c>
      <c r="K36" s="116">
        <v>2.4590163934426212E-2</v>
      </c>
      <c r="L36" s="1">
        <v>100.9997691332658</v>
      </c>
      <c r="M36" s="116">
        <v>9.1622943545268346E-3</v>
      </c>
    </row>
    <row r="37" spans="2:13" x14ac:dyDescent="0.25">
      <c r="B37" s="9"/>
      <c r="C37">
        <v>5</v>
      </c>
      <c r="D37" s="1">
        <v>13.681431013171801</v>
      </c>
      <c r="E37" s="116">
        <v>2.5974025974025978E-3</v>
      </c>
      <c r="F37" s="1">
        <v>8.6453531168811271</v>
      </c>
      <c r="G37" s="116">
        <v>4.2735042735042765E-3</v>
      </c>
      <c r="H37" s="1"/>
      <c r="I37" s="116">
        <v>0</v>
      </c>
      <c r="J37" s="1">
        <v>7.500188883435901</v>
      </c>
      <c r="K37" s="116">
        <v>4.0983606557377017E-3</v>
      </c>
      <c r="L37" s="1">
        <v>29.826973013488828</v>
      </c>
      <c r="M37" s="116">
        <v>2.7057834765297785E-3</v>
      </c>
    </row>
    <row r="38" spans="2:13" x14ac:dyDescent="0.25">
      <c r="B38" s="10" t="s">
        <v>43</v>
      </c>
      <c r="C38" s="10"/>
      <c r="D38" s="11">
        <v>5267.3509400711428</v>
      </c>
      <c r="E38" s="117">
        <v>1</v>
      </c>
      <c r="F38" s="11">
        <v>2023.0126293501824</v>
      </c>
      <c r="G38" s="117">
        <v>1</v>
      </c>
      <c r="H38" s="11">
        <v>1903.0049185807075</v>
      </c>
      <c r="I38" s="117">
        <v>1</v>
      </c>
      <c r="J38" s="11">
        <v>1830.0460875583613</v>
      </c>
      <c r="K38" s="117">
        <v>1</v>
      </c>
      <c r="L38" s="11">
        <v>11023.414575560391</v>
      </c>
      <c r="M38" s="117">
        <f>L38/$L$16</f>
        <v>0.13191713708049724</v>
      </c>
    </row>
    <row r="39" spans="2:13" x14ac:dyDescent="0.25">
      <c r="B39" s="12" t="s">
        <v>8</v>
      </c>
      <c r="C39">
        <v>1</v>
      </c>
      <c r="D39" s="1">
        <v>3604.6154805231731</v>
      </c>
      <c r="E39" s="116">
        <v>0.84999999999999987</v>
      </c>
      <c r="F39" s="1">
        <v>1072.7051401718552</v>
      </c>
      <c r="G39" s="116">
        <v>0.77678571428571441</v>
      </c>
      <c r="H39" s="1">
        <v>1155.2985595476391</v>
      </c>
      <c r="I39" s="116">
        <v>0.72277227722772275</v>
      </c>
      <c r="J39" s="1">
        <v>933.16318180738756</v>
      </c>
      <c r="K39" s="116">
        <v>0.71875000000000033</v>
      </c>
      <c r="L39" s="1">
        <v>6765.7823620500549</v>
      </c>
      <c r="M39" s="116">
        <v>0.79425333222716477</v>
      </c>
    </row>
    <row r="40" spans="2:13" x14ac:dyDescent="0.25">
      <c r="B40" s="12"/>
      <c r="C40">
        <v>2</v>
      </c>
      <c r="D40" s="1">
        <v>559.00453976027904</v>
      </c>
      <c r="E40" s="116">
        <v>0.131818181818182</v>
      </c>
      <c r="F40" s="1">
        <v>246.59888279812765</v>
      </c>
      <c r="G40" s="116">
        <v>0.1785714285714286</v>
      </c>
      <c r="H40" s="1">
        <v>363.99817629583151</v>
      </c>
      <c r="I40" s="116">
        <v>0.2277227722772277</v>
      </c>
      <c r="J40" s="1">
        <v>297.53028985163058</v>
      </c>
      <c r="K40" s="116">
        <v>0.22916666666666657</v>
      </c>
      <c r="L40" s="1">
        <v>1467.1318887058687</v>
      </c>
      <c r="M40" s="116">
        <v>0.1722305461608564</v>
      </c>
    </row>
    <row r="41" spans="2:13" x14ac:dyDescent="0.25">
      <c r="B41" s="12"/>
      <c r="C41">
        <v>3</v>
      </c>
      <c r="D41" s="1">
        <v>57.828055837270284</v>
      </c>
      <c r="E41" s="116">
        <v>1.3636363636363663E-2</v>
      </c>
      <c r="F41" s="1">
        <v>61.649720699531898</v>
      </c>
      <c r="G41" s="116">
        <v>4.4642857142857144E-2</v>
      </c>
      <c r="H41" s="1">
        <v>63.304030660144576</v>
      </c>
      <c r="I41" s="116">
        <v>3.9603960396039584E-2</v>
      </c>
      <c r="J41" s="1">
        <v>54.096416336660113</v>
      </c>
      <c r="K41" s="116">
        <v>4.1666666666666657E-2</v>
      </c>
      <c r="L41" s="1">
        <v>236.8782235336069</v>
      </c>
      <c r="M41" s="116">
        <v>2.7807769790072146E-2</v>
      </c>
    </row>
    <row r="42" spans="2:13" x14ac:dyDescent="0.25">
      <c r="B42" s="9"/>
      <c r="C42">
        <v>4</v>
      </c>
      <c r="D42" s="1">
        <v>19.276018612423428</v>
      </c>
      <c r="E42" s="116">
        <v>4.5454545454545548E-3</v>
      </c>
      <c r="F42" s="1"/>
      <c r="G42" s="116">
        <v>0</v>
      </c>
      <c r="H42" s="1">
        <v>15.826007665036144</v>
      </c>
      <c r="I42" s="116">
        <v>9.9009900990098959E-3</v>
      </c>
      <c r="J42" s="1">
        <v>13.524104084165028</v>
      </c>
      <c r="K42" s="116">
        <v>1.0416666666666664E-2</v>
      </c>
      <c r="L42" s="1">
        <v>48.626130361624604</v>
      </c>
      <c r="M42" s="116">
        <v>5.7083518219067297E-3</v>
      </c>
    </row>
    <row r="43" spans="2:13" x14ac:dyDescent="0.25">
      <c r="B43" s="10" t="s">
        <v>44</v>
      </c>
      <c r="C43" s="10"/>
      <c r="D43" s="11">
        <v>4240.7240947331456</v>
      </c>
      <c r="E43" s="117">
        <v>1</v>
      </c>
      <c r="F43" s="11">
        <v>1380.9537436695146</v>
      </c>
      <c r="G43" s="117">
        <v>1</v>
      </c>
      <c r="H43" s="11">
        <v>1598.4267741686515</v>
      </c>
      <c r="I43" s="117">
        <v>1</v>
      </c>
      <c r="J43" s="11">
        <v>1298.313992079843</v>
      </c>
      <c r="K43" s="117">
        <v>1</v>
      </c>
      <c r="L43" s="11">
        <v>8518.418604651155</v>
      </c>
      <c r="M43" s="117">
        <f>L43/$L$16</f>
        <v>0.10193986510043765</v>
      </c>
    </row>
    <row r="44" spans="2:13" x14ac:dyDescent="0.25">
      <c r="B44" s="12" t="s">
        <v>22</v>
      </c>
      <c r="C44">
        <v>1</v>
      </c>
      <c r="D44" s="1">
        <v>1526.5517559142193</v>
      </c>
      <c r="E44" s="116">
        <v>0.84042553191489333</v>
      </c>
      <c r="F44" s="1">
        <v>137.23180961465098</v>
      </c>
      <c r="G44" s="116">
        <v>0.6714285714285716</v>
      </c>
      <c r="H44" s="1">
        <v>146.29902504362357</v>
      </c>
      <c r="I44" s="116">
        <v>0.63157894736842124</v>
      </c>
      <c r="J44" s="1">
        <v>98.240591535736826</v>
      </c>
      <c r="K44" s="116">
        <v>0.57777777777777772</v>
      </c>
      <c r="L44" s="1">
        <v>1908.3231821082304</v>
      </c>
      <c r="M44" s="116">
        <v>0.78776151578859754</v>
      </c>
    </row>
    <row r="45" spans="2:13" x14ac:dyDescent="0.25">
      <c r="B45" s="12"/>
      <c r="C45">
        <v>2</v>
      </c>
      <c r="D45" s="1">
        <v>251.20471932765679</v>
      </c>
      <c r="E45" s="116">
        <v>0.13829787234042573</v>
      </c>
      <c r="F45" s="1">
        <v>61.316340466120593</v>
      </c>
      <c r="G45" s="116">
        <v>0.29999999999999982</v>
      </c>
      <c r="H45" s="1">
        <v>79.245305231962718</v>
      </c>
      <c r="I45" s="116">
        <v>0.34210526315789458</v>
      </c>
      <c r="J45" s="1">
        <v>68.012717217048589</v>
      </c>
      <c r="K45" s="116">
        <v>0.40000000000000008</v>
      </c>
      <c r="L45" s="1">
        <v>459.77908224278872</v>
      </c>
      <c r="M45" s="116">
        <v>0.18979817996830664</v>
      </c>
    </row>
    <row r="46" spans="2:13" x14ac:dyDescent="0.25">
      <c r="B46" s="12"/>
      <c r="C46">
        <v>3</v>
      </c>
      <c r="D46" s="1">
        <v>19.323439948281283</v>
      </c>
      <c r="E46" s="116">
        <v>1.0638297872340437E-2</v>
      </c>
      <c r="F46" s="1">
        <v>5.8396514729638662</v>
      </c>
      <c r="G46" s="116">
        <v>2.8571428571428553E-2</v>
      </c>
      <c r="H46" s="1">
        <v>6.0957927101509775</v>
      </c>
      <c r="I46" s="116">
        <v>2.6315789473684195E-2</v>
      </c>
      <c r="J46" s="1">
        <v>3.7784842898360349</v>
      </c>
      <c r="K46" s="116">
        <v>2.222222222222224E-2</v>
      </c>
      <c r="L46" s="1">
        <v>35.037368421232159</v>
      </c>
      <c r="M46" s="116">
        <v>1.4463530452038492E-2</v>
      </c>
    </row>
    <row r="47" spans="2:13" x14ac:dyDescent="0.25">
      <c r="B47" s="9"/>
      <c r="C47">
        <v>4</v>
      </c>
      <c r="D47" s="1">
        <v>19.323439948281283</v>
      </c>
      <c r="E47" s="116">
        <v>1.0638297872340437E-2</v>
      </c>
      <c r="F47" s="1"/>
      <c r="G47" s="116">
        <v>0</v>
      </c>
      <c r="H47" s="1"/>
      <c r="I47" s="116">
        <v>0</v>
      </c>
      <c r="J47" s="1"/>
      <c r="K47" s="116">
        <v>0</v>
      </c>
      <c r="L47" s="1">
        <v>19.323439948281283</v>
      </c>
      <c r="M47" s="116">
        <v>7.9767737910573025E-3</v>
      </c>
    </row>
    <row r="48" spans="2:13" x14ac:dyDescent="0.25">
      <c r="B48" s="10" t="s">
        <v>45</v>
      </c>
      <c r="C48" s="10"/>
      <c r="D48" s="11">
        <v>1816.4033551384387</v>
      </c>
      <c r="E48" s="117">
        <v>1</v>
      </c>
      <c r="F48" s="11">
        <v>204.38780155373544</v>
      </c>
      <c r="G48" s="117">
        <v>1</v>
      </c>
      <c r="H48" s="11">
        <v>231.64012298573726</v>
      </c>
      <c r="I48" s="117">
        <v>1</v>
      </c>
      <c r="J48" s="11">
        <v>170.03179304262144</v>
      </c>
      <c r="K48" s="117">
        <v>1</v>
      </c>
      <c r="L48" s="11">
        <v>2422.4630727205326</v>
      </c>
      <c r="M48" s="117">
        <f>L48/$L$16</f>
        <v>2.8989601275181246E-2</v>
      </c>
    </row>
    <row r="49" spans="2:13" x14ac:dyDescent="0.25">
      <c r="B49" s="12" t="s">
        <v>19</v>
      </c>
      <c r="C49">
        <v>1</v>
      </c>
      <c r="D49" s="1">
        <v>1210.8390577347791</v>
      </c>
      <c r="E49" s="116">
        <v>0.91351351351351362</v>
      </c>
      <c r="F49" s="1">
        <v>282.2348841143629</v>
      </c>
      <c r="G49" s="116">
        <v>0.73043478260869565</v>
      </c>
      <c r="H49" s="1">
        <v>282.44186770427996</v>
      </c>
      <c r="I49" s="116">
        <v>0.70999999999999974</v>
      </c>
      <c r="J49" s="1">
        <v>280.55332327483563</v>
      </c>
      <c r="K49" s="116">
        <v>0.69387755102040827</v>
      </c>
      <c r="L49" s="1">
        <v>2056.0691328282578</v>
      </c>
      <c r="M49" s="116">
        <v>0.81784770597782674</v>
      </c>
    </row>
    <row r="50" spans="2:13" x14ac:dyDescent="0.25">
      <c r="B50" s="12"/>
      <c r="C50">
        <v>2</v>
      </c>
      <c r="D50" s="1">
        <v>93.141465979598308</v>
      </c>
      <c r="E50" s="116">
        <v>7.0270270270270219E-2</v>
      </c>
      <c r="F50" s="1">
        <v>97.438233801387256</v>
      </c>
      <c r="G50" s="116">
        <v>0.25217391304347841</v>
      </c>
      <c r="H50" s="1">
        <v>99.451361867704321</v>
      </c>
      <c r="I50" s="116">
        <v>0.25000000000000017</v>
      </c>
      <c r="J50" s="1">
        <v>111.3961724767729</v>
      </c>
      <c r="K50" s="116">
        <v>0.27551020408163251</v>
      </c>
      <c r="L50" s="1">
        <v>401.42723412546275</v>
      </c>
      <c r="M50" s="116">
        <v>0.15967670410718474</v>
      </c>
    </row>
    <row r="51" spans="2:13" x14ac:dyDescent="0.25">
      <c r="B51" s="12"/>
      <c r="C51">
        <v>3</v>
      </c>
      <c r="D51" s="1">
        <v>14.329456304553583</v>
      </c>
      <c r="E51" s="116">
        <v>1.0810810810810799E-2</v>
      </c>
      <c r="F51" s="1">
        <v>3.3599390965995606</v>
      </c>
      <c r="G51" s="116">
        <v>8.6956521739130488E-3</v>
      </c>
      <c r="H51" s="1">
        <v>15.912217898832687</v>
      </c>
      <c r="I51" s="116">
        <v>4.0000000000000015E-2</v>
      </c>
      <c r="J51" s="1">
        <v>8.2515683316128019</v>
      </c>
      <c r="K51" s="116">
        <v>2.04081632653061E-2</v>
      </c>
      <c r="L51" s="1">
        <v>41.85318163159863</v>
      </c>
      <c r="M51" s="116">
        <v>1.6648043608432219E-2</v>
      </c>
    </row>
    <row r="52" spans="2:13" x14ac:dyDescent="0.25">
      <c r="B52" s="9"/>
      <c r="C52">
        <v>4</v>
      </c>
      <c r="D52" s="1">
        <v>7.1647281522767914</v>
      </c>
      <c r="E52" s="116">
        <v>5.4054054054053996E-3</v>
      </c>
      <c r="F52" s="1">
        <v>3.3599390965995606</v>
      </c>
      <c r="G52" s="116">
        <v>8.6956521739130488E-3</v>
      </c>
      <c r="H52" s="1"/>
      <c r="I52" s="116">
        <v>0</v>
      </c>
      <c r="J52" s="1">
        <v>4.1257841658064009</v>
      </c>
      <c r="K52" s="116">
        <v>1.020408163265305E-2</v>
      </c>
      <c r="L52" s="1">
        <v>14.650451414682752</v>
      </c>
      <c r="M52" s="116">
        <v>5.8275463065563813E-3</v>
      </c>
    </row>
    <row r="53" spans="2:13" x14ac:dyDescent="0.25">
      <c r="B53" s="10" t="s">
        <v>46</v>
      </c>
      <c r="C53" s="10"/>
      <c r="D53" s="11">
        <v>1325.4747081712078</v>
      </c>
      <c r="E53" s="117">
        <v>1</v>
      </c>
      <c r="F53" s="11">
        <v>386.39299610894921</v>
      </c>
      <c r="G53" s="117">
        <v>1</v>
      </c>
      <c r="H53" s="11">
        <v>397.805447470817</v>
      </c>
      <c r="I53" s="117">
        <v>1</v>
      </c>
      <c r="J53" s="11">
        <v>404.32684824902776</v>
      </c>
      <c r="K53" s="117">
        <v>1</v>
      </c>
      <c r="L53" s="11">
        <v>2514.0000000000018</v>
      </c>
      <c r="M53" s="117">
        <f>L53/$L$16</f>
        <v>3.0085023142977542E-2</v>
      </c>
    </row>
    <row r="54" spans="2:13" x14ac:dyDescent="0.25">
      <c r="B54" s="12" t="s">
        <v>13</v>
      </c>
      <c r="C54">
        <v>1</v>
      </c>
      <c r="D54" s="1">
        <v>3452.7817066442567</v>
      </c>
      <c r="E54" s="116">
        <v>0.8407643312101909</v>
      </c>
      <c r="F54" s="1">
        <v>353.87876207489086</v>
      </c>
      <c r="G54" s="116">
        <v>0.58823529411764697</v>
      </c>
      <c r="H54" s="1">
        <v>308.09787178780414</v>
      </c>
      <c r="I54" s="116">
        <v>0.62500000000000011</v>
      </c>
      <c r="J54" s="1">
        <v>252.53426814202325</v>
      </c>
      <c r="K54" s="116">
        <v>0.58974358974358998</v>
      </c>
      <c r="L54" s="1">
        <v>4367.2926086489751</v>
      </c>
      <c r="M54" s="116">
        <v>0.77578992099051636</v>
      </c>
    </row>
    <row r="55" spans="2:13" x14ac:dyDescent="0.25">
      <c r="B55" s="12"/>
      <c r="C55">
        <v>2</v>
      </c>
      <c r="D55" s="1">
        <v>549.30618060249617</v>
      </c>
      <c r="E55" s="116">
        <v>0.13375796178343966</v>
      </c>
      <c r="F55" s="1">
        <v>212.3272572449346</v>
      </c>
      <c r="G55" s="116">
        <v>0.35294117647058831</v>
      </c>
      <c r="H55" s="1">
        <v>172.53480820117022</v>
      </c>
      <c r="I55" s="116">
        <v>0.34999999999999981</v>
      </c>
      <c r="J55" s="1">
        <v>126.26713407101147</v>
      </c>
      <c r="K55" s="116">
        <v>0.29487179487179466</v>
      </c>
      <c r="L55" s="1">
        <v>1060.4353801196125</v>
      </c>
      <c r="M55" s="116">
        <v>0.18837187096859936</v>
      </c>
    </row>
    <row r="56" spans="2:13" x14ac:dyDescent="0.25">
      <c r="B56" s="12"/>
      <c r="C56">
        <v>3</v>
      </c>
      <c r="D56" s="1">
        <v>78.472311514642314</v>
      </c>
      <c r="E56" s="116">
        <v>1.9108280254777094E-2</v>
      </c>
      <c r="F56" s="1">
        <v>21.232725724493474</v>
      </c>
      <c r="G56" s="116">
        <v>3.5294117647058858E-2</v>
      </c>
      <c r="H56" s="1">
        <v>6.1619574357560793</v>
      </c>
      <c r="I56" s="116">
        <v>1.2499999999999994E-2</v>
      </c>
      <c r="J56" s="1">
        <v>49.408878549526229</v>
      </c>
      <c r="K56" s="116">
        <v>0.11538461538461531</v>
      </c>
      <c r="L56" s="1">
        <v>155.27587322441809</v>
      </c>
      <c r="M56" s="116">
        <v>2.7582639455378647E-2</v>
      </c>
    </row>
    <row r="57" spans="2:13" x14ac:dyDescent="0.25">
      <c r="B57" s="12"/>
      <c r="C57">
        <v>4</v>
      </c>
      <c r="D57" s="1">
        <v>26.157437171547439</v>
      </c>
      <c r="E57" s="116">
        <v>6.3694267515923657E-3</v>
      </c>
      <c r="F57" s="1">
        <v>7.0775752414978248</v>
      </c>
      <c r="G57" s="116">
        <v>1.1764705882352951E-2</v>
      </c>
      <c r="H57" s="1">
        <v>6.1619574357560793</v>
      </c>
      <c r="I57" s="116">
        <v>1.2499999999999994E-2</v>
      </c>
      <c r="J57" s="1"/>
      <c r="K57" s="116">
        <v>0</v>
      </c>
      <c r="L57" s="1">
        <v>39.396969848801341</v>
      </c>
      <c r="M57" s="116">
        <v>6.9983339485288742E-3</v>
      </c>
    </row>
    <row r="58" spans="2:13" x14ac:dyDescent="0.25">
      <c r="B58" s="9"/>
      <c r="C58">
        <v>5</v>
      </c>
      <c r="D58" s="1"/>
      <c r="E58" s="116">
        <v>0</v>
      </c>
      <c r="F58" s="1">
        <v>7.0775752414978248</v>
      </c>
      <c r="G58" s="116">
        <v>1.1764705882352951E-2</v>
      </c>
      <c r="H58" s="1"/>
      <c r="I58" s="116">
        <v>0</v>
      </c>
      <c r="J58" s="1"/>
      <c r="K58" s="116">
        <v>0</v>
      </c>
      <c r="L58" s="1">
        <v>7.0775752414978248</v>
      </c>
      <c r="M58" s="116">
        <v>1.2572346369767488E-3</v>
      </c>
    </row>
    <row r="59" spans="2:13" x14ac:dyDescent="0.25">
      <c r="B59" s="10" t="s">
        <v>47</v>
      </c>
      <c r="C59" s="10"/>
      <c r="D59" s="11">
        <v>4106.7176359329424</v>
      </c>
      <c r="E59" s="117">
        <v>1</v>
      </c>
      <c r="F59" s="11">
        <v>601.59389552731454</v>
      </c>
      <c r="G59" s="117">
        <v>1</v>
      </c>
      <c r="H59" s="11">
        <v>492.95659486048658</v>
      </c>
      <c r="I59" s="117">
        <v>1</v>
      </c>
      <c r="J59" s="11">
        <v>428.21028076256096</v>
      </c>
      <c r="K59" s="117">
        <v>1</v>
      </c>
      <c r="L59" s="11">
        <v>5629.4784070833048</v>
      </c>
      <c r="M59" s="117">
        <f>L59/$L$16</f>
        <v>6.7367934828955228E-2</v>
      </c>
    </row>
    <row r="60" spans="2:13" x14ac:dyDescent="0.25">
      <c r="B60" s="12" t="s">
        <v>16</v>
      </c>
      <c r="C60">
        <v>1</v>
      </c>
      <c r="D60" s="1">
        <v>1723.6619832209506</v>
      </c>
      <c r="E60" s="116">
        <v>0.90789473684210531</v>
      </c>
      <c r="F60" s="1">
        <v>178.44590390179533</v>
      </c>
      <c r="G60" s="116">
        <v>0.8666666666666667</v>
      </c>
      <c r="H60" s="1">
        <v>259.70486805825743</v>
      </c>
      <c r="I60" s="116">
        <v>0.78378378378378388</v>
      </c>
      <c r="J60" s="1">
        <v>149.46358964592548</v>
      </c>
      <c r="K60" s="116">
        <v>0.71641791044776104</v>
      </c>
      <c r="L60" s="1">
        <v>2311.2763448269288</v>
      </c>
      <c r="M60" s="116">
        <v>0.87402701278006412</v>
      </c>
    </row>
    <row r="61" spans="2:13" x14ac:dyDescent="0.25">
      <c r="B61" s="12"/>
      <c r="C61">
        <v>2</v>
      </c>
      <c r="D61" s="1">
        <v>149.88365071486504</v>
      </c>
      <c r="E61" s="116">
        <v>7.8947368421052516E-2</v>
      </c>
      <c r="F61" s="1">
        <v>24.021563986780141</v>
      </c>
      <c r="G61" s="116">
        <v>0.11666666666666667</v>
      </c>
      <c r="H61" s="1">
        <v>58.209711806161074</v>
      </c>
      <c r="I61" s="116">
        <v>0.17567567567567549</v>
      </c>
      <c r="J61" s="1">
        <v>46.707371764351741</v>
      </c>
      <c r="K61" s="116">
        <v>0.22388059701492546</v>
      </c>
      <c r="L61" s="1">
        <v>278.82229827215798</v>
      </c>
      <c r="M61" s="116">
        <v>0.1054388070040732</v>
      </c>
    </row>
    <row r="62" spans="2:13" x14ac:dyDescent="0.25">
      <c r="B62" s="12"/>
      <c r="C62">
        <v>3</v>
      </c>
      <c r="D62" s="1">
        <v>24.980608452477512</v>
      </c>
      <c r="E62" s="116">
        <v>1.3157894736842089E-2</v>
      </c>
      <c r="F62" s="1">
        <v>3.4316519981114486</v>
      </c>
      <c r="G62" s="116">
        <v>1.6666666666666666E-2</v>
      </c>
      <c r="H62" s="1">
        <v>8.9553402778709366</v>
      </c>
      <c r="I62" s="116">
        <v>2.7027027027027004E-2</v>
      </c>
      <c r="J62" s="1">
        <v>6.2276495685802313</v>
      </c>
      <c r="K62" s="116">
        <v>2.9850746268656726E-2</v>
      </c>
      <c r="L62" s="1">
        <v>43.595250297040131</v>
      </c>
      <c r="M62" s="116">
        <v>1.6485880831084446E-2</v>
      </c>
    </row>
    <row r="63" spans="2:13" x14ac:dyDescent="0.25">
      <c r="B63" s="9"/>
      <c r="C63">
        <v>4</v>
      </c>
      <c r="D63" s="1"/>
      <c r="E63" s="116">
        <v>0</v>
      </c>
      <c r="F63" s="1"/>
      <c r="G63" s="116">
        <v>0</v>
      </c>
      <c r="H63" s="1">
        <v>4.4776701389354683</v>
      </c>
      <c r="I63" s="116">
        <v>1.3513513513513502E-2</v>
      </c>
      <c r="J63" s="1">
        <v>6.2276495685802313</v>
      </c>
      <c r="K63" s="116">
        <v>2.9850746268656726E-2</v>
      </c>
      <c r="L63" s="1">
        <v>10.705319707515699</v>
      </c>
      <c r="M63" s="116">
        <v>4.0482993847783004E-3</v>
      </c>
    </row>
    <row r="64" spans="2:13" x14ac:dyDescent="0.25">
      <c r="B64" s="10" t="s">
        <v>48</v>
      </c>
      <c r="C64" s="10"/>
      <c r="D64" s="11">
        <v>1898.5262423882932</v>
      </c>
      <c r="E64" s="117">
        <v>1</v>
      </c>
      <c r="F64" s="11">
        <v>205.89911988668692</v>
      </c>
      <c r="G64" s="117">
        <v>1</v>
      </c>
      <c r="H64" s="11">
        <v>331.34759028122494</v>
      </c>
      <c r="I64" s="117">
        <v>1</v>
      </c>
      <c r="J64" s="11">
        <v>208.62626054743768</v>
      </c>
      <c r="K64" s="117">
        <v>1</v>
      </c>
      <c r="L64" s="11">
        <v>2644.3992131036425</v>
      </c>
      <c r="M64" s="117">
        <f>L64/$L$16</f>
        <v>3.1645509755566674E-2</v>
      </c>
    </row>
    <row r="65" spans="2:13" x14ac:dyDescent="0.25">
      <c r="B65" s="12" t="s">
        <v>11</v>
      </c>
      <c r="C65">
        <v>1</v>
      </c>
      <c r="D65" s="1">
        <v>2208.3999706252498</v>
      </c>
      <c r="E65" s="116">
        <v>0.89667896678966752</v>
      </c>
      <c r="F65" s="1">
        <v>331.45062097979024</v>
      </c>
      <c r="G65" s="116">
        <v>0.66197183098591528</v>
      </c>
      <c r="H65" s="1">
        <v>261.8923652098353</v>
      </c>
      <c r="I65" s="116">
        <v>0.63043478260869545</v>
      </c>
      <c r="J65" s="1">
        <v>90.351582569770059</v>
      </c>
      <c r="K65" s="116">
        <v>0.51851851851851849</v>
      </c>
      <c r="L65" s="1">
        <v>2892.094539384645</v>
      </c>
      <c r="M65" s="116">
        <v>0.8139333185211638</v>
      </c>
    </row>
    <row r="66" spans="2:13" x14ac:dyDescent="0.25">
      <c r="B66" s="12"/>
      <c r="C66">
        <v>2</v>
      </c>
      <c r="D66" s="1">
        <v>218.11357734570467</v>
      </c>
      <c r="E66" s="116">
        <v>8.8560885608856443E-2</v>
      </c>
      <c r="F66" s="1">
        <v>169.25138092585047</v>
      </c>
      <c r="G66" s="116">
        <v>0.33802816901408467</v>
      </c>
      <c r="H66" s="1">
        <v>135.46156821198386</v>
      </c>
      <c r="I66" s="116">
        <v>0.32608695652173925</v>
      </c>
      <c r="J66" s="1">
        <v>61.310002458058257</v>
      </c>
      <c r="K66" s="116">
        <v>0.35185185185185186</v>
      </c>
      <c r="L66" s="1">
        <v>584.13652894159725</v>
      </c>
      <c r="M66" s="116">
        <v>0.1643957958483715</v>
      </c>
    </row>
    <row r="67" spans="2:13" x14ac:dyDescent="0.25">
      <c r="B67" s="12"/>
      <c r="C67">
        <v>3</v>
      </c>
      <c r="D67" s="1">
        <v>36.352262890950769</v>
      </c>
      <c r="E67" s="116">
        <v>1.4760147601476072E-2</v>
      </c>
      <c r="F67" s="1"/>
      <c r="G67" s="116">
        <v>0</v>
      </c>
      <c r="H67" s="1">
        <v>9.0307712141322565</v>
      </c>
      <c r="I67" s="116">
        <v>2.1739130434782615E-2</v>
      </c>
      <c r="J67" s="1">
        <v>19.361053407807869</v>
      </c>
      <c r="K67" s="116">
        <v>0.1111111111111111</v>
      </c>
      <c r="L67" s="1">
        <v>64.7440875128909</v>
      </c>
      <c r="M67" s="116">
        <v>1.822117821058658E-2</v>
      </c>
    </row>
    <row r="68" spans="2:13" x14ac:dyDescent="0.25">
      <c r="B68" s="12"/>
      <c r="C68">
        <v>4</v>
      </c>
      <c r="D68" s="1"/>
      <c r="E68" s="116">
        <v>0</v>
      </c>
      <c r="F68" s="1"/>
      <c r="G68" s="116">
        <v>0</v>
      </c>
      <c r="H68" s="1">
        <v>9.0307712141322565</v>
      </c>
      <c r="I68" s="116">
        <v>2.1739130434782615E-2</v>
      </c>
      <c r="J68" s="1"/>
      <c r="K68" s="116">
        <v>0</v>
      </c>
      <c r="L68" s="1">
        <v>9.0307712141322565</v>
      </c>
      <c r="M68" s="116">
        <v>2.5415647666511038E-3</v>
      </c>
    </row>
    <row r="69" spans="2:13" x14ac:dyDescent="0.25">
      <c r="B69" s="9"/>
      <c r="C69">
        <v>5</v>
      </c>
      <c r="D69" s="1"/>
      <c r="E69" s="116">
        <v>0</v>
      </c>
      <c r="F69" s="1"/>
      <c r="G69" s="116">
        <v>0</v>
      </c>
      <c r="H69" s="1"/>
      <c r="I69" s="116">
        <v>0</v>
      </c>
      <c r="J69" s="1">
        <v>3.2268422346346446</v>
      </c>
      <c r="K69" s="116">
        <v>1.8518518518518517E-2</v>
      </c>
      <c r="L69" s="1">
        <v>3.2268422346346446</v>
      </c>
      <c r="M69" s="116">
        <v>9.0814265322711554E-4</v>
      </c>
    </row>
    <row r="70" spans="2:13" x14ac:dyDescent="0.25">
      <c r="B70" s="10" t="s">
        <v>49</v>
      </c>
      <c r="C70" s="10"/>
      <c r="D70" s="11">
        <v>2462.8658108619052</v>
      </c>
      <c r="E70" s="117">
        <v>1</v>
      </c>
      <c r="F70" s="11">
        <v>500.70200190564071</v>
      </c>
      <c r="G70" s="117">
        <v>1</v>
      </c>
      <c r="H70" s="11">
        <v>415.41547585008368</v>
      </c>
      <c r="I70" s="117">
        <v>1</v>
      </c>
      <c r="J70" s="11">
        <v>174.24948067027083</v>
      </c>
      <c r="K70" s="117">
        <v>1</v>
      </c>
      <c r="L70" s="11">
        <v>3553.2327692878998</v>
      </c>
      <c r="M70" s="117">
        <f>L70/$L$16</f>
        <v>4.2521515551476756E-2</v>
      </c>
    </row>
    <row r="71" spans="2:13" x14ac:dyDescent="0.25">
      <c r="B71" s="12" t="s">
        <v>10</v>
      </c>
      <c r="C71">
        <v>1</v>
      </c>
      <c r="D71" s="1">
        <v>2375.456580490295</v>
      </c>
      <c r="E71" s="116">
        <v>0.87817258883248717</v>
      </c>
      <c r="F71" s="1">
        <v>175.22790697674429</v>
      </c>
      <c r="G71" s="116">
        <v>0.9</v>
      </c>
      <c r="H71" s="1">
        <v>237.00929273555471</v>
      </c>
      <c r="I71" s="116">
        <v>0.83673469387755073</v>
      </c>
      <c r="J71" s="1">
        <v>114.43150672725646</v>
      </c>
      <c r="K71" s="116">
        <v>0.67816091954022983</v>
      </c>
      <c r="L71" s="1">
        <v>2902.1252869298505</v>
      </c>
      <c r="M71" s="116">
        <v>0.86586915186569524</v>
      </c>
    </row>
    <row r="72" spans="2:13" x14ac:dyDescent="0.25">
      <c r="B72" s="12"/>
      <c r="C72">
        <v>2</v>
      </c>
      <c r="D72" s="1">
        <v>302.08118364616553</v>
      </c>
      <c r="E72" s="116">
        <v>0.11167512690355359</v>
      </c>
      <c r="F72" s="1">
        <v>19.469767441860469</v>
      </c>
      <c r="G72" s="116">
        <v>9.999999999999995E-2</v>
      </c>
      <c r="H72" s="1">
        <v>43.355358427235686</v>
      </c>
      <c r="I72" s="116">
        <v>0.15306122448979612</v>
      </c>
      <c r="J72" s="1">
        <v>50.427443642519805</v>
      </c>
      <c r="K72" s="116">
        <v>0.2988505747126437</v>
      </c>
      <c r="L72" s="1">
        <v>415.33375315778147</v>
      </c>
      <c r="M72" s="116">
        <v>0.12391769790489306</v>
      </c>
    </row>
    <row r="73" spans="2:13" x14ac:dyDescent="0.25">
      <c r="B73" s="12"/>
      <c r="C73">
        <v>3</v>
      </c>
      <c r="D73" s="1">
        <v>27.461925786015037</v>
      </c>
      <c r="E73" s="116">
        <v>1.0152284263959413E-2</v>
      </c>
      <c r="F73" s="1"/>
      <c r="G73" s="116">
        <v>0</v>
      </c>
      <c r="H73" s="1"/>
      <c r="I73" s="116">
        <v>0</v>
      </c>
      <c r="J73" s="1">
        <v>1.9395170631738397</v>
      </c>
      <c r="K73" s="116">
        <v>1.1494252873563225E-2</v>
      </c>
      <c r="L73" s="1">
        <v>29.401442849188875</v>
      </c>
      <c r="M73" s="116">
        <v>8.772123828736083E-3</v>
      </c>
    </row>
    <row r="74" spans="2:13" x14ac:dyDescent="0.25">
      <c r="B74" s="9"/>
      <c r="C74">
        <v>4</v>
      </c>
      <c r="D74" s="1"/>
      <c r="E74" s="116">
        <v>0</v>
      </c>
      <c r="F74" s="1"/>
      <c r="G74" s="116">
        <v>0</v>
      </c>
      <c r="H74" s="1">
        <v>2.8903572284823786</v>
      </c>
      <c r="I74" s="116">
        <v>1.0204081632653073E-2</v>
      </c>
      <c r="J74" s="1">
        <v>1.9395170631738397</v>
      </c>
      <c r="K74" s="116">
        <v>1.1494252873563225E-2</v>
      </c>
      <c r="L74" s="1">
        <v>4.8298742916562185</v>
      </c>
      <c r="M74" s="116">
        <v>1.441026400675645E-3</v>
      </c>
    </row>
    <row r="75" spans="2:13" x14ac:dyDescent="0.25">
      <c r="B75" s="10" t="s">
        <v>50</v>
      </c>
      <c r="C75" s="10"/>
      <c r="D75" s="11">
        <v>2704.9996899224752</v>
      </c>
      <c r="E75" s="117">
        <v>1</v>
      </c>
      <c r="F75" s="11">
        <v>194.69767441860478</v>
      </c>
      <c r="G75" s="117">
        <v>1</v>
      </c>
      <c r="H75" s="11">
        <v>283.25500839127278</v>
      </c>
      <c r="I75" s="117">
        <v>1</v>
      </c>
      <c r="J75" s="11">
        <v>168.73798449612394</v>
      </c>
      <c r="K75" s="117">
        <v>1</v>
      </c>
      <c r="L75" s="11">
        <v>3351.6903572284768</v>
      </c>
      <c r="M75" s="117">
        <f>L75/$L$16</f>
        <v>4.0109658697419774E-2</v>
      </c>
    </row>
    <row r="76" spans="2:13" x14ac:dyDescent="0.25">
      <c r="B76" s="12" t="s">
        <v>21</v>
      </c>
      <c r="C76">
        <v>1</v>
      </c>
      <c r="D76" s="1">
        <v>821.89760653102769</v>
      </c>
      <c r="E76" s="116">
        <v>0.91240875912408759</v>
      </c>
      <c r="F76" s="1">
        <v>131.76458513567368</v>
      </c>
      <c r="G76" s="116">
        <v>0.76712328767123306</v>
      </c>
      <c r="H76" s="1">
        <v>119.31735810472746</v>
      </c>
      <c r="I76" s="116">
        <v>0.76470588235294135</v>
      </c>
      <c r="J76" s="1">
        <v>135.33889708251098</v>
      </c>
      <c r="K76" s="116">
        <v>0.7534246575342467</v>
      </c>
      <c r="L76" s="1">
        <v>1208.3184468539398</v>
      </c>
      <c r="M76" s="116">
        <v>0.85804278006058055</v>
      </c>
    </row>
    <row r="77" spans="2:13" x14ac:dyDescent="0.25">
      <c r="B77" s="12"/>
      <c r="C77">
        <v>2</v>
      </c>
      <c r="D77" s="1">
        <v>72.326989374730474</v>
      </c>
      <c r="E77" s="116">
        <v>8.0291970802919749E-2</v>
      </c>
      <c r="F77" s="1">
        <v>39.999963344758036</v>
      </c>
      <c r="G77" s="116">
        <v>0.23287671232876692</v>
      </c>
      <c r="H77" s="1">
        <v>34.418468684055952</v>
      </c>
      <c r="I77" s="116">
        <v>0.22058823529411742</v>
      </c>
      <c r="J77" s="1">
        <v>36.910608295230254</v>
      </c>
      <c r="K77" s="116">
        <v>0.20547945205479448</v>
      </c>
      <c r="L77" s="1">
        <v>183.65602969877472</v>
      </c>
      <c r="M77" s="116">
        <v>0.13041655592358417</v>
      </c>
    </row>
    <row r="78" spans="2:13" x14ac:dyDescent="0.25">
      <c r="B78" s="9"/>
      <c r="C78">
        <v>3</v>
      </c>
      <c r="D78" s="1">
        <v>6.5751808522482245</v>
      </c>
      <c r="E78" s="116">
        <v>7.299270072992704E-3</v>
      </c>
      <c r="F78" s="1"/>
      <c r="G78" s="116">
        <v>0</v>
      </c>
      <c r="H78" s="1">
        <v>2.2945645789370634</v>
      </c>
      <c r="I78" s="116">
        <v>1.4705882352941161E-2</v>
      </c>
      <c r="J78" s="1">
        <v>7.3821216590460512</v>
      </c>
      <c r="K78" s="116">
        <v>4.1095890410958895E-2</v>
      </c>
      <c r="L78" s="1">
        <v>16.25186709023134</v>
      </c>
      <c r="M78" s="116">
        <v>1.1540664015835212E-2</v>
      </c>
    </row>
    <row r="79" spans="2:13" x14ac:dyDescent="0.25">
      <c r="B79" s="10" t="s">
        <v>51</v>
      </c>
      <c r="C79" s="10"/>
      <c r="D79" s="11">
        <v>900.79977675800637</v>
      </c>
      <c r="E79" s="117">
        <v>1</v>
      </c>
      <c r="F79" s="11">
        <v>171.76454848043173</v>
      </c>
      <c r="G79" s="117">
        <v>1</v>
      </c>
      <c r="H79" s="11">
        <v>156.03039136772048</v>
      </c>
      <c r="I79" s="117">
        <v>1</v>
      </c>
      <c r="J79" s="11">
        <v>179.63162703678728</v>
      </c>
      <c r="K79" s="117">
        <v>1</v>
      </c>
      <c r="L79" s="11">
        <v>1408.2263436429459</v>
      </c>
      <c r="M79" s="117">
        <f>L79/$L$16</f>
        <v>1.6852236332159366E-2</v>
      </c>
    </row>
    <row r="80" spans="2:13" x14ac:dyDescent="0.25">
      <c r="B80" s="12" t="s">
        <v>14</v>
      </c>
      <c r="C80">
        <v>1</v>
      </c>
      <c r="D80" s="1">
        <v>2793.305588979229</v>
      </c>
      <c r="E80" s="116">
        <v>0.91826923076923084</v>
      </c>
      <c r="F80" s="1">
        <v>914.28444186190268</v>
      </c>
      <c r="G80" s="116">
        <v>0.79166666666666707</v>
      </c>
      <c r="H80" s="1">
        <v>995.07881111739141</v>
      </c>
      <c r="I80" s="116">
        <v>0.76470588235294124</v>
      </c>
      <c r="J80" s="1">
        <v>1013.0591939417557</v>
      </c>
      <c r="K80" s="116">
        <v>0.8023255813953486</v>
      </c>
      <c r="L80" s="1">
        <v>5715.7280359002789</v>
      </c>
      <c r="M80" s="116">
        <v>0.84543180069020973</v>
      </c>
    </row>
    <row r="81" spans="2:13" x14ac:dyDescent="0.25">
      <c r="B81" s="12"/>
      <c r="C81">
        <v>2</v>
      </c>
      <c r="D81" s="1">
        <v>248.61882205574264</v>
      </c>
      <c r="E81" s="116">
        <v>8.1730769230769149E-2</v>
      </c>
      <c r="F81" s="1">
        <v>230.97712215458549</v>
      </c>
      <c r="G81" s="116">
        <v>0.19999999999999971</v>
      </c>
      <c r="H81" s="1">
        <v>275.56028615558529</v>
      </c>
      <c r="I81" s="116">
        <v>0.21176470588235294</v>
      </c>
      <c r="J81" s="1">
        <v>190.86622494554842</v>
      </c>
      <c r="K81" s="116">
        <v>0.15116279069767458</v>
      </c>
      <c r="L81" s="1">
        <v>946.02245531146184</v>
      </c>
      <c r="M81" s="116">
        <v>0.13992923786153647</v>
      </c>
    </row>
    <row r="82" spans="2:13" x14ac:dyDescent="0.25">
      <c r="B82" s="12"/>
      <c r="C82">
        <v>3</v>
      </c>
      <c r="D82" s="1"/>
      <c r="E82" s="116">
        <v>0</v>
      </c>
      <c r="F82" s="1">
        <v>9.6240467564410626</v>
      </c>
      <c r="G82" s="116">
        <v>8.3333333333333211E-3</v>
      </c>
      <c r="H82" s="1">
        <v>15.308904786421403</v>
      </c>
      <c r="I82" s="116">
        <v>1.1764705882352939E-2</v>
      </c>
      <c r="J82" s="1">
        <v>44.046051910511167</v>
      </c>
      <c r="K82" s="116">
        <v>3.4883720930232592E-2</v>
      </c>
      <c r="L82" s="1">
        <v>68.979003453373636</v>
      </c>
      <c r="M82" s="116">
        <v>1.0202907264501505E-2</v>
      </c>
    </row>
    <row r="83" spans="2:13" x14ac:dyDescent="0.25">
      <c r="B83" s="9"/>
      <c r="C83">
        <v>4</v>
      </c>
      <c r="D83" s="1"/>
      <c r="E83" s="116">
        <v>0</v>
      </c>
      <c r="F83" s="1"/>
      <c r="G83" s="116">
        <v>0</v>
      </c>
      <c r="H83" s="1">
        <v>15.308904786421403</v>
      </c>
      <c r="I83" s="116">
        <v>1.1764705882352939E-2</v>
      </c>
      <c r="J83" s="1">
        <v>14.682017303503724</v>
      </c>
      <c r="K83" s="116">
        <v>1.1627906976744198E-2</v>
      </c>
      <c r="L83" s="1">
        <v>29.990922089925128</v>
      </c>
      <c r="M83" s="116">
        <v>4.4360541837522027E-3</v>
      </c>
    </row>
    <row r="84" spans="2:13" x14ac:dyDescent="0.25">
      <c r="B84" s="10" t="s">
        <v>52</v>
      </c>
      <c r="C84" s="10"/>
      <c r="D84" s="11">
        <v>3041.9244110349719</v>
      </c>
      <c r="E84" s="117">
        <v>1</v>
      </c>
      <c r="F84" s="11">
        <v>1154.8856107729291</v>
      </c>
      <c r="G84" s="117">
        <v>1</v>
      </c>
      <c r="H84" s="11">
        <v>1301.2569068458195</v>
      </c>
      <c r="I84" s="117">
        <v>1</v>
      </c>
      <c r="J84" s="11">
        <v>1262.653488101319</v>
      </c>
      <c r="K84" s="117">
        <v>1</v>
      </c>
      <c r="L84" s="11">
        <v>6760.7204167550399</v>
      </c>
      <c r="M84" s="117">
        <f>L84/$L$16</f>
        <v>8.0905501273379477E-2</v>
      </c>
    </row>
    <row r="85" spans="2:13" x14ac:dyDescent="0.25">
      <c r="B85" s="12" t="s">
        <v>17</v>
      </c>
      <c r="C85">
        <v>1</v>
      </c>
      <c r="D85" s="1">
        <v>1411.1132186132522</v>
      </c>
      <c r="E85" s="116">
        <v>0.89265536723163796</v>
      </c>
      <c r="F85" s="1">
        <v>166.29217361658607</v>
      </c>
      <c r="G85" s="116">
        <v>0.6901408450704225</v>
      </c>
      <c r="H85" s="1">
        <v>222.13425789228535</v>
      </c>
      <c r="I85" s="116">
        <v>0.67605633802816878</v>
      </c>
      <c r="J85" s="1">
        <v>201.6451619588421</v>
      </c>
      <c r="K85" s="116">
        <v>0.7567567567567568</v>
      </c>
      <c r="L85" s="1">
        <v>2001.1848120809659</v>
      </c>
      <c r="M85" s="116">
        <v>0.82803377620732976</v>
      </c>
    </row>
    <row r="86" spans="2:13" x14ac:dyDescent="0.25">
      <c r="B86" s="12"/>
      <c r="C86">
        <v>2</v>
      </c>
      <c r="D86" s="1">
        <v>142.89754112539316</v>
      </c>
      <c r="E86" s="116">
        <v>9.0395480225988992E-2</v>
      </c>
      <c r="F86" s="1">
        <v>67.874356578198402</v>
      </c>
      <c r="G86" s="116">
        <v>0.28169014084507044</v>
      </c>
      <c r="H86" s="1">
        <v>92.555940788452347</v>
      </c>
      <c r="I86" s="116">
        <v>0.28169014084507071</v>
      </c>
      <c r="J86" s="1">
        <v>43.209677562608981</v>
      </c>
      <c r="K86" s="116">
        <v>0.16216216216216203</v>
      </c>
      <c r="L86" s="1">
        <v>346.53751605465288</v>
      </c>
      <c r="M86" s="116">
        <v>0.14338744042228566</v>
      </c>
    </row>
    <row r="87" spans="2:13" x14ac:dyDescent="0.25">
      <c r="B87" s="12"/>
      <c r="C87">
        <v>3</v>
      </c>
      <c r="D87" s="1">
        <v>26.793288961011207</v>
      </c>
      <c r="E87" s="116">
        <v>1.694915254237293E-2</v>
      </c>
      <c r="F87" s="1">
        <v>3.3937178289099195</v>
      </c>
      <c r="G87" s="116">
        <v>1.408450704225352E-2</v>
      </c>
      <c r="H87" s="1">
        <v>9.2555940788452347</v>
      </c>
      <c r="I87" s="116">
        <v>2.8169014084507071E-2</v>
      </c>
      <c r="J87" s="1">
        <v>14.403225854202995</v>
      </c>
      <c r="K87" s="116">
        <v>5.4054054054054015E-2</v>
      </c>
      <c r="L87" s="1">
        <v>53.845826722969356</v>
      </c>
      <c r="M87" s="116">
        <v>2.2279882880013559E-2</v>
      </c>
    </row>
    <row r="88" spans="2:13" x14ac:dyDescent="0.25">
      <c r="B88" s="12"/>
      <c r="C88">
        <v>4</v>
      </c>
      <c r="D88" s="1"/>
      <c r="E88" s="116">
        <v>0</v>
      </c>
      <c r="F88" s="1"/>
      <c r="G88" s="116">
        <v>0</v>
      </c>
      <c r="H88" s="1">
        <v>4.6277970394226173</v>
      </c>
      <c r="I88" s="116">
        <v>1.4084507042253535E-2</v>
      </c>
      <c r="J88" s="1">
        <v>7.2016129271014977</v>
      </c>
      <c r="K88" s="116">
        <v>2.7027027027027008E-2</v>
      </c>
      <c r="L88" s="1">
        <v>11.829409966524114</v>
      </c>
      <c r="M88" s="116">
        <v>4.8946758668930394E-3</v>
      </c>
    </row>
    <row r="89" spans="2:13" x14ac:dyDescent="0.25">
      <c r="B89" s="9"/>
      <c r="C89">
        <v>5</v>
      </c>
      <c r="D89" s="1"/>
      <c r="E89" s="116">
        <v>0</v>
      </c>
      <c r="F89" s="1">
        <v>3.3937178289099195</v>
      </c>
      <c r="G89" s="116">
        <v>1.408450704225352E-2</v>
      </c>
      <c r="H89" s="1"/>
      <c r="I89" s="116">
        <v>0</v>
      </c>
      <c r="J89" s="1"/>
      <c r="K89" s="116">
        <v>0</v>
      </c>
      <c r="L89" s="1">
        <v>3.3937178289099195</v>
      </c>
      <c r="M89" s="116">
        <v>1.4042246234780675E-3</v>
      </c>
    </row>
    <row r="90" spans="2:13" x14ac:dyDescent="0.25">
      <c r="B90" s="10" t="s">
        <v>53</v>
      </c>
      <c r="C90" s="10"/>
      <c r="D90" s="11">
        <v>1580.8040486996567</v>
      </c>
      <c r="E90" s="117">
        <v>1</v>
      </c>
      <c r="F90" s="11">
        <v>240.95396585260431</v>
      </c>
      <c r="G90" s="117">
        <v>1</v>
      </c>
      <c r="H90" s="11">
        <v>328.5735897990055</v>
      </c>
      <c r="I90" s="117">
        <v>1</v>
      </c>
      <c r="J90" s="11">
        <v>266.45967830275561</v>
      </c>
      <c r="K90" s="117">
        <v>1</v>
      </c>
      <c r="L90" s="11">
        <v>2416.7912826540219</v>
      </c>
      <c r="M90" s="117">
        <f>L90/$L$16</f>
        <v>2.8921726996973974E-2</v>
      </c>
    </row>
    <row r="91" spans="2:13" x14ac:dyDescent="0.25">
      <c r="B91" s="12" t="s">
        <v>1</v>
      </c>
      <c r="C91">
        <v>1</v>
      </c>
      <c r="D91" s="1">
        <v>2610.3552021730961</v>
      </c>
      <c r="E91" s="116">
        <v>0.93023255813953498</v>
      </c>
      <c r="F91" s="1">
        <v>259.84551440642463</v>
      </c>
      <c r="G91" s="116">
        <v>0.81052631578947354</v>
      </c>
      <c r="H91" s="1">
        <v>494.30366570468755</v>
      </c>
      <c r="I91" s="116">
        <v>0.80000000000000027</v>
      </c>
      <c r="J91" s="1">
        <v>252.85711347986958</v>
      </c>
      <c r="K91" s="116">
        <v>0.83177570093457964</v>
      </c>
      <c r="L91" s="1">
        <v>3617.3614957640775</v>
      </c>
      <c r="M91" s="116">
        <v>0.89348524290603781</v>
      </c>
    </row>
    <row r="92" spans="2:13" x14ac:dyDescent="0.25">
      <c r="B92" s="12"/>
      <c r="C92">
        <v>2</v>
      </c>
      <c r="D92" s="1">
        <v>169.67308814125067</v>
      </c>
      <c r="E92" s="116">
        <v>6.0465116279069565E-2</v>
      </c>
      <c r="F92" s="1">
        <v>60.743107263839597</v>
      </c>
      <c r="G92" s="116">
        <v>0.18947368421052652</v>
      </c>
      <c r="H92" s="1">
        <v>103.80376979798416</v>
      </c>
      <c r="I92" s="116">
        <v>0.16799999999999968</v>
      </c>
      <c r="J92" s="1">
        <v>36.934185115037103</v>
      </c>
      <c r="K92" s="116">
        <v>0.12149532710280368</v>
      </c>
      <c r="L92" s="1">
        <v>371.15415031811153</v>
      </c>
      <c r="M92" s="116">
        <v>9.1674762541949187E-2</v>
      </c>
    </row>
    <row r="93" spans="2:13" x14ac:dyDescent="0.25">
      <c r="B93" s="12"/>
      <c r="C93">
        <v>3</v>
      </c>
      <c r="D93" s="1">
        <v>26.103552021730863</v>
      </c>
      <c r="E93" s="116">
        <v>9.302325581395314E-3</v>
      </c>
      <c r="F93" s="1"/>
      <c r="G93" s="116">
        <v>0</v>
      </c>
      <c r="H93" s="1">
        <v>9.8860733140937338</v>
      </c>
      <c r="I93" s="116">
        <v>1.5999999999999976E-2</v>
      </c>
      <c r="J93" s="1">
        <v>11.364364650780647</v>
      </c>
      <c r="K93" s="116">
        <v>3.7383177570093441E-2</v>
      </c>
      <c r="L93" s="1">
        <v>47.353989986605242</v>
      </c>
      <c r="M93" s="116">
        <v>1.169639564508471E-2</v>
      </c>
    </row>
    <row r="94" spans="2:13" x14ac:dyDescent="0.25">
      <c r="B94" s="9"/>
      <c r="C94">
        <v>4</v>
      </c>
      <c r="D94" s="1"/>
      <c r="E94" s="116">
        <v>0</v>
      </c>
      <c r="F94" s="1"/>
      <c r="G94" s="116">
        <v>0</v>
      </c>
      <c r="H94" s="1">
        <v>9.8860733140937338</v>
      </c>
      <c r="I94" s="116">
        <v>1.5999999999999976E-2</v>
      </c>
      <c r="J94" s="1">
        <v>2.8410911626951618</v>
      </c>
      <c r="K94" s="116">
        <v>9.3457943925233603E-3</v>
      </c>
      <c r="L94" s="1">
        <v>12.727164476788897</v>
      </c>
      <c r="M94" s="116">
        <v>3.1435989069283962E-3</v>
      </c>
    </row>
    <row r="95" spans="2:13" x14ac:dyDescent="0.25">
      <c r="B95" s="10" t="s">
        <v>54</v>
      </c>
      <c r="C95" s="10"/>
      <c r="D95" s="11">
        <v>2806.1318423360781</v>
      </c>
      <c r="E95" s="117">
        <v>1</v>
      </c>
      <c r="F95" s="11">
        <v>320.58862167026422</v>
      </c>
      <c r="G95" s="117">
        <v>1</v>
      </c>
      <c r="H95" s="11">
        <v>617.87958213085926</v>
      </c>
      <c r="I95" s="117">
        <v>1</v>
      </c>
      <c r="J95" s="11">
        <v>303.99675440838246</v>
      </c>
      <c r="K95" s="117">
        <v>1</v>
      </c>
      <c r="L95" s="11">
        <v>4048.5968005455829</v>
      </c>
      <c r="M95" s="117">
        <f>L95/$L$16</f>
        <v>4.844953398607741E-2</v>
      </c>
    </row>
    <row r="96" spans="2:13" x14ac:dyDescent="0.25">
      <c r="B96" s="12" t="s">
        <v>5</v>
      </c>
      <c r="C96">
        <v>1</v>
      </c>
      <c r="D96" s="1">
        <v>2370.6516731547749</v>
      </c>
      <c r="E96" s="116">
        <v>0.8783783783783784</v>
      </c>
      <c r="F96" s="1">
        <v>1259.0296109815356</v>
      </c>
      <c r="G96" s="116">
        <v>0.73529411764705876</v>
      </c>
      <c r="H96" s="1">
        <v>1156.9379393076215</v>
      </c>
      <c r="I96" s="116">
        <v>0.70886075949367089</v>
      </c>
      <c r="J96" s="1">
        <v>875.67485499209101</v>
      </c>
      <c r="K96" s="116">
        <v>0.73437500000000011</v>
      </c>
      <c r="L96" s="1">
        <v>5662.2940784360235</v>
      </c>
      <c r="M96" s="116">
        <v>0.7825503253329974</v>
      </c>
    </row>
    <row r="97" spans="2:13" x14ac:dyDescent="0.25">
      <c r="B97" s="12"/>
      <c r="C97">
        <v>2</v>
      </c>
      <c r="D97" s="1">
        <v>291.77251361904922</v>
      </c>
      <c r="E97" s="116">
        <v>0.1081081081081081</v>
      </c>
      <c r="F97" s="1">
        <v>402.88947551409149</v>
      </c>
      <c r="G97" s="116">
        <v>0.23529411764705885</v>
      </c>
      <c r="H97" s="1">
        <v>289.23448482690549</v>
      </c>
      <c r="I97" s="116">
        <v>0.17721518987341778</v>
      </c>
      <c r="J97" s="1">
        <v>223.57655872138477</v>
      </c>
      <c r="K97" s="116">
        <v>0.18749999999999989</v>
      </c>
      <c r="L97" s="1">
        <v>1207.4730326814308</v>
      </c>
      <c r="M97" s="116">
        <v>0.16687731182211343</v>
      </c>
    </row>
    <row r="98" spans="2:13" x14ac:dyDescent="0.25">
      <c r="B98" s="12"/>
      <c r="C98">
        <v>3</v>
      </c>
      <c r="D98" s="1">
        <v>36.471564202381153</v>
      </c>
      <c r="E98" s="116">
        <v>1.3513513513513513E-2</v>
      </c>
      <c r="F98" s="1">
        <v>50.361184439261422</v>
      </c>
      <c r="G98" s="116">
        <v>2.9411764705882346E-2</v>
      </c>
      <c r="H98" s="1">
        <v>123.95763635438803</v>
      </c>
      <c r="I98" s="116">
        <v>7.5949367088607597E-2</v>
      </c>
      <c r="J98" s="1">
        <v>93.156899467243676</v>
      </c>
      <c r="K98" s="116">
        <v>7.8124999999999972E-2</v>
      </c>
      <c r="L98" s="1">
        <v>303.94728446327429</v>
      </c>
      <c r="M98" s="116">
        <v>4.2006657203949714E-2</v>
      </c>
    </row>
    <row r="99" spans="2:13" x14ac:dyDescent="0.25">
      <c r="B99" s="9"/>
      <c r="C99">
        <v>4</v>
      </c>
      <c r="D99" s="1"/>
      <c r="E99" s="116">
        <v>0</v>
      </c>
      <c r="F99" s="1"/>
      <c r="G99" s="116">
        <v>0</v>
      </c>
      <c r="H99" s="1">
        <v>61.978818177194015</v>
      </c>
      <c r="I99" s="116">
        <v>3.7974683544303799E-2</v>
      </c>
      <c r="J99" s="1"/>
      <c r="K99" s="116">
        <v>0</v>
      </c>
      <c r="L99" s="1">
        <v>61.978818177194015</v>
      </c>
      <c r="M99" s="116">
        <v>8.5657056409395166E-3</v>
      </c>
    </row>
    <row r="100" spans="2:13" x14ac:dyDescent="0.25">
      <c r="B100" s="10" t="s">
        <v>55</v>
      </c>
      <c r="C100" s="10"/>
      <c r="D100" s="11">
        <v>2698.8957509762054</v>
      </c>
      <c r="E100" s="117">
        <v>1</v>
      </c>
      <c r="F100" s="11">
        <v>1712.2802709348887</v>
      </c>
      <c r="G100" s="117">
        <v>1</v>
      </c>
      <c r="H100" s="11">
        <v>1632.1088786661089</v>
      </c>
      <c r="I100" s="117">
        <v>1</v>
      </c>
      <c r="J100" s="11">
        <v>1192.4083131807195</v>
      </c>
      <c r="K100" s="117">
        <v>1</v>
      </c>
      <c r="L100" s="11">
        <v>7235.6932137579224</v>
      </c>
      <c r="M100" s="117">
        <f>L100/$L$16</f>
        <v>8.6589497928159301E-2</v>
      </c>
    </row>
    <row r="101" spans="2:13" x14ac:dyDescent="0.25">
      <c r="B101" s="12" t="s">
        <v>18</v>
      </c>
      <c r="C101">
        <v>1</v>
      </c>
      <c r="D101" s="1">
        <v>1079.8108596152463</v>
      </c>
      <c r="E101" s="116">
        <v>0.91101694915254228</v>
      </c>
      <c r="F101" s="1">
        <v>155.89389330454986</v>
      </c>
      <c r="G101" s="116">
        <v>0.86153846153846159</v>
      </c>
      <c r="H101" s="1">
        <v>181.67838895281923</v>
      </c>
      <c r="I101" s="116">
        <v>0.78181818181818186</v>
      </c>
      <c r="J101" s="1">
        <v>111.75168190009839</v>
      </c>
      <c r="K101" s="116">
        <v>0.80487804878048785</v>
      </c>
      <c r="L101" s="1">
        <v>1529.1348237727138</v>
      </c>
      <c r="M101" s="116">
        <v>0.88010223422491207</v>
      </c>
    </row>
    <row r="102" spans="2:13" x14ac:dyDescent="0.25">
      <c r="B102" s="12"/>
      <c r="C102">
        <v>2</v>
      </c>
      <c r="D102" s="1">
        <v>105.46989791590788</v>
      </c>
      <c r="E102" s="116">
        <v>8.8983050847457695E-2</v>
      </c>
      <c r="F102" s="1">
        <v>25.05437570965978</v>
      </c>
      <c r="G102" s="116">
        <v>0.13846153846153836</v>
      </c>
      <c r="H102" s="1">
        <v>42.250788128562625</v>
      </c>
      <c r="I102" s="116">
        <v>0.18181818181818188</v>
      </c>
      <c r="J102" s="1">
        <v>27.091316824266269</v>
      </c>
      <c r="K102" s="116">
        <v>0.19512195121951215</v>
      </c>
      <c r="L102" s="1">
        <v>199.86637857839656</v>
      </c>
      <c r="M102" s="116">
        <v>0.11503422955164784</v>
      </c>
    </row>
    <row r="103" spans="2:13" x14ac:dyDescent="0.25">
      <c r="B103" s="12"/>
      <c r="C103">
        <v>4</v>
      </c>
      <c r="D103" s="1"/>
      <c r="E103" s="116">
        <v>0</v>
      </c>
      <c r="F103" s="1"/>
      <c r="G103" s="116">
        <v>0</v>
      </c>
      <c r="H103" s="1">
        <v>4.2250788128562631</v>
      </c>
      <c r="I103" s="116">
        <v>1.8181818181818191E-2</v>
      </c>
      <c r="J103" s="1"/>
      <c r="K103" s="116">
        <v>0</v>
      </c>
      <c r="L103" s="1">
        <v>4.2250788128562631</v>
      </c>
      <c r="M103" s="116">
        <v>2.4317681117200451E-3</v>
      </c>
    </row>
    <row r="104" spans="2:13" x14ac:dyDescent="0.25">
      <c r="B104" s="9"/>
      <c r="C104">
        <v>3</v>
      </c>
      <c r="D104" s="1"/>
      <c r="E104" s="116">
        <v>0</v>
      </c>
      <c r="F104" s="1"/>
      <c r="G104" s="116">
        <v>0</v>
      </c>
      <c r="H104" s="1">
        <v>4.2250788128562631</v>
      </c>
      <c r="I104" s="116">
        <v>1.8181818181818191E-2</v>
      </c>
      <c r="J104" s="1"/>
      <c r="K104" s="116">
        <v>0</v>
      </c>
      <c r="L104" s="1">
        <v>4.2250788128562631</v>
      </c>
      <c r="M104" s="116">
        <v>2.4317681117200451E-3</v>
      </c>
    </row>
    <row r="105" spans="2:13" x14ac:dyDescent="0.25">
      <c r="B105" s="10" t="s">
        <v>56</v>
      </c>
      <c r="C105" s="10"/>
      <c r="D105" s="11">
        <v>1185.2807575311542</v>
      </c>
      <c r="E105" s="117">
        <v>1</v>
      </c>
      <c r="F105" s="11">
        <v>180.94826901420964</v>
      </c>
      <c r="G105" s="117">
        <v>1</v>
      </c>
      <c r="H105" s="11">
        <v>232.37933470709436</v>
      </c>
      <c r="I105" s="117">
        <v>1</v>
      </c>
      <c r="J105" s="11">
        <v>138.84299872436466</v>
      </c>
      <c r="K105" s="117">
        <v>1</v>
      </c>
      <c r="L105" s="11">
        <v>1737.4513599768229</v>
      </c>
      <c r="M105" s="117">
        <f>L105/$L$16</f>
        <v>2.0792070157000988E-2</v>
      </c>
    </row>
    <row r="106" spans="2:13" x14ac:dyDescent="0.25">
      <c r="B106" s="12" t="s">
        <v>20</v>
      </c>
      <c r="C106">
        <v>1</v>
      </c>
      <c r="D106" s="1">
        <v>4551.6900942334923</v>
      </c>
      <c r="E106" s="116">
        <v>0.91254752851711018</v>
      </c>
      <c r="F106" s="1">
        <v>1380.2718330003297</v>
      </c>
      <c r="G106" s="116">
        <v>0.76969696969696988</v>
      </c>
      <c r="H106" s="1">
        <v>1515.006742529986</v>
      </c>
      <c r="I106" s="116">
        <v>0.76388888888888895</v>
      </c>
      <c r="J106" s="1">
        <v>862.1995424211317</v>
      </c>
      <c r="K106" s="116">
        <v>0.69426751592356739</v>
      </c>
      <c r="L106" s="1">
        <v>8309.168212184939</v>
      </c>
      <c r="M106" s="116">
        <v>0.83039155028436107</v>
      </c>
    </row>
    <row r="107" spans="2:13" x14ac:dyDescent="0.25">
      <c r="B107" s="12"/>
      <c r="C107">
        <v>2</v>
      </c>
      <c r="D107" s="1">
        <v>417.2382586380711</v>
      </c>
      <c r="E107" s="116">
        <v>8.3650190114068629E-2</v>
      </c>
      <c r="F107" s="1">
        <v>358.65331093709335</v>
      </c>
      <c r="G107" s="116">
        <v>0.19999999999999993</v>
      </c>
      <c r="H107" s="1">
        <v>358.09250277981488</v>
      </c>
      <c r="I107" s="116">
        <v>0.18055555555555555</v>
      </c>
      <c r="J107" s="1">
        <v>363.86402707680685</v>
      </c>
      <c r="K107" s="116">
        <v>0.29299363057324784</v>
      </c>
      <c r="L107" s="1">
        <v>1497.8480994317863</v>
      </c>
      <c r="M107" s="116">
        <v>0.14969012223794914</v>
      </c>
    </row>
    <row r="108" spans="2:13" x14ac:dyDescent="0.25">
      <c r="B108" s="12"/>
      <c r="C108">
        <v>3</v>
      </c>
      <c r="D108" s="1">
        <v>18.96537539263959</v>
      </c>
      <c r="E108" s="116">
        <v>3.8022813688213001E-3</v>
      </c>
      <c r="F108" s="1">
        <v>43.473128598435558</v>
      </c>
      <c r="G108" s="116">
        <v>2.4242424242424235E-2</v>
      </c>
      <c r="H108" s="1">
        <v>96.409519979180942</v>
      </c>
      <c r="I108" s="116">
        <v>4.8611111111111119E-2</v>
      </c>
      <c r="J108" s="1">
        <v>15.820175090295953</v>
      </c>
      <c r="K108" s="116">
        <v>1.273885350318469E-2</v>
      </c>
      <c r="L108" s="1">
        <v>174.66819906055204</v>
      </c>
      <c r="M108" s="116">
        <v>1.7455778111528854E-2</v>
      </c>
    </row>
    <row r="109" spans="2:13" x14ac:dyDescent="0.25">
      <c r="B109" s="9"/>
      <c r="C109">
        <v>4</v>
      </c>
      <c r="D109" s="1"/>
      <c r="E109" s="116">
        <v>0</v>
      </c>
      <c r="F109" s="1">
        <v>10.868282149608889</v>
      </c>
      <c r="G109" s="116">
        <v>6.0606060606060589E-3</v>
      </c>
      <c r="H109" s="1">
        <v>13.772788568454422</v>
      </c>
      <c r="I109" s="116">
        <v>6.9444444444444467E-3</v>
      </c>
      <c r="J109" s="1"/>
      <c r="K109" s="116">
        <v>0</v>
      </c>
      <c r="L109" s="1">
        <v>24.641070718063311</v>
      </c>
      <c r="M109" s="116">
        <v>2.4625493661607615E-3</v>
      </c>
    </row>
    <row r="110" spans="2:13" x14ac:dyDescent="0.25">
      <c r="B110" s="10" t="s">
        <v>57</v>
      </c>
      <c r="C110" s="10"/>
      <c r="D110" s="11">
        <v>4987.8937282642028</v>
      </c>
      <c r="E110" s="117">
        <v>1</v>
      </c>
      <c r="F110" s="11">
        <v>1793.2665546854673</v>
      </c>
      <c r="G110" s="117">
        <v>1</v>
      </c>
      <c r="H110" s="11">
        <v>1983.2815538574362</v>
      </c>
      <c r="I110" s="117">
        <v>1</v>
      </c>
      <c r="J110" s="11">
        <v>1241.8837445882345</v>
      </c>
      <c r="K110" s="117">
        <v>1</v>
      </c>
      <c r="L110" s="11">
        <v>10006.325581395342</v>
      </c>
      <c r="M110" s="117">
        <f>L110/$L$16</f>
        <v>0.11974563909802977</v>
      </c>
    </row>
  </sheetData>
  <mergeCells count="7">
    <mergeCell ref="D8:K8"/>
    <mergeCell ref="C8:C10"/>
    <mergeCell ref="L9:M9"/>
    <mergeCell ref="J9:K9"/>
    <mergeCell ref="H9:I9"/>
    <mergeCell ref="F9:G9"/>
    <mergeCell ref="D9:E9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workbookViewId="0">
      <pane ySplit="10" topLeftCell="A11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8" customWidth="1"/>
    <col min="3" max="3" width="13.28515625" customWidth="1"/>
    <col min="4" max="4" width="10" bestFit="1" customWidth="1"/>
    <col min="5" max="5" width="5.5703125" style="116" bestFit="1" customWidth="1"/>
    <col min="6" max="6" width="10" bestFit="1" customWidth="1"/>
    <col min="7" max="7" width="5.5703125" style="116" bestFit="1" customWidth="1"/>
    <col min="8" max="8" width="10" bestFit="1" customWidth="1"/>
    <col min="9" max="9" width="5.5703125" style="116" bestFit="1" customWidth="1"/>
    <col min="10" max="10" width="10" bestFit="1" customWidth="1"/>
    <col min="11" max="11" width="5.5703125" style="116" bestFit="1" customWidth="1"/>
    <col min="12" max="12" width="10" bestFit="1" customWidth="1"/>
    <col min="13" max="13" width="5.5703125" style="116" bestFit="1" customWidth="1"/>
  </cols>
  <sheetData>
    <row r="1" spans="1:13" x14ac:dyDescent="0.25">
      <c r="A1" s="19" t="s">
        <v>710</v>
      </c>
    </row>
    <row r="3" spans="1:13" ht="18.75" x14ac:dyDescent="0.3">
      <c r="A3" s="20" t="s">
        <v>707</v>
      </c>
    </row>
    <row r="5" spans="1:13" x14ac:dyDescent="0.25">
      <c r="A5" t="s">
        <v>708</v>
      </c>
      <c r="B5" s="7" t="s">
        <v>907</v>
      </c>
    </row>
    <row r="6" spans="1:13" x14ac:dyDescent="0.25">
      <c r="A6" t="s">
        <v>709</v>
      </c>
      <c r="B6" t="s">
        <v>712</v>
      </c>
    </row>
    <row r="7" spans="1:13" s="99" customFormat="1" x14ac:dyDescent="0.25">
      <c r="E7" s="116"/>
      <c r="G7" s="116"/>
      <c r="I7" s="116"/>
      <c r="K7" s="116"/>
      <c r="M7" s="116"/>
    </row>
    <row r="8" spans="1:13" x14ac:dyDescent="0.25">
      <c r="B8" s="75"/>
      <c r="C8" s="105" t="s">
        <v>547</v>
      </c>
      <c r="D8" s="139" t="s">
        <v>929</v>
      </c>
      <c r="E8" s="139"/>
      <c r="F8" s="139"/>
      <c r="G8" s="139"/>
      <c r="H8" s="139"/>
      <c r="I8" s="139"/>
      <c r="J8" s="139"/>
      <c r="K8" s="139"/>
      <c r="L8" s="75"/>
      <c r="M8" s="138"/>
    </row>
    <row r="9" spans="1:13" x14ac:dyDescent="0.25">
      <c r="B9" s="2"/>
      <c r="C9" s="105"/>
      <c r="D9" s="137" t="s">
        <v>971</v>
      </c>
      <c r="E9" s="101"/>
      <c r="F9" s="137" t="s">
        <v>715</v>
      </c>
      <c r="G9" s="101"/>
      <c r="H9" s="137" t="s">
        <v>716</v>
      </c>
      <c r="I9" s="101"/>
      <c r="J9" s="137" t="s">
        <v>717</v>
      </c>
      <c r="K9" s="101"/>
      <c r="L9" s="101" t="s">
        <v>970</v>
      </c>
      <c r="M9" s="101"/>
    </row>
    <row r="10" spans="1:13" x14ac:dyDescent="0.25">
      <c r="B10" s="3" t="s">
        <v>25</v>
      </c>
      <c r="C10" s="106"/>
      <c r="D10" s="31" t="s">
        <v>28</v>
      </c>
      <c r="E10" s="136" t="s">
        <v>29</v>
      </c>
      <c r="F10" s="31" t="s">
        <v>28</v>
      </c>
      <c r="G10" s="136" t="s">
        <v>29</v>
      </c>
      <c r="H10" s="31" t="s">
        <v>28</v>
      </c>
      <c r="I10" s="136" t="s">
        <v>29</v>
      </c>
      <c r="J10" s="31" t="s">
        <v>28</v>
      </c>
      <c r="K10" s="136" t="s">
        <v>29</v>
      </c>
      <c r="L10" s="32" t="s">
        <v>28</v>
      </c>
      <c r="M10" s="136" t="s">
        <v>29</v>
      </c>
    </row>
    <row r="11" spans="1:13" x14ac:dyDescent="0.25">
      <c r="B11" s="66" t="s">
        <v>969</v>
      </c>
      <c r="C11" s="59">
        <v>1</v>
      </c>
      <c r="D11" s="60">
        <f>D17+D21+D26+D30+D36+D41+D46+D51+D56+D60+D65+D69+D73+D76+D80+D85+D89+D92</f>
        <v>38121.01069245988</v>
      </c>
      <c r="E11" s="114">
        <f>D11/D$16</f>
        <v>0.90339243313100681</v>
      </c>
      <c r="F11" s="60">
        <f>F17+F21+F26+F30+F36+F41+F46+F51+F56+F60+F65+F69+F73+F76+F80+F85+F89+F92</f>
        <v>3694.6767838980991</v>
      </c>
      <c r="G11" s="114">
        <f>F11/F$16</f>
        <v>0.9241207029786872</v>
      </c>
      <c r="H11" s="60">
        <f>H17+H21+H26+H30+H36+H41+H46+H51+H56+H60+H65+H69+H73+H76+H80+H85+H89+H92</f>
        <v>5334.911702293115</v>
      </c>
      <c r="I11" s="114">
        <f>H11/H$16</f>
        <v>0.85495843052173992</v>
      </c>
      <c r="J11" s="60">
        <f>J17+J21+J26+J30+J36+J41+J46+J51+J56+J60+J65+J69+J73+J76+J80+J85+J89+J92</f>
        <v>2379.5933230409528</v>
      </c>
      <c r="K11" s="114">
        <f>J11/J$16</f>
        <v>0.90448993471419792</v>
      </c>
      <c r="L11" s="60">
        <f>L17+L21+L26+L30+L36+L41+L46+L51+L56+L60+L65+L69+L73+L76+L80+L85+L89+L92</f>
        <v>49530.19250169205</v>
      </c>
      <c r="M11" s="114">
        <f>L11/L$16</f>
        <v>0.89946142990512123</v>
      </c>
    </row>
    <row r="12" spans="1:13" x14ac:dyDescent="0.25">
      <c r="B12" s="66"/>
      <c r="C12" s="59">
        <v>2</v>
      </c>
      <c r="D12" s="60">
        <f>D18+D22+D27+D31+D37+D42+D47+D52+D57+D61+D66+D70+D74+D77+D81+D86+D90+D93</f>
        <v>3576.3403714414321</v>
      </c>
      <c r="E12" s="114">
        <f t="shared" ref="E12:G15" si="0">D12/D$16</f>
        <v>8.4752181832895776E-2</v>
      </c>
      <c r="F12" s="60">
        <f>F18+F22+F27+F31+F37+F42+F47+F52+F57+F61+F66+F70+F74+F77+F81+F86+F90+F93</f>
        <v>252.88558743604045</v>
      </c>
      <c r="G12" s="114">
        <f t="shared" si="0"/>
        <v>6.3252300675678649E-2</v>
      </c>
      <c r="H12" s="60">
        <f>H18+H22+H27+H31+H37+H42+H47+H52+H57+H61+H66+H70+H74+H77+H81+H86+H90+H93</f>
        <v>738.28540282077779</v>
      </c>
      <c r="I12" s="114">
        <f t="shared" ref="I12" si="1">H12/H$16</f>
        <v>0.11831560942263608</v>
      </c>
      <c r="J12" s="60">
        <f>J18+J22+J27+J31+J37+J42+J47+J52+J57+J61+J66+J70+J74+J77+J81+J86+J90+J93</f>
        <v>226.4641527053291</v>
      </c>
      <c r="K12" s="114">
        <f t="shared" ref="K12" si="2">J12/J$16</f>
        <v>8.6079644245170908E-2</v>
      </c>
      <c r="L12" s="60">
        <f>L18+L22+L27+L31+L37+L42+L47+L52+L57+L61+L66+L70+L74+L77+L81+L86+L90+L93</f>
        <v>4793.9755144035798</v>
      </c>
      <c r="M12" s="114">
        <f t="shared" ref="M12" si="3">L12/L$16</f>
        <v>8.7057930795812602E-2</v>
      </c>
    </row>
    <row r="13" spans="1:13" x14ac:dyDescent="0.25">
      <c r="B13" s="66"/>
      <c r="C13" s="59">
        <v>3</v>
      </c>
      <c r="D13" s="60">
        <f>D19+D23+D28+D32+D38+D43+D49+D53+D58+D62+D67+D71+D78+D82+D87+D94</f>
        <v>389.24238899319653</v>
      </c>
      <c r="E13" s="114">
        <f t="shared" si="0"/>
        <v>9.2242735038460498E-3</v>
      </c>
      <c r="F13" s="60">
        <f>F19+F23+F28+F32+F38+F43+F49+F53+F58+F62+F67+F71+F78+F82+F87+F94</f>
        <v>50.483308184966006</v>
      </c>
      <c r="G13" s="114">
        <f t="shared" si="0"/>
        <v>1.2626996345634113E-2</v>
      </c>
      <c r="H13" s="60">
        <f>H19+H23+H28+H32+H38+H43+H49+H53+H58+H62+H67+H71+H78+H82+H87+H94</f>
        <v>145.55430140596047</v>
      </c>
      <c r="I13" s="114">
        <f t="shared" ref="I13" si="4">H13/H$16</f>
        <v>2.3326136219319008E-2</v>
      </c>
      <c r="J13" s="60">
        <f>J19+J23+J28+J32+J38+J43+J49+J53+J58+J62+J67+J71+J78+J82+J87+J94</f>
        <v>21.583347553537969</v>
      </c>
      <c r="K13" s="114">
        <f t="shared" ref="K13" si="5">J13/J$16</f>
        <v>8.2038894758141943E-3</v>
      </c>
      <c r="L13" s="60">
        <f>L19+L23+L28+L32+L38+L43+L49+L53+L58+L62+L67+L71+L78+L82+L87+L94</f>
        <v>606.86334613766087</v>
      </c>
      <c r="M13" s="114">
        <f t="shared" ref="M13" si="6">L13/L$16</f>
        <v>1.1020554241846316E-2</v>
      </c>
    </row>
    <row r="14" spans="1:13" x14ac:dyDescent="0.25">
      <c r="B14" s="66"/>
      <c r="C14" s="59">
        <v>4</v>
      </c>
      <c r="D14" s="60">
        <f>D24+D34+D39+D44+D48+D54+D83</f>
        <v>97.345213859622433</v>
      </c>
      <c r="E14" s="114">
        <f t="shared" si="0"/>
        <v>2.3068887210720445E-3</v>
      </c>
      <c r="F14" s="60">
        <f>F24+F34+F39+F44+F48+F54+F83</f>
        <v>0</v>
      </c>
      <c r="G14" s="114">
        <f t="shared" si="0"/>
        <v>0</v>
      </c>
      <c r="H14" s="60">
        <f>H24+H34+H39+H44+H48+H54+H83</f>
        <v>21.214785798381104</v>
      </c>
      <c r="I14" s="114">
        <f t="shared" ref="I14" si="7">H14/H$16</f>
        <v>3.3998238363050358E-3</v>
      </c>
      <c r="J14" s="60">
        <f>J24+J34+J39+J44+J48+J54+J83</f>
        <v>0</v>
      </c>
      <c r="K14" s="114">
        <f t="shared" ref="K14" si="8">J14/J$16</f>
        <v>0</v>
      </c>
      <c r="L14" s="60">
        <f>L24+L34+L39+L44+L48+L54+L83</f>
        <v>118.55999965800353</v>
      </c>
      <c r="M14" s="114">
        <f t="shared" ref="M14" si="9">L14/L$16</f>
        <v>2.1530331588817367E-3</v>
      </c>
    </row>
    <row r="15" spans="1:13" x14ac:dyDescent="0.25">
      <c r="B15" s="61"/>
      <c r="C15" s="59">
        <v>5</v>
      </c>
      <c r="D15" s="60">
        <f>D33+D63</f>
        <v>13.681431013171801</v>
      </c>
      <c r="E15" s="114">
        <f t="shared" si="0"/>
        <v>3.2422281117924209E-4</v>
      </c>
      <c r="F15" s="60">
        <f>F33+F63</f>
        <v>0</v>
      </c>
      <c r="G15" s="114">
        <f t="shared" si="0"/>
        <v>0</v>
      </c>
      <c r="H15" s="60">
        <f>H33+H63</f>
        <v>0</v>
      </c>
      <c r="I15" s="114">
        <f t="shared" ref="I15" si="10">H15/H$16</f>
        <v>0</v>
      </c>
      <c r="J15" s="60">
        <f>J33+J63</f>
        <v>3.2268422346346446</v>
      </c>
      <c r="K15" s="114">
        <f t="shared" ref="K15" si="11">J15/J$16</f>
        <v>1.2265315648170847E-3</v>
      </c>
      <c r="L15" s="60">
        <f>L33+L63</f>
        <v>16.908273247806445</v>
      </c>
      <c r="M15" s="114">
        <f t="shared" ref="M15" si="12">L15/L$16</f>
        <v>3.070518983381489E-4</v>
      </c>
    </row>
    <row r="16" spans="1:13" x14ac:dyDescent="0.25">
      <c r="B16" s="62" t="s">
        <v>970</v>
      </c>
      <c r="C16" s="62"/>
      <c r="D16" s="63">
        <f t="shared" ref="D16:M16" si="13">SUM(D11:D15)</f>
        <v>42197.620097767307</v>
      </c>
      <c r="E16" s="115">
        <f t="shared" si="13"/>
        <v>1</v>
      </c>
      <c r="F16" s="63">
        <f t="shared" si="13"/>
        <v>3998.0456795191058</v>
      </c>
      <c r="G16" s="115">
        <f t="shared" si="13"/>
        <v>1</v>
      </c>
      <c r="H16" s="63">
        <f t="shared" si="13"/>
        <v>6239.9661923182339</v>
      </c>
      <c r="I16" s="115">
        <f t="shared" si="13"/>
        <v>1</v>
      </c>
      <c r="J16" s="63">
        <f t="shared" si="13"/>
        <v>2630.8676655344543</v>
      </c>
      <c r="K16" s="115">
        <f t="shared" si="13"/>
        <v>1</v>
      </c>
      <c r="L16" s="63">
        <f t="shared" si="13"/>
        <v>55066.499635139102</v>
      </c>
      <c r="M16" s="115">
        <f t="shared" si="13"/>
        <v>1</v>
      </c>
    </row>
    <row r="17" spans="2:13" x14ac:dyDescent="0.25">
      <c r="B17" s="7" t="s">
        <v>15</v>
      </c>
      <c r="C17">
        <v>1</v>
      </c>
      <c r="D17" s="1">
        <v>555.87675646166826</v>
      </c>
      <c r="E17" s="116">
        <v>0.96747967479674812</v>
      </c>
      <c r="F17" s="1">
        <v>25.861323830031111</v>
      </c>
      <c r="G17" s="116">
        <v>1</v>
      </c>
      <c r="H17" s="1">
        <v>57.614015563178981</v>
      </c>
      <c r="I17" s="116">
        <v>0.94736842105263164</v>
      </c>
      <c r="J17" s="1">
        <v>9.3264964669572503</v>
      </c>
      <c r="K17" s="116">
        <v>0.6</v>
      </c>
      <c r="L17" s="1">
        <v>648.67859232183559</v>
      </c>
      <c r="M17" s="116">
        <v>0.95847499303797579</v>
      </c>
    </row>
    <row r="18" spans="2:13" x14ac:dyDescent="0.25">
      <c r="B18" s="7"/>
      <c r="C18">
        <v>2</v>
      </c>
      <c r="D18" s="1">
        <v>14.013699742731143</v>
      </c>
      <c r="E18" s="116">
        <v>2.4390243902439046E-2</v>
      </c>
      <c r="F18" s="1"/>
      <c r="G18" s="116">
        <v>0</v>
      </c>
      <c r="H18" s="1">
        <v>3.2007786423988338</v>
      </c>
      <c r="I18" s="116">
        <v>5.2631578947368446E-2</v>
      </c>
      <c r="J18" s="1">
        <v>6.2176643113048335</v>
      </c>
      <c r="K18" s="116">
        <v>0.4</v>
      </c>
      <c r="L18" s="1">
        <v>23.432142696434809</v>
      </c>
      <c r="M18" s="116">
        <v>3.4622882693633478E-2</v>
      </c>
    </row>
    <row r="19" spans="2:13" x14ac:dyDescent="0.25">
      <c r="B19" s="9"/>
      <c r="C19">
        <v>3</v>
      </c>
      <c r="D19" s="1">
        <v>4.6712332475770477</v>
      </c>
      <c r="E19" s="116">
        <v>8.1300813008130159E-3</v>
      </c>
      <c r="F19" s="1"/>
      <c r="G19" s="116">
        <v>0</v>
      </c>
      <c r="H19" s="1"/>
      <c r="I19" s="116">
        <v>0</v>
      </c>
      <c r="J19" s="1"/>
      <c r="K19" s="116">
        <v>0</v>
      </c>
      <c r="L19" s="1">
        <v>4.6712332475770477</v>
      </c>
      <c r="M19" s="116">
        <v>6.9021242683908746E-3</v>
      </c>
    </row>
    <row r="20" spans="2:13" x14ac:dyDescent="0.25">
      <c r="B20" s="10" t="s">
        <v>35</v>
      </c>
      <c r="C20" s="10"/>
      <c r="D20" s="11">
        <v>574.56168945197635</v>
      </c>
      <c r="E20" s="117">
        <v>1</v>
      </c>
      <c r="F20" s="11">
        <v>25.861323830031111</v>
      </c>
      <c r="G20" s="117">
        <v>1</v>
      </c>
      <c r="H20" s="11">
        <v>60.814794205577812</v>
      </c>
      <c r="I20" s="117">
        <v>1</v>
      </c>
      <c r="J20" s="11">
        <v>15.544160778262084</v>
      </c>
      <c r="K20" s="117">
        <v>1</v>
      </c>
      <c r="L20" s="11">
        <v>676.78196826584735</v>
      </c>
      <c r="M20" s="117">
        <f>L20/$L$16</f>
        <v>1.2290266727503748E-2</v>
      </c>
    </row>
    <row r="21" spans="2:13" x14ac:dyDescent="0.25">
      <c r="B21" s="7" t="s">
        <v>4</v>
      </c>
      <c r="C21">
        <v>1</v>
      </c>
      <c r="D21" s="1">
        <v>3205.6093966046083</v>
      </c>
      <c r="E21" s="116">
        <v>0.92857142857142838</v>
      </c>
      <c r="F21" s="1">
        <v>438.62209536280631</v>
      </c>
      <c r="G21" s="116">
        <v>0.92537313432835822</v>
      </c>
      <c r="H21" s="1">
        <v>687.46583597931431</v>
      </c>
      <c r="I21" s="116">
        <v>0.79069767441860461</v>
      </c>
      <c r="J21" s="1">
        <v>150.84069867408189</v>
      </c>
      <c r="K21" s="116">
        <v>0.88461538461538458</v>
      </c>
      <c r="L21" s="1">
        <v>4482.5380266208113</v>
      </c>
      <c r="M21" s="116">
        <v>0.90261883327180403</v>
      </c>
    </row>
    <row r="22" spans="2:13" x14ac:dyDescent="0.25">
      <c r="B22" s="7"/>
      <c r="C22">
        <v>2</v>
      </c>
      <c r="D22" s="1">
        <v>199.61670235266868</v>
      </c>
      <c r="E22" s="116">
        <v>5.782312925170089E-2</v>
      </c>
      <c r="F22" s="1">
        <v>28.29819970082621</v>
      </c>
      <c r="G22" s="116">
        <v>5.9701492537313425E-2</v>
      </c>
      <c r="H22" s="1">
        <v>151.64687558367237</v>
      </c>
      <c r="I22" s="116">
        <v>0.17441860465116288</v>
      </c>
      <c r="J22" s="1">
        <v>19.674873740097638</v>
      </c>
      <c r="K22" s="116">
        <v>0.11538461538461539</v>
      </c>
      <c r="L22" s="1">
        <v>399.23665137726493</v>
      </c>
      <c r="M22" s="116">
        <v>8.039162597738124E-2</v>
      </c>
    </row>
    <row r="23" spans="2:13" x14ac:dyDescent="0.25">
      <c r="B23" s="7"/>
      <c r="C23">
        <v>3</v>
      </c>
      <c r="D23" s="1">
        <v>35.226476885765052</v>
      </c>
      <c r="E23" s="116">
        <v>1.0204081632653095E-2</v>
      </c>
      <c r="F23" s="1">
        <v>7.0745499252065525</v>
      </c>
      <c r="G23" s="116">
        <v>1.4925373134328356E-2</v>
      </c>
      <c r="H23" s="1">
        <v>20.219583411156314</v>
      </c>
      <c r="I23" s="116">
        <v>2.3255813953488382E-2</v>
      </c>
      <c r="J23" s="1"/>
      <c r="K23" s="116">
        <v>0</v>
      </c>
      <c r="L23" s="1">
        <v>62.520610222127921</v>
      </c>
      <c r="M23" s="116">
        <v>1.2589358956689131E-2</v>
      </c>
    </row>
    <row r="24" spans="2:13" x14ac:dyDescent="0.25">
      <c r="B24" s="9"/>
      <c r="C24">
        <v>4</v>
      </c>
      <c r="D24" s="1">
        <v>11.742158961921685</v>
      </c>
      <c r="E24" s="116">
        <v>3.4013605442176991E-3</v>
      </c>
      <c r="F24" s="1"/>
      <c r="G24" s="116">
        <v>0</v>
      </c>
      <c r="H24" s="1">
        <v>10.109791705578157</v>
      </c>
      <c r="I24" s="116">
        <v>1.1627906976744191E-2</v>
      </c>
      <c r="J24" s="1"/>
      <c r="K24" s="116">
        <v>0</v>
      </c>
      <c r="L24" s="1">
        <v>21.851950667499842</v>
      </c>
      <c r="M24" s="116">
        <v>4.4001817941254082E-3</v>
      </c>
    </row>
    <row r="25" spans="2:13" x14ac:dyDescent="0.25">
      <c r="B25" s="10" t="s">
        <v>37</v>
      </c>
      <c r="C25" s="10"/>
      <c r="D25" s="11">
        <v>3452.1947348049634</v>
      </c>
      <c r="E25" s="117">
        <v>1</v>
      </c>
      <c r="F25" s="11">
        <v>473.99484498883908</v>
      </c>
      <c r="G25" s="117">
        <v>1</v>
      </c>
      <c r="H25" s="11">
        <v>869.44208667972111</v>
      </c>
      <c r="I25" s="117">
        <v>1</v>
      </c>
      <c r="J25" s="11">
        <v>170.51557241417953</v>
      </c>
      <c r="K25" s="117">
        <v>1</v>
      </c>
      <c r="L25" s="11">
        <v>4966.1472388877046</v>
      </c>
      <c r="M25" s="117">
        <f>L25/$L$16</f>
        <v>9.0184545445824937E-2</v>
      </c>
    </row>
    <row r="26" spans="2:13" x14ac:dyDescent="0.25">
      <c r="B26" s="12" t="s">
        <v>12</v>
      </c>
      <c r="C26">
        <v>1</v>
      </c>
      <c r="D26" s="1">
        <v>1070.1075413362032</v>
      </c>
      <c r="E26" s="116">
        <v>0.92666666666666686</v>
      </c>
      <c r="F26" s="1">
        <v>26.901504787961695</v>
      </c>
      <c r="G26" s="116">
        <v>1</v>
      </c>
      <c r="H26" s="1">
        <v>50.431893687707642</v>
      </c>
      <c r="I26" s="116">
        <v>0.96000000000000008</v>
      </c>
      <c r="J26" s="1">
        <v>15.81645411352838</v>
      </c>
      <c r="K26" s="116">
        <v>0.7857142857142857</v>
      </c>
      <c r="L26" s="1">
        <v>1163.2573939254007</v>
      </c>
      <c r="M26" s="116">
        <v>0.92737340994379813</v>
      </c>
    </row>
    <row r="27" spans="2:13" x14ac:dyDescent="0.25">
      <c r="B27" s="12"/>
      <c r="C27">
        <v>2</v>
      </c>
      <c r="D27" s="1">
        <v>69.287538647667688</v>
      </c>
      <c r="E27" s="116">
        <v>5.9999999999999887E-2</v>
      </c>
      <c r="F27" s="1"/>
      <c r="G27" s="116">
        <v>0</v>
      </c>
      <c r="H27" s="1">
        <v>2.1013289036544855</v>
      </c>
      <c r="I27" s="116">
        <v>4.0000000000000008E-2</v>
      </c>
      <c r="J27" s="1">
        <v>4.3135783945986503</v>
      </c>
      <c r="K27" s="116">
        <v>0.21428571428571433</v>
      </c>
      <c r="L27" s="1">
        <v>75.702445945920829</v>
      </c>
      <c r="M27" s="116">
        <v>6.0351591835621582E-2</v>
      </c>
    </row>
    <row r="28" spans="2:13" x14ac:dyDescent="0.25">
      <c r="B28" s="9"/>
      <c r="C28">
        <v>3</v>
      </c>
      <c r="D28" s="1">
        <v>15.397230810592824</v>
      </c>
      <c r="E28" s="116">
        <v>1.3333333333333312E-2</v>
      </c>
      <c r="F28" s="1"/>
      <c r="G28" s="116">
        <v>0</v>
      </c>
      <c r="H28" s="1"/>
      <c r="I28" s="116">
        <v>0</v>
      </c>
      <c r="J28" s="1"/>
      <c r="K28" s="116">
        <v>0</v>
      </c>
      <c r="L28" s="1">
        <v>15.397230810592824</v>
      </c>
      <c r="M28" s="116">
        <v>1.2274998220580306E-2</v>
      </c>
    </row>
    <row r="29" spans="2:13" x14ac:dyDescent="0.25">
      <c r="B29" s="10" t="s">
        <v>38</v>
      </c>
      <c r="C29" s="10"/>
      <c r="D29" s="11">
        <v>1154.7923107944637</v>
      </c>
      <c r="E29" s="117">
        <v>1</v>
      </c>
      <c r="F29" s="11">
        <v>26.901504787961695</v>
      </c>
      <c r="G29" s="117">
        <v>1</v>
      </c>
      <c r="H29" s="11">
        <v>52.533222591362126</v>
      </c>
      <c r="I29" s="117">
        <v>1</v>
      </c>
      <c r="J29" s="11">
        <v>20.13003250812703</v>
      </c>
      <c r="K29" s="117">
        <v>1</v>
      </c>
      <c r="L29" s="11">
        <v>1254.3570706819144</v>
      </c>
      <c r="M29" s="117">
        <f>L29/$L$16</f>
        <v>2.2778950523332019E-2</v>
      </c>
    </row>
    <row r="30" spans="2:13" x14ac:dyDescent="0.25">
      <c r="B30" s="12" t="s">
        <v>9</v>
      </c>
      <c r="C30">
        <v>1</v>
      </c>
      <c r="D30" s="1">
        <v>4063.3850109120108</v>
      </c>
      <c r="E30" s="116">
        <v>0.88656716417910397</v>
      </c>
      <c r="F30" s="1">
        <v>527.36654012974952</v>
      </c>
      <c r="G30" s="116">
        <v>0.88405797101449279</v>
      </c>
      <c r="H30" s="1">
        <v>471.88333346920007</v>
      </c>
      <c r="I30" s="116">
        <v>0.83561643835616461</v>
      </c>
      <c r="J30" s="1">
        <v>240.00604426994875</v>
      </c>
      <c r="K30" s="116">
        <v>1</v>
      </c>
      <c r="L30" s="1">
        <v>5302.6409287809092</v>
      </c>
      <c r="M30" s="116">
        <v>0.88605839046489898</v>
      </c>
    </row>
    <row r="31" spans="2:13" x14ac:dyDescent="0.25">
      <c r="B31" s="12"/>
      <c r="C31">
        <v>2</v>
      </c>
      <c r="D31" s="1">
        <v>478.85008546101272</v>
      </c>
      <c r="E31" s="116">
        <v>0.10447761194029875</v>
      </c>
      <c r="F31" s="1">
        <v>51.872118701286759</v>
      </c>
      <c r="G31" s="116">
        <v>8.6956521739130307E-2</v>
      </c>
      <c r="H31" s="1">
        <v>77.35792351954089</v>
      </c>
      <c r="I31" s="116">
        <v>0.13698630136986287</v>
      </c>
      <c r="J31" s="1"/>
      <c r="K31" s="116">
        <v>0</v>
      </c>
      <c r="L31" s="1">
        <v>608.08012768184039</v>
      </c>
      <c r="M31" s="116">
        <v>0.10160870902705683</v>
      </c>
    </row>
    <row r="32" spans="2:13" x14ac:dyDescent="0.25">
      <c r="B32" s="12"/>
      <c r="C32">
        <v>3</v>
      </c>
      <c r="D32" s="1">
        <v>13.681431013171801</v>
      </c>
      <c r="E32" s="116">
        <v>2.9850746268656803E-3</v>
      </c>
      <c r="F32" s="1">
        <v>17.290706233762254</v>
      </c>
      <c r="G32" s="116">
        <v>2.898550724637677E-2</v>
      </c>
      <c r="H32" s="1">
        <v>15.471584703908178</v>
      </c>
      <c r="I32" s="116">
        <v>2.739726027397257E-2</v>
      </c>
      <c r="J32" s="1"/>
      <c r="K32" s="116">
        <v>0</v>
      </c>
      <c r="L32" s="1">
        <v>46.443721950842232</v>
      </c>
      <c r="M32" s="116">
        <v>7.7606328755176496E-3</v>
      </c>
    </row>
    <row r="33" spans="2:13" x14ac:dyDescent="0.25">
      <c r="B33" s="12"/>
      <c r="C33">
        <v>5</v>
      </c>
      <c r="D33" s="1">
        <v>13.681431013171801</v>
      </c>
      <c r="E33" s="116">
        <v>2.9850746268656803E-3</v>
      </c>
      <c r="F33" s="1"/>
      <c r="G33" s="116">
        <v>0</v>
      </c>
      <c r="H33" s="1"/>
      <c r="I33" s="116">
        <v>0</v>
      </c>
      <c r="J33" s="1"/>
      <c r="K33" s="116">
        <v>0</v>
      </c>
      <c r="L33" s="1">
        <v>13.681431013171801</v>
      </c>
      <c r="M33" s="116">
        <v>2.2861338162632415E-3</v>
      </c>
    </row>
    <row r="34" spans="2:13" x14ac:dyDescent="0.25">
      <c r="B34" s="9"/>
      <c r="C34">
        <v>4</v>
      </c>
      <c r="D34" s="1">
        <v>13.681431013171801</v>
      </c>
      <c r="E34" s="116">
        <v>2.9850746268656803E-3</v>
      </c>
      <c r="F34" s="1"/>
      <c r="G34" s="116">
        <v>0</v>
      </c>
      <c r="H34" s="1"/>
      <c r="I34" s="116">
        <v>0</v>
      </c>
      <c r="J34" s="1"/>
      <c r="K34" s="116">
        <v>0</v>
      </c>
      <c r="L34" s="1">
        <v>13.681431013171801</v>
      </c>
      <c r="M34" s="116">
        <v>2.2861338162632415E-3</v>
      </c>
    </row>
    <row r="35" spans="2:13" x14ac:dyDescent="0.25">
      <c r="B35" s="10" t="s">
        <v>43</v>
      </c>
      <c r="C35" s="10"/>
      <c r="D35" s="11">
        <v>4583.2793894125398</v>
      </c>
      <c r="E35" s="117">
        <v>1</v>
      </c>
      <c r="F35" s="11">
        <v>596.52936506479864</v>
      </c>
      <c r="G35" s="117">
        <v>1</v>
      </c>
      <c r="H35" s="11">
        <v>564.71284169264914</v>
      </c>
      <c r="I35" s="117">
        <v>1</v>
      </c>
      <c r="J35" s="11">
        <v>240.00604426994875</v>
      </c>
      <c r="K35" s="117">
        <v>1</v>
      </c>
      <c r="L35" s="11">
        <v>5984.5276404399356</v>
      </c>
      <c r="M35" s="117">
        <f>L35/$L$16</f>
        <v>0.10867819236908753</v>
      </c>
    </row>
    <row r="36" spans="2:13" x14ac:dyDescent="0.25">
      <c r="B36" s="12" t="s">
        <v>8</v>
      </c>
      <c r="C36">
        <v>1</v>
      </c>
      <c r="D36" s="1">
        <v>3199.8190896622841</v>
      </c>
      <c r="E36" s="116">
        <v>0.87830687830687815</v>
      </c>
      <c r="F36" s="1">
        <v>480.86782145634902</v>
      </c>
      <c r="G36" s="116">
        <v>0.97499999999999998</v>
      </c>
      <c r="H36" s="1">
        <v>633.04030660144645</v>
      </c>
      <c r="I36" s="116">
        <v>0.90909090909090917</v>
      </c>
      <c r="J36" s="1">
        <v>284.00618576746558</v>
      </c>
      <c r="K36" s="116">
        <v>0.84</v>
      </c>
      <c r="L36" s="1">
        <v>4597.7334034875448</v>
      </c>
      <c r="M36" s="116">
        <v>0.88917044469232309</v>
      </c>
    </row>
    <row r="37" spans="2:13" x14ac:dyDescent="0.25">
      <c r="B37" s="12"/>
      <c r="C37">
        <v>2</v>
      </c>
      <c r="D37" s="1">
        <v>385.52037224846845</v>
      </c>
      <c r="E37" s="116">
        <v>0.10582010582010594</v>
      </c>
      <c r="F37" s="1"/>
      <c r="G37" s="116">
        <v>0</v>
      </c>
      <c r="H37" s="1">
        <v>47.478022995108432</v>
      </c>
      <c r="I37" s="116">
        <v>6.8181818181818121E-2</v>
      </c>
      <c r="J37" s="1">
        <v>54.096416336660113</v>
      </c>
      <c r="K37" s="116">
        <v>0.16</v>
      </c>
      <c r="L37" s="1">
        <v>487.09481158023698</v>
      </c>
      <c r="M37" s="116">
        <v>9.4200831629688009E-2</v>
      </c>
    </row>
    <row r="38" spans="2:13" x14ac:dyDescent="0.25">
      <c r="B38" s="12"/>
      <c r="C38">
        <v>3</v>
      </c>
      <c r="D38" s="1">
        <v>38.552037224846856</v>
      </c>
      <c r="E38" s="116">
        <v>1.0582010582010597E-2</v>
      </c>
      <c r="F38" s="1">
        <v>12.329944139906379</v>
      </c>
      <c r="G38" s="116">
        <v>2.4999999999999988E-2</v>
      </c>
      <c r="H38" s="1">
        <v>15.826007665036144</v>
      </c>
      <c r="I38" s="116">
        <v>2.2727272727272704E-2</v>
      </c>
      <c r="J38" s="1"/>
      <c r="K38" s="116">
        <v>0</v>
      </c>
      <c r="L38" s="1">
        <v>66.707989029789388</v>
      </c>
      <c r="M38" s="116">
        <v>1.2900872465801533E-2</v>
      </c>
    </row>
    <row r="39" spans="2:13" x14ac:dyDescent="0.25">
      <c r="B39" s="9"/>
      <c r="C39">
        <v>4</v>
      </c>
      <c r="D39" s="1">
        <v>19.276018612423428</v>
      </c>
      <c r="E39" s="116">
        <v>5.2910052910052985E-3</v>
      </c>
      <c r="F39" s="1"/>
      <c r="G39" s="116">
        <v>0</v>
      </c>
      <c r="H39" s="1"/>
      <c r="I39" s="116">
        <v>0</v>
      </c>
      <c r="J39" s="1"/>
      <c r="K39" s="116">
        <v>0</v>
      </c>
      <c r="L39" s="1">
        <v>19.276018612423428</v>
      </c>
      <c r="M39" s="116">
        <v>3.7278512121875071E-3</v>
      </c>
    </row>
    <row r="40" spans="2:13" x14ac:dyDescent="0.25">
      <c r="B40" s="10" t="s">
        <v>44</v>
      </c>
      <c r="C40" s="10"/>
      <c r="D40" s="11">
        <v>3643.1675177480229</v>
      </c>
      <c r="E40" s="117">
        <v>1</v>
      </c>
      <c r="F40" s="11">
        <v>493.19776559625541</v>
      </c>
      <c r="G40" s="117">
        <v>1</v>
      </c>
      <c r="H40" s="11">
        <v>696.34433726159102</v>
      </c>
      <c r="I40" s="117">
        <v>1</v>
      </c>
      <c r="J40" s="11">
        <v>338.10260210412571</v>
      </c>
      <c r="K40" s="117">
        <v>1</v>
      </c>
      <c r="L40" s="11">
        <v>5170.8122227099939</v>
      </c>
      <c r="M40" s="117">
        <f>L40/$L$16</f>
        <v>9.3901233181169719E-2</v>
      </c>
    </row>
    <row r="41" spans="2:13" x14ac:dyDescent="0.25">
      <c r="B41" s="12" t="s">
        <v>22</v>
      </c>
      <c r="C41">
        <v>1</v>
      </c>
      <c r="D41" s="1">
        <v>1400.9493962503911</v>
      </c>
      <c r="E41" s="116">
        <v>0.8285714285714284</v>
      </c>
      <c r="F41" s="1">
        <v>78.835294885012232</v>
      </c>
      <c r="G41" s="116">
        <v>0.81818181818181812</v>
      </c>
      <c r="H41" s="1">
        <v>91.436890652264694</v>
      </c>
      <c r="I41" s="116">
        <v>0.85714285714285721</v>
      </c>
      <c r="J41" s="1">
        <v>45.341811478032412</v>
      </c>
      <c r="K41" s="116">
        <v>0.96000000000000008</v>
      </c>
      <c r="L41" s="1">
        <v>1616.5633932657006</v>
      </c>
      <c r="M41" s="116">
        <v>0.8328239049464593</v>
      </c>
    </row>
    <row r="42" spans="2:13" x14ac:dyDescent="0.25">
      <c r="B42" s="12"/>
      <c r="C42">
        <v>2</v>
      </c>
      <c r="D42" s="1">
        <v>251.20471932765679</v>
      </c>
      <c r="E42" s="116">
        <v>0.1485714285714288</v>
      </c>
      <c r="F42" s="1">
        <v>14.599128682409665</v>
      </c>
      <c r="G42" s="116">
        <v>0.15151515151515144</v>
      </c>
      <c r="H42" s="1">
        <v>15.239481775377444</v>
      </c>
      <c r="I42" s="116">
        <v>0.14285714285714282</v>
      </c>
      <c r="J42" s="1">
        <v>1.8892421449180175</v>
      </c>
      <c r="K42" s="116">
        <v>4.0000000000000008E-2</v>
      </c>
      <c r="L42" s="1">
        <v>282.93257193036192</v>
      </c>
      <c r="M42" s="116">
        <v>0.14576168826610317</v>
      </c>
    </row>
    <row r="43" spans="2:13" x14ac:dyDescent="0.25">
      <c r="B43" s="12"/>
      <c r="C43">
        <v>3</v>
      </c>
      <c r="D43" s="1">
        <v>19.323439948281283</v>
      </c>
      <c r="E43" s="116">
        <v>1.1428571428571442E-2</v>
      </c>
      <c r="F43" s="1">
        <v>2.9198257364819331</v>
      </c>
      <c r="G43" s="116">
        <v>3.0303030303030287E-2</v>
      </c>
      <c r="H43" s="1"/>
      <c r="I43" s="116">
        <v>0</v>
      </c>
      <c r="J43" s="1"/>
      <c r="K43" s="116">
        <v>0</v>
      </c>
      <c r="L43" s="1">
        <v>22.243265684763216</v>
      </c>
      <c r="M43" s="116">
        <v>1.1459323812178722E-2</v>
      </c>
    </row>
    <row r="44" spans="2:13" x14ac:dyDescent="0.25">
      <c r="B44" s="9"/>
      <c r="C44">
        <v>4</v>
      </c>
      <c r="D44" s="1">
        <v>19.323439948281283</v>
      </c>
      <c r="E44" s="116">
        <v>1.1428571428571442E-2</v>
      </c>
      <c r="F44" s="1"/>
      <c r="G44" s="116">
        <v>0</v>
      </c>
      <c r="H44" s="1"/>
      <c r="I44" s="116">
        <v>0</v>
      </c>
      <c r="J44" s="1"/>
      <c r="K44" s="116">
        <v>0</v>
      </c>
      <c r="L44" s="1">
        <v>19.323439948281283</v>
      </c>
      <c r="M44" s="116">
        <v>9.9550829752588325E-3</v>
      </c>
    </row>
    <row r="45" spans="2:13" x14ac:dyDescent="0.25">
      <c r="B45" s="10" t="s">
        <v>45</v>
      </c>
      <c r="C45" s="10"/>
      <c r="D45" s="11">
        <v>1690.8009954746103</v>
      </c>
      <c r="E45" s="117">
        <v>1</v>
      </c>
      <c r="F45" s="11">
        <v>96.354249303903842</v>
      </c>
      <c r="G45" s="117">
        <v>1</v>
      </c>
      <c r="H45" s="11">
        <v>106.67637242764214</v>
      </c>
      <c r="I45" s="117">
        <v>1</v>
      </c>
      <c r="J45" s="11">
        <v>47.231053622950427</v>
      </c>
      <c r="K45" s="117">
        <v>1</v>
      </c>
      <c r="L45" s="11">
        <v>1941.062670829107</v>
      </c>
      <c r="M45" s="117">
        <f>L45/$L$16</f>
        <v>3.5249429030177068E-2</v>
      </c>
    </row>
    <row r="46" spans="2:13" x14ac:dyDescent="0.25">
      <c r="B46" s="12" t="s">
        <v>19</v>
      </c>
      <c r="C46">
        <v>1</v>
      </c>
      <c r="D46" s="1">
        <v>1031.7208539278568</v>
      </c>
      <c r="E46" s="116">
        <v>0.93506493506493493</v>
      </c>
      <c r="F46" s="1">
        <v>60.478903738792091</v>
      </c>
      <c r="G46" s="116">
        <v>0.85714285714285721</v>
      </c>
      <c r="H46" s="1">
        <v>135.25385214007787</v>
      </c>
      <c r="I46" s="116">
        <v>0.87179487179487181</v>
      </c>
      <c r="J46" s="1">
        <v>61.886762487096014</v>
      </c>
      <c r="K46" s="116">
        <v>0.71428571428571419</v>
      </c>
      <c r="L46" s="1">
        <v>1289.3403722938228</v>
      </c>
      <c r="M46" s="116">
        <v>0.91073605638129818</v>
      </c>
    </row>
    <row r="47" spans="2:13" x14ac:dyDescent="0.25">
      <c r="B47" s="12"/>
      <c r="C47">
        <v>2</v>
      </c>
      <c r="D47" s="1">
        <v>57.317825218214338</v>
      </c>
      <c r="E47" s="116">
        <v>5.1948051948052007E-2</v>
      </c>
      <c r="F47" s="1">
        <v>10.079817289798681</v>
      </c>
      <c r="G47" s="116">
        <v>0.14285714285714285</v>
      </c>
      <c r="H47" s="1">
        <v>19.89027237354086</v>
      </c>
      <c r="I47" s="116">
        <v>0.12820512820512819</v>
      </c>
      <c r="J47" s="1">
        <v>24.754704994838406</v>
      </c>
      <c r="K47" s="116">
        <v>0.2857142857142857</v>
      </c>
      <c r="L47" s="1">
        <v>112.04261987639229</v>
      </c>
      <c r="M47" s="116">
        <v>7.9142215636446842E-2</v>
      </c>
    </row>
    <row r="48" spans="2:13" x14ac:dyDescent="0.25">
      <c r="B48" s="12"/>
      <c r="C48">
        <v>4</v>
      </c>
      <c r="D48" s="1">
        <v>7.1647281522767914</v>
      </c>
      <c r="E48" s="116">
        <v>6.4935064935065E-3</v>
      </c>
      <c r="F48" s="1"/>
      <c r="G48" s="116">
        <v>0</v>
      </c>
      <c r="H48" s="1"/>
      <c r="I48" s="116">
        <v>0</v>
      </c>
      <c r="J48" s="1"/>
      <c r="K48" s="116">
        <v>0</v>
      </c>
      <c r="L48" s="1">
        <v>7.1647281522767914</v>
      </c>
      <c r="M48" s="116">
        <v>5.0608639911274202E-3</v>
      </c>
    </row>
    <row r="49" spans="2:13" x14ac:dyDescent="0.25">
      <c r="B49" s="9"/>
      <c r="C49">
        <v>3</v>
      </c>
      <c r="D49" s="1">
        <v>7.1647281522767914</v>
      </c>
      <c r="E49" s="116">
        <v>6.4935064935065E-3</v>
      </c>
      <c r="F49" s="1"/>
      <c r="G49" s="116">
        <v>0</v>
      </c>
      <c r="H49" s="1"/>
      <c r="I49" s="116">
        <v>0</v>
      </c>
      <c r="J49" s="1"/>
      <c r="K49" s="116">
        <v>0</v>
      </c>
      <c r="L49" s="1">
        <v>7.1647281522767914</v>
      </c>
      <c r="M49" s="116">
        <v>5.0608639911274202E-3</v>
      </c>
    </row>
    <row r="50" spans="2:13" x14ac:dyDescent="0.25">
      <c r="B50" s="10" t="s">
        <v>46</v>
      </c>
      <c r="C50" s="10"/>
      <c r="D50" s="11">
        <v>1103.3681354506248</v>
      </c>
      <c r="E50" s="117">
        <v>1</v>
      </c>
      <c r="F50" s="11">
        <v>70.558721028590767</v>
      </c>
      <c r="G50" s="117">
        <v>1</v>
      </c>
      <c r="H50" s="11">
        <v>155.14412451361872</v>
      </c>
      <c r="I50" s="117">
        <v>1</v>
      </c>
      <c r="J50" s="11">
        <v>86.641467481934427</v>
      </c>
      <c r="K50" s="117">
        <v>1</v>
      </c>
      <c r="L50" s="11">
        <v>1415.712448474769</v>
      </c>
      <c r="M50" s="117">
        <f>L50/$L$16</f>
        <v>2.5709141816803855E-2</v>
      </c>
    </row>
    <row r="51" spans="2:13" x14ac:dyDescent="0.25">
      <c r="B51" s="12" t="s">
        <v>13</v>
      </c>
      <c r="C51">
        <v>1</v>
      </c>
      <c r="D51" s="1">
        <v>3269.6796464434251</v>
      </c>
      <c r="E51" s="116">
        <v>0.85034013605442171</v>
      </c>
      <c r="F51" s="1">
        <v>141.55150482995649</v>
      </c>
      <c r="G51" s="116">
        <v>0.90909090909090906</v>
      </c>
      <c r="H51" s="1">
        <v>135.56306358663375</v>
      </c>
      <c r="I51" s="116">
        <v>0.7857142857142857</v>
      </c>
      <c r="J51" s="1">
        <v>109.79750788783606</v>
      </c>
      <c r="K51" s="116">
        <v>0.8</v>
      </c>
      <c r="L51" s="1">
        <v>3656.5917227478517</v>
      </c>
      <c r="M51" s="116">
        <v>0.8482728405895138</v>
      </c>
    </row>
    <row r="52" spans="2:13" x14ac:dyDescent="0.25">
      <c r="B52" s="12"/>
      <c r="C52">
        <v>2</v>
      </c>
      <c r="D52" s="1">
        <v>470.83386908785377</v>
      </c>
      <c r="E52" s="116">
        <v>0.12244897959183687</v>
      </c>
      <c r="F52" s="1">
        <v>14.15515048299565</v>
      </c>
      <c r="G52" s="116">
        <v>9.0909090909090912E-2</v>
      </c>
      <c r="H52" s="1">
        <v>30.809787178780397</v>
      </c>
      <c r="I52" s="116">
        <v>0.17857142857142858</v>
      </c>
      <c r="J52" s="1">
        <v>16.469626183175414</v>
      </c>
      <c r="K52" s="116">
        <v>0.12000000000000004</v>
      </c>
      <c r="L52" s="1">
        <v>532.26843293280513</v>
      </c>
      <c r="M52" s="116">
        <v>0.12347806093613872</v>
      </c>
    </row>
    <row r="53" spans="2:13" x14ac:dyDescent="0.25">
      <c r="B53" s="12"/>
      <c r="C53">
        <v>3</v>
      </c>
      <c r="D53" s="1">
        <v>78.472311514642314</v>
      </c>
      <c r="E53" s="116">
        <v>2.0408163265306149E-2</v>
      </c>
      <c r="F53" s="1"/>
      <c r="G53" s="116">
        <v>0</v>
      </c>
      <c r="H53" s="1"/>
      <c r="I53" s="116">
        <v>0</v>
      </c>
      <c r="J53" s="1">
        <v>10.979750788783608</v>
      </c>
      <c r="K53" s="116">
        <v>8.0000000000000016E-2</v>
      </c>
      <c r="L53" s="1">
        <v>89.452062303425919</v>
      </c>
      <c r="M53" s="116">
        <v>2.0751497771726954E-2</v>
      </c>
    </row>
    <row r="54" spans="2:13" x14ac:dyDescent="0.25">
      <c r="B54" s="9"/>
      <c r="C54">
        <v>4</v>
      </c>
      <c r="D54" s="1">
        <v>26.157437171547439</v>
      </c>
      <c r="E54" s="116">
        <v>6.8027210884353834E-3</v>
      </c>
      <c r="F54" s="1"/>
      <c r="G54" s="116">
        <v>0</v>
      </c>
      <c r="H54" s="1">
        <v>6.1619574357560793</v>
      </c>
      <c r="I54" s="116">
        <v>3.5714285714285712E-2</v>
      </c>
      <c r="J54" s="1"/>
      <c r="K54" s="116">
        <v>0</v>
      </c>
      <c r="L54" s="1">
        <v>32.319394607303522</v>
      </c>
      <c r="M54" s="116">
        <v>7.4976007026205478E-3</v>
      </c>
    </row>
    <row r="55" spans="2:13" x14ac:dyDescent="0.25">
      <c r="B55" s="10" t="s">
        <v>47</v>
      </c>
      <c r="C55" s="10"/>
      <c r="D55" s="11">
        <v>3845.1432642174682</v>
      </c>
      <c r="E55" s="117">
        <v>1</v>
      </c>
      <c r="F55" s="11">
        <v>155.70665531295214</v>
      </c>
      <c r="G55" s="117">
        <v>1</v>
      </c>
      <c r="H55" s="11">
        <v>172.53480820117022</v>
      </c>
      <c r="I55" s="117">
        <v>1</v>
      </c>
      <c r="J55" s="11">
        <v>137.24688485979507</v>
      </c>
      <c r="K55" s="117">
        <v>1</v>
      </c>
      <c r="L55" s="11">
        <v>4310.6316125913863</v>
      </c>
      <c r="M55" s="117">
        <f>L55/$L$16</f>
        <v>7.8280472540525906E-2</v>
      </c>
    </row>
    <row r="56" spans="2:13" x14ac:dyDescent="0.25">
      <c r="B56" s="12" t="s">
        <v>16</v>
      </c>
      <c r="C56">
        <v>1</v>
      </c>
      <c r="D56" s="1">
        <v>1611.2492451848016</v>
      </c>
      <c r="E56" s="116">
        <v>0.90209790209790219</v>
      </c>
      <c r="F56" s="1">
        <v>61.769735966006074</v>
      </c>
      <c r="G56" s="116">
        <v>1</v>
      </c>
      <c r="H56" s="1">
        <v>152.24078472380594</v>
      </c>
      <c r="I56" s="116">
        <v>0.85</v>
      </c>
      <c r="J56" s="1">
        <v>40.479722195771508</v>
      </c>
      <c r="K56" s="116">
        <v>0.9285714285714286</v>
      </c>
      <c r="L56" s="1">
        <v>1865.7394880703851</v>
      </c>
      <c r="M56" s="116">
        <v>0.90106938667337932</v>
      </c>
    </row>
    <row r="57" spans="2:13" x14ac:dyDescent="0.25">
      <c r="B57" s="12"/>
      <c r="C57">
        <v>2</v>
      </c>
      <c r="D57" s="1">
        <v>149.88365071486504</v>
      </c>
      <c r="E57" s="116">
        <v>8.3916083916083795E-2</v>
      </c>
      <c r="F57" s="1"/>
      <c r="G57" s="116">
        <v>0</v>
      </c>
      <c r="H57" s="1">
        <v>26.866020833612811</v>
      </c>
      <c r="I57" s="116">
        <v>0.14999999999999997</v>
      </c>
      <c r="J57" s="1">
        <v>3.1138247842901157</v>
      </c>
      <c r="K57" s="116">
        <v>7.1428571428571425E-2</v>
      </c>
      <c r="L57" s="1">
        <v>179.86349633276797</v>
      </c>
      <c r="M57" s="116">
        <v>8.6866087876563594E-2</v>
      </c>
    </row>
    <row r="58" spans="2:13" x14ac:dyDescent="0.25">
      <c r="B58" s="9"/>
      <c r="C58">
        <v>3</v>
      </c>
      <c r="D58" s="1">
        <v>24.980608452477512</v>
      </c>
      <c r="E58" s="116">
        <v>1.3986013986013969E-2</v>
      </c>
      <c r="F58" s="1"/>
      <c r="G58" s="116">
        <v>0</v>
      </c>
      <c r="H58" s="1"/>
      <c r="I58" s="116">
        <v>0</v>
      </c>
      <c r="J58" s="1"/>
      <c r="K58" s="116">
        <v>0</v>
      </c>
      <c r="L58" s="1">
        <v>24.980608452477512</v>
      </c>
      <c r="M58" s="116">
        <v>1.2064525450057144E-2</v>
      </c>
    </row>
    <row r="59" spans="2:13" x14ac:dyDescent="0.25">
      <c r="B59" s="10" t="s">
        <v>48</v>
      </c>
      <c r="C59" s="10"/>
      <c r="D59" s="11">
        <v>1786.1135043521442</v>
      </c>
      <c r="E59" s="117">
        <v>1</v>
      </c>
      <c r="F59" s="11">
        <v>61.769735966006074</v>
      </c>
      <c r="G59" s="117">
        <v>1</v>
      </c>
      <c r="H59" s="11">
        <v>179.10680555741877</v>
      </c>
      <c r="I59" s="117">
        <v>1</v>
      </c>
      <c r="J59" s="11">
        <v>43.593546980061625</v>
      </c>
      <c r="K59" s="117">
        <v>1</v>
      </c>
      <c r="L59" s="11">
        <v>2070.5835928556303</v>
      </c>
      <c r="M59" s="117">
        <f>L59/$L$16</f>
        <v>3.7601511019856926E-2</v>
      </c>
    </row>
    <row r="60" spans="2:13" x14ac:dyDescent="0.25">
      <c r="B60" s="12" t="s">
        <v>11</v>
      </c>
      <c r="C60">
        <v>1</v>
      </c>
      <c r="D60" s="1">
        <v>2008.4625247250224</v>
      </c>
      <c r="E60" s="116">
        <v>0.90573770491803229</v>
      </c>
      <c r="F60" s="1">
        <v>126.93853569438784</v>
      </c>
      <c r="G60" s="116">
        <v>0.89999999999999991</v>
      </c>
      <c r="H60" s="1">
        <v>144.4923394261161</v>
      </c>
      <c r="I60" s="116">
        <v>0.8</v>
      </c>
      <c r="J60" s="1">
        <v>25.81473787707716</v>
      </c>
      <c r="K60" s="116">
        <v>0.8</v>
      </c>
      <c r="L60" s="1">
        <v>2305.7081377226032</v>
      </c>
      <c r="M60" s="116">
        <v>0.89666911266794724</v>
      </c>
    </row>
    <row r="61" spans="2:13" x14ac:dyDescent="0.25">
      <c r="B61" s="12"/>
      <c r="C61">
        <v>2</v>
      </c>
      <c r="D61" s="1">
        <v>181.76131445475389</v>
      </c>
      <c r="E61" s="116">
        <v>8.1967213114754384E-2</v>
      </c>
      <c r="F61" s="1">
        <v>14.104281743820865</v>
      </c>
      <c r="G61" s="116">
        <v>9.999999999999995E-2</v>
      </c>
      <c r="H61" s="1">
        <v>27.092313642396768</v>
      </c>
      <c r="I61" s="116">
        <v>0.15</v>
      </c>
      <c r="J61" s="1">
        <v>3.2268422346346446</v>
      </c>
      <c r="K61" s="116">
        <v>9.9999999999999992E-2</v>
      </c>
      <c r="L61" s="1">
        <v>226.18475207560616</v>
      </c>
      <c r="M61" s="116">
        <v>8.7961211405957043E-2</v>
      </c>
    </row>
    <row r="62" spans="2:13" x14ac:dyDescent="0.25">
      <c r="B62" s="12"/>
      <c r="C62">
        <v>3</v>
      </c>
      <c r="D62" s="1">
        <v>27.264197168213077</v>
      </c>
      <c r="E62" s="116">
        <v>1.2295081967213154E-2</v>
      </c>
      <c r="F62" s="1"/>
      <c r="G62" s="116">
        <v>0</v>
      </c>
      <c r="H62" s="1">
        <v>9.0307712141322565</v>
      </c>
      <c r="I62" s="116">
        <v>0.05</v>
      </c>
      <c r="J62" s="1"/>
      <c r="K62" s="116">
        <v>0</v>
      </c>
      <c r="L62" s="1">
        <v>36.294968382345331</v>
      </c>
      <c r="M62" s="116">
        <v>1.4114786065617897E-2</v>
      </c>
    </row>
    <row r="63" spans="2:13" x14ac:dyDescent="0.25">
      <c r="B63" s="9"/>
      <c r="C63">
        <v>5</v>
      </c>
      <c r="D63" s="1"/>
      <c r="E63" s="116">
        <v>0</v>
      </c>
      <c r="F63" s="1"/>
      <c r="G63" s="116">
        <v>0</v>
      </c>
      <c r="H63" s="1"/>
      <c r="I63" s="116">
        <v>0</v>
      </c>
      <c r="J63" s="1">
        <v>3.2268422346346446</v>
      </c>
      <c r="K63" s="116">
        <v>9.9999999999999992E-2</v>
      </c>
      <c r="L63" s="1">
        <v>3.2268422346346446</v>
      </c>
      <c r="M63" s="116">
        <v>1.254889860477825E-3</v>
      </c>
    </row>
    <row r="64" spans="2:13" x14ac:dyDescent="0.25">
      <c r="B64" s="10" t="s">
        <v>49</v>
      </c>
      <c r="C64" s="10"/>
      <c r="D64" s="11">
        <v>2217.4880363479897</v>
      </c>
      <c r="E64" s="117">
        <v>1</v>
      </c>
      <c r="F64" s="11">
        <v>141.04281743820871</v>
      </c>
      <c r="G64" s="117">
        <v>1</v>
      </c>
      <c r="H64" s="11">
        <v>180.61542428264511</v>
      </c>
      <c r="I64" s="117">
        <v>1</v>
      </c>
      <c r="J64" s="11">
        <v>32.268422346346448</v>
      </c>
      <c r="K64" s="117">
        <v>1</v>
      </c>
      <c r="L64" s="11">
        <v>2571.4147004151891</v>
      </c>
      <c r="M64" s="117">
        <f>L64/$L$16</f>
        <v>4.6696534507421547E-2</v>
      </c>
    </row>
    <row r="65" spans="2:13" x14ac:dyDescent="0.25">
      <c r="B65" s="12" t="s">
        <v>10</v>
      </c>
      <c r="C65">
        <v>1</v>
      </c>
      <c r="D65" s="1">
        <v>2265.6088773462352</v>
      </c>
      <c r="E65" s="116">
        <v>0.88709677419354815</v>
      </c>
      <c r="F65" s="1">
        <v>63.276744186046557</v>
      </c>
      <c r="G65" s="116">
        <v>0.96296296296296302</v>
      </c>
      <c r="H65" s="1">
        <v>150.29857588108354</v>
      </c>
      <c r="I65" s="116">
        <v>0.92857142857142849</v>
      </c>
      <c r="J65" s="1">
        <v>31.032273010781424</v>
      </c>
      <c r="K65" s="116">
        <v>0.84210526315789469</v>
      </c>
      <c r="L65" s="1">
        <v>2510.2164704241468</v>
      </c>
      <c r="M65" s="116">
        <v>0.89065921596726327</v>
      </c>
    </row>
    <row r="66" spans="2:13" x14ac:dyDescent="0.25">
      <c r="B66" s="12"/>
      <c r="C66">
        <v>2</v>
      </c>
      <c r="D66" s="1">
        <v>260.88829496714294</v>
      </c>
      <c r="E66" s="116">
        <v>0.10215053763440886</v>
      </c>
      <c r="F66" s="1">
        <v>2.4337209302325586</v>
      </c>
      <c r="G66" s="116">
        <v>3.7037037037037021E-2</v>
      </c>
      <c r="H66" s="1">
        <v>11.561428913929515</v>
      </c>
      <c r="I66" s="116">
        <v>7.1428571428571494E-2</v>
      </c>
      <c r="J66" s="1">
        <v>5.8185511895215187</v>
      </c>
      <c r="K66" s="116">
        <v>0.15789473684210528</v>
      </c>
      <c r="L66" s="1">
        <v>280.70199600082651</v>
      </c>
      <c r="M66" s="116">
        <v>9.959691629156521E-2</v>
      </c>
    </row>
    <row r="67" spans="2:13" x14ac:dyDescent="0.25">
      <c r="B67" s="9"/>
      <c r="C67">
        <v>3</v>
      </c>
      <c r="D67" s="1">
        <v>27.461925786015037</v>
      </c>
      <c r="E67" s="116">
        <v>1.0752688172043034E-2</v>
      </c>
      <c r="F67" s="1"/>
      <c r="G67" s="116">
        <v>0</v>
      </c>
      <c r="H67" s="1"/>
      <c r="I67" s="116">
        <v>0</v>
      </c>
      <c r="J67" s="1"/>
      <c r="K67" s="116">
        <v>0</v>
      </c>
      <c r="L67" s="1">
        <v>27.461925786015037</v>
      </c>
      <c r="M67" s="116">
        <v>9.7438677411715389E-3</v>
      </c>
    </row>
    <row r="68" spans="2:13" x14ac:dyDescent="0.25">
      <c r="B68" s="10" t="s">
        <v>50</v>
      </c>
      <c r="C68" s="10"/>
      <c r="D68" s="11">
        <v>2553.959098099393</v>
      </c>
      <c r="E68" s="117">
        <v>1</v>
      </c>
      <c r="F68" s="11">
        <v>65.71046511627911</v>
      </c>
      <c r="G68" s="117">
        <v>1</v>
      </c>
      <c r="H68" s="11">
        <v>161.86000479501305</v>
      </c>
      <c r="I68" s="117">
        <v>1</v>
      </c>
      <c r="J68" s="11">
        <v>36.850824200302945</v>
      </c>
      <c r="K68" s="117">
        <v>1</v>
      </c>
      <c r="L68" s="11">
        <v>2818.3803922109882</v>
      </c>
      <c r="M68" s="117">
        <f>L68/$L$16</f>
        <v>5.1181397235798148E-2</v>
      </c>
    </row>
    <row r="69" spans="2:13" x14ac:dyDescent="0.25">
      <c r="B69" s="12" t="s">
        <v>21</v>
      </c>
      <c r="C69">
        <v>1</v>
      </c>
      <c r="D69" s="1">
        <v>710.11953204280837</v>
      </c>
      <c r="E69" s="116">
        <v>0.90756302521008403</v>
      </c>
      <c r="F69" s="1">
        <v>32.941146283918386</v>
      </c>
      <c r="G69" s="116">
        <v>1</v>
      </c>
      <c r="H69" s="1">
        <v>59.658679052363645</v>
      </c>
      <c r="I69" s="116">
        <v>0.86666666666666659</v>
      </c>
      <c r="J69" s="1">
        <v>24.607072196820173</v>
      </c>
      <c r="K69" s="116">
        <v>0.58823529411764708</v>
      </c>
      <c r="L69" s="1">
        <v>827.32642957591042</v>
      </c>
      <c r="M69" s="116">
        <v>0.89338643527409456</v>
      </c>
    </row>
    <row r="70" spans="2:13" x14ac:dyDescent="0.25">
      <c r="B70" s="12"/>
      <c r="C70">
        <v>2</v>
      </c>
      <c r="D70" s="1">
        <v>65.75180852248225</v>
      </c>
      <c r="E70" s="116">
        <v>8.4033613445378144E-2</v>
      </c>
      <c r="F70" s="1"/>
      <c r="G70" s="116">
        <v>0</v>
      </c>
      <c r="H70" s="1">
        <v>9.1782583157482538</v>
      </c>
      <c r="I70" s="116">
        <v>0.13333333333333333</v>
      </c>
      <c r="J70" s="1">
        <v>12.303536098410087</v>
      </c>
      <c r="K70" s="116">
        <v>0.29411764705882354</v>
      </c>
      <c r="L70" s="1">
        <v>87.233602936640594</v>
      </c>
      <c r="M70" s="116">
        <v>9.4198994227260371E-2</v>
      </c>
    </row>
    <row r="71" spans="2:13" x14ac:dyDescent="0.25">
      <c r="B71" s="9"/>
      <c r="C71">
        <v>3</v>
      </c>
      <c r="D71" s="1">
        <v>6.5751808522482245</v>
      </c>
      <c r="E71" s="116">
        <v>8.403361344537813E-3</v>
      </c>
      <c r="F71" s="1"/>
      <c r="G71" s="116">
        <v>0</v>
      </c>
      <c r="H71" s="1"/>
      <c r="I71" s="116">
        <v>0</v>
      </c>
      <c r="J71" s="1">
        <v>4.9214144393640344</v>
      </c>
      <c r="K71" s="116">
        <v>0.1176470588235294</v>
      </c>
      <c r="L71" s="1">
        <v>11.496595291612259</v>
      </c>
      <c r="M71" s="116">
        <v>1.2414570498645021E-2</v>
      </c>
    </row>
    <row r="72" spans="2:13" x14ac:dyDescent="0.25">
      <c r="B72" s="10" t="s">
        <v>51</v>
      </c>
      <c r="C72" s="10"/>
      <c r="D72" s="11">
        <v>782.44652141753886</v>
      </c>
      <c r="E72" s="117">
        <v>1</v>
      </c>
      <c r="F72" s="11">
        <v>32.941146283918386</v>
      </c>
      <c r="G72" s="117">
        <v>1</v>
      </c>
      <c r="H72" s="11">
        <v>68.836937368111904</v>
      </c>
      <c r="I72" s="117">
        <v>1</v>
      </c>
      <c r="J72" s="11">
        <v>41.832022734594297</v>
      </c>
      <c r="K72" s="117">
        <v>1</v>
      </c>
      <c r="L72" s="11">
        <v>926.05662780416333</v>
      </c>
      <c r="M72" s="117">
        <f>L72/$L$16</f>
        <v>1.6817059990013001E-2</v>
      </c>
    </row>
    <row r="73" spans="2:13" x14ac:dyDescent="0.25">
      <c r="B73" s="12" t="s">
        <v>14</v>
      </c>
      <c r="C73">
        <v>1</v>
      </c>
      <c r="D73" s="1">
        <v>2383.8157644168245</v>
      </c>
      <c r="E73" s="116">
        <v>0.94219653179190754</v>
      </c>
      <c r="F73" s="1">
        <v>288.72140269323194</v>
      </c>
      <c r="G73" s="116">
        <v>0.88235294117647067</v>
      </c>
      <c r="H73" s="1">
        <v>321.48700051484951</v>
      </c>
      <c r="I73" s="116">
        <v>0.91304347826086951</v>
      </c>
      <c r="J73" s="1">
        <v>205.54824224905215</v>
      </c>
      <c r="K73" s="116">
        <v>1</v>
      </c>
      <c r="L73" s="1">
        <v>3199.5724098739583</v>
      </c>
      <c r="M73" s="116">
        <v>0.93693569482389238</v>
      </c>
    </row>
    <row r="74" spans="2:13" x14ac:dyDescent="0.25">
      <c r="B74" s="9"/>
      <c r="C74">
        <v>2</v>
      </c>
      <c r="D74" s="1">
        <v>146.24636591514272</v>
      </c>
      <c r="E74" s="116">
        <v>5.7803468208092526E-2</v>
      </c>
      <c r="F74" s="1">
        <v>38.49618702576425</v>
      </c>
      <c r="G74" s="116">
        <v>0.1176470588235294</v>
      </c>
      <c r="H74" s="1">
        <v>30.617809572842805</v>
      </c>
      <c r="I74" s="116">
        <v>8.6956521739130418E-2</v>
      </c>
      <c r="J74" s="1"/>
      <c r="K74" s="116">
        <v>0</v>
      </c>
      <c r="L74" s="1">
        <v>215.36036251374978</v>
      </c>
      <c r="M74" s="116">
        <v>6.3064305176107643E-2</v>
      </c>
    </row>
    <row r="75" spans="2:13" x14ac:dyDescent="0.25">
      <c r="B75" s="10" t="s">
        <v>52</v>
      </c>
      <c r="C75" s="10"/>
      <c r="D75" s="11">
        <v>2530.0621303319672</v>
      </c>
      <c r="E75" s="117">
        <v>1</v>
      </c>
      <c r="F75" s="11">
        <v>327.21758971899618</v>
      </c>
      <c r="G75" s="117">
        <v>1</v>
      </c>
      <c r="H75" s="11">
        <v>352.10481008769233</v>
      </c>
      <c r="I75" s="117">
        <v>1</v>
      </c>
      <c r="J75" s="11">
        <v>205.54824224905215</v>
      </c>
      <c r="K75" s="117">
        <v>1</v>
      </c>
      <c r="L75" s="11">
        <v>3414.9327723877082</v>
      </c>
      <c r="M75" s="117">
        <f>L75/$L$16</f>
        <v>6.2014705765110353E-2</v>
      </c>
    </row>
    <row r="76" spans="2:13" x14ac:dyDescent="0.25">
      <c r="B76" s="12" t="s">
        <v>17</v>
      </c>
      <c r="C76">
        <v>1</v>
      </c>
      <c r="D76" s="1">
        <v>1303.940062769208</v>
      </c>
      <c r="E76" s="116">
        <v>0.92993630573248398</v>
      </c>
      <c r="F76" s="1">
        <v>67.874356578198402</v>
      </c>
      <c r="G76" s="116">
        <v>1</v>
      </c>
      <c r="H76" s="1">
        <v>124.95052006441067</v>
      </c>
      <c r="I76" s="116">
        <v>0.84375</v>
      </c>
      <c r="J76" s="1">
        <v>75.616935734565729</v>
      </c>
      <c r="K76" s="116">
        <v>1</v>
      </c>
      <c r="L76" s="1">
        <v>1572.3818751463828</v>
      </c>
      <c r="M76" s="116">
        <v>0.92833646120300162</v>
      </c>
    </row>
    <row r="77" spans="2:13" x14ac:dyDescent="0.25">
      <c r="B77" s="12"/>
      <c r="C77">
        <v>2</v>
      </c>
      <c r="D77" s="1">
        <v>89.310963203370704</v>
      </c>
      <c r="E77" s="116">
        <v>6.3694267515923761E-2</v>
      </c>
      <c r="F77" s="1"/>
      <c r="G77" s="116">
        <v>0</v>
      </c>
      <c r="H77" s="1">
        <v>13.883391118267852</v>
      </c>
      <c r="I77" s="116">
        <v>9.375E-2</v>
      </c>
      <c r="J77" s="1"/>
      <c r="K77" s="116">
        <v>0</v>
      </c>
      <c r="L77" s="1">
        <v>103.19435432163856</v>
      </c>
      <c r="M77" s="116">
        <v>6.0926091314910433E-2</v>
      </c>
    </row>
    <row r="78" spans="2:13" x14ac:dyDescent="0.25">
      <c r="B78" s="9"/>
      <c r="C78">
        <v>3</v>
      </c>
      <c r="D78" s="1">
        <v>8.931096320337069</v>
      </c>
      <c r="E78" s="116">
        <v>6.3694267515923752E-3</v>
      </c>
      <c r="F78" s="1"/>
      <c r="G78" s="116">
        <v>0</v>
      </c>
      <c r="H78" s="1">
        <v>9.2555940788452347</v>
      </c>
      <c r="I78" s="116">
        <v>6.25E-2</v>
      </c>
      <c r="J78" s="1"/>
      <c r="K78" s="116">
        <v>0</v>
      </c>
      <c r="L78" s="1">
        <v>18.186690399182304</v>
      </c>
      <c r="M78" s="116">
        <v>1.0737447482088106E-2</v>
      </c>
    </row>
    <row r="79" spans="2:13" x14ac:dyDescent="0.25">
      <c r="B79" s="10" t="s">
        <v>53</v>
      </c>
      <c r="C79" s="10"/>
      <c r="D79" s="11">
        <v>1402.1821222929157</v>
      </c>
      <c r="E79" s="117">
        <v>1</v>
      </c>
      <c r="F79" s="11">
        <v>67.874356578198402</v>
      </c>
      <c r="G79" s="117">
        <v>1</v>
      </c>
      <c r="H79" s="11">
        <v>148.08950526152375</v>
      </c>
      <c r="I79" s="117">
        <v>1</v>
      </c>
      <c r="J79" s="11">
        <v>75.616935734565729</v>
      </c>
      <c r="K79" s="117">
        <v>1</v>
      </c>
      <c r="L79" s="11">
        <v>1693.7629198672034</v>
      </c>
      <c r="M79" s="117">
        <f>L79/$L$16</f>
        <v>3.0758499833651629E-2</v>
      </c>
    </row>
    <row r="80" spans="2:13" x14ac:dyDescent="0.25">
      <c r="B80" s="12" t="s">
        <v>1</v>
      </c>
      <c r="C80">
        <v>1</v>
      </c>
      <c r="D80" s="1">
        <v>2584.2516501513651</v>
      </c>
      <c r="E80" s="116">
        <v>0.9383886255924172</v>
      </c>
      <c r="F80" s="1">
        <v>141.73391694895892</v>
      </c>
      <c r="G80" s="116">
        <v>0.95454545454545459</v>
      </c>
      <c r="H80" s="1">
        <v>346.01256599328087</v>
      </c>
      <c r="I80" s="116">
        <v>0.86419753086419759</v>
      </c>
      <c r="J80" s="1">
        <v>102.27928185702588</v>
      </c>
      <c r="K80" s="116">
        <v>0.89999999999999991</v>
      </c>
      <c r="L80" s="1">
        <v>3174.2774149506308</v>
      </c>
      <c r="M80" s="116">
        <v>0.92911912195152724</v>
      </c>
    </row>
    <row r="81" spans="2:13" x14ac:dyDescent="0.25">
      <c r="B81" s="12"/>
      <c r="C81">
        <v>2</v>
      </c>
      <c r="D81" s="1">
        <v>143.5695361195198</v>
      </c>
      <c r="E81" s="116">
        <v>5.2132701421800778E-2</v>
      </c>
      <c r="F81" s="1">
        <v>6.7492341404266201</v>
      </c>
      <c r="G81" s="116">
        <v>4.5454545454545491E-2</v>
      </c>
      <c r="H81" s="1">
        <v>49.430366570468671</v>
      </c>
      <c r="I81" s="116">
        <v>0.12345679012345673</v>
      </c>
      <c r="J81" s="1">
        <v>5.6821823253903236</v>
      </c>
      <c r="K81" s="116">
        <v>4.9999999999999975E-2</v>
      </c>
      <c r="L81" s="1">
        <v>205.4313191558054</v>
      </c>
      <c r="M81" s="116">
        <v>6.0130272791029657E-2</v>
      </c>
    </row>
    <row r="82" spans="2:13" x14ac:dyDescent="0.25">
      <c r="B82" s="12"/>
      <c r="C82">
        <v>3</v>
      </c>
      <c r="D82" s="1">
        <v>26.103552021730863</v>
      </c>
      <c r="E82" s="116">
        <v>9.4786729857819566E-3</v>
      </c>
      <c r="F82" s="1"/>
      <c r="G82" s="116">
        <v>0</v>
      </c>
      <c r="H82" s="1"/>
      <c r="I82" s="116">
        <v>0</v>
      </c>
      <c r="J82" s="1">
        <v>5.6821823253903236</v>
      </c>
      <c r="K82" s="116">
        <v>4.9999999999999975E-2</v>
      </c>
      <c r="L82" s="1">
        <v>31.785734347121185</v>
      </c>
      <c r="M82" s="116">
        <v>9.3037657792871438E-3</v>
      </c>
    </row>
    <row r="83" spans="2:13" x14ac:dyDescent="0.25">
      <c r="B83" s="9"/>
      <c r="C83">
        <v>4</v>
      </c>
      <c r="D83" s="1"/>
      <c r="E83" s="116">
        <v>0</v>
      </c>
      <c r="F83" s="1"/>
      <c r="G83" s="116">
        <v>0</v>
      </c>
      <c r="H83" s="1">
        <v>4.9430366570468669</v>
      </c>
      <c r="I83" s="116">
        <v>1.2345679012345673E-2</v>
      </c>
      <c r="J83" s="1"/>
      <c r="K83" s="116">
        <v>0</v>
      </c>
      <c r="L83" s="1">
        <v>4.9430366570468669</v>
      </c>
      <c r="M83" s="116">
        <v>1.4468394781560158E-3</v>
      </c>
    </row>
    <row r="84" spans="2:13" x14ac:dyDescent="0.25">
      <c r="B84" s="10" t="s">
        <v>54</v>
      </c>
      <c r="C84" s="10"/>
      <c r="D84" s="11">
        <v>2753.924738292616</v>
      </c>
      <c r="E84" s="117">
        <v>1</v>
      </c>
      <c r="F84" s="11">
        <v>148.48315108938553</v>
      </c>
      <c r="G84" s="117">
        <v>1</v>
      </c>
      <c r="H84" s="11">
        <v>400.38596922079643</v>
      </c>
      <c r="I84" s="117">
        <v>1</v>
      </c>
      <c r="J84" s="11">
        <v>113.64364650780654</v>
      </c>
      <c r="K84" s="117">
        <v>1</v>
      </c>
      <c r="L84" s="11">
        <v>3416.437505110604</v>
      </c>
      <c r="M84" s="117">
        <f>L84/$L$16</f>
        <v>6.2042031502770566E-2</v>
      </c>
    </row>
    <row r="85" spans="2:13" x14ac:dyDescent="0.25">
      <c r="B85" s="12" t="s">
        <v>5</v>
      </c>
      <c r="C85">
        <v>1</v>
      </c>
      <c r="D85" s="1">
        <v>2151.822287940488</v>
      </c>
      <c r="E85" s="116">
        <v>0.9007633587786259</v>
      </c>
      <c r="F85" s="1">
        <v>453.25065995335297</v>
      </c>
      <c r="G85" s="116">
        <v>0.9</v>
      </c>
      <c r="H85" s="1">
        <v>743.74581812632857</v>
      </c>
      <c r="I85" s="116">
        <v>0.81818181818181823</v>
      </c>
      <c r="J85" s="1">
        <v>614.83553648380848</v>
      </c>
      <c r="K85" s="116">
        <v>0.94285714285714284</v>
      </c>
      <c r="L85" s="1">
        <v>3963.6543025039782</v>
      </c>
      <c r="M85" s="116">
        <v>0.88998479189217605</v>
      </c>
    </row>
    <row r="86" spans="2:13" x14ac:dyDescent="0.25">
      <c r="B86" s="12"/>
      <c r="C86">
        <v>2</v>
      </c>
      <c r="D86" s="1">
        <v>200.59360311309635</v>
      </c>
      <c r="E86" s="116">
        <v>8.3969465648854963E-2</v>
      </c>
      <c r="F86" s="1">
        <v>50.361184439261422</v>
      </c>
      <c r="G86" s="116">
        <v>9.9999999999999964E-2</v>
      </c>
      <c r="H86" s="1">
        <v>144.61724241345269</v>
      </c>
      <c r="I86" s="116">
        <v>0.15909090909090901</v>
      </c>
      <c r="J86" s="1">
        <v>37.262759786897469</v>
      </c>
      <c r="K86" s="116">
        <v>5.714285714285712E-2</v>
      </c>
      <c r="L86" s="1">
        <v>432.83478975270788</v>
      </c>
      <c r="M86" s="116">
        <v>9.7187179022752535E-2</v>
      </c>
    </row>
    <row r="87" spans="2:13" x14ac:dyDescent="0.25">
      <c r="B87" s="9"/>
      <c r="C87">
        <v>3</v>
      </c>
      <c r="D87" s="1">
        <v>36.471564202381153</v>
      </c>
      <c r="E87" s="116">
        <v>1.5267175572519083E-2</v>
      </c>
      <c r="F87" s="1"/>
      <c r="G87" s="116">
        <v>0</v>
      </c>
      <c r="H87" s="1">
        <v>20.659606059064672</v>
      </c>
      <c r="I87" s="116">
        <v>2.2727272727272717E-2</v>
      </c>
      <c r="J87" s="1"/>
      <c r="K87" s="116">
        <v>0</v>
      </c>
      <c r="L87" s="1">
        <v>57.131170261445824</v>
      </c>
      <c r="M87" s="116">
        <v>1.2828029085071378E-2</v>
      </c>
    </row>
    <row r="88" spans="2:13" x14ac:dyDescent="0.25">
      <c r="B88" s="10" t="s">
        <v>55</v>
      </c>
      <c r="C88" s="10"/>
      <c r="D88" s="11">
        <v>2388.8874552559655</v>
      </c>
      <c r="E88" s="117">
        <v>1</v>
      </c>
      <c r="F88" s="11">
        <v>503.61184439261439</v>
      </c>
      <c r="G88" s="117">
        <v>1</v>
      </c>
      <c r="H88" s="11">
        <v>909.02266659884594</v>
      </c>
      <c r="I88" s="117">
        <v>1</v>
      </c>
      <c r="J88" s="11">
        <v>652.09829627070599</v>
      </c>
      <c r="K88" s="117">
        <v>1</v>
      </c>
      <c r="L88" s="11">
        <v>4453.6202625181322</v>
      </c>
      <c r="M88" s="117">
        <f>L88/$L$16</f>
        <v>8.0877126601963681E-2</v>
      </c>
    </row>
    <row r="89" spans="2:13" x14ac:dyDescent="0.25">
      <c r="B89" s="12" t="s">
        <v>18</v>
      </c>
      <c r="C89">
        <v>1</v>
      </c>
      <c r="D89" s="1">
        <v>999.45284215550578</v>
      </c>
      <c r="E89" s="116">
        <v>0.9342723004694834</v>
      </c>
      <c r="F89" s="1">
        <v>47.324931896024047</v>
      </c>
      <c r="G89" s="116">
        <v>1</v>
      </c>
      <c r="H89" s="1">
        <v>147.87775844996921</v>
      </c>
      <c r="I89" s="116">
        <v>0.94594594594594594</v>
      </c>
      <c r="J89" s="1">
        <v>33.864146030332833</v>
      </c>
      <c r="K89" s="116">
        <v>1</v>
      </c>
      <c r="L89" s="1">
        <v>1228.5196785318319</v>
      </c>
      <c r="M89" s="116">
        <v>0.93975029370720298</v>
      </c>
    </row>
    <row r="90" spans="2:13" x14ac:dyDescent="0.25">
      <c r="B90" s="9"/>
      <c r="C90">
        <v>2</v>
      </c>
      <c r="D90" s="1">
        <v>70.31326527727191</v>
      </c>
      <c r="E90" s="116">
        <v>6.5727699530516562E-2</v>
      </c>
      <c r="F90" s="1"/>
      <c r="G90" s="116">
        <v>0</v>
      </c>
      <c r="H90" s="1">
        <v>8.4501576257125262</v>
      </c>
      <c r="I90" s="116">
        <v>5.405405405405405E-2</v>
      </c>
      <c r="J90" s="1"/>
      <c r="K90" s="116">
        <v>0</v>
      </c>
      <c r="L90" s="1">
        <v>78.763422902984431</v>
      </c>
      <c r="M90" s="116">
        <v>6.0249706292796995E-2</v>
      </c>
    </row>
    <row r="91" spans="2:13" x14ac:dyDescent="0.25">
      <c r="B91" s="10" t="s">
        <v>56</v>
      </c>
      <c r="C91" s="10"/>
      <c r="D91" s="11">
        <v>1069.7661074327777</v>
      </c>
      <c r="E91" s="117">
        <v>1</v>
      </c>
      <c r="F91" s="11">
        <v>47.324931896024047</v>
      </c>
      <c r="G91" s="117">
        <v>1</v>
      </c>
      <c r="H91" s="11">
        <v>156.32791607568174</v>
      </c>
      <c r="I91" s="117">
        <v>1</v>
      </c>
      <c r="J91" s="11">
        <v>33.864146030332833</v>
      </c>
      <c r="K91" s="117">
        <v>1</v>
      </c>
      <c r="L91" s="11">
        <v>1307.2831014348164</v>
      </c>
      <c r="M91" s="117">
        <f>L91/$L$16</f>
        <v>2.3740079905144568E-2</v>
      </c>
    </row>
    <row r="92" spans="2:13" x14ac:dyDescent="0.25">
      <c r="B92" s="12" t="s">
        <v>20</v>
      </c>
      <c r="C92">
        <v>1</v>
      </c>
      <c r="D92" s="1">
        <v>4305.1402141291783</v>
      </c>
      <c r="E92" s="116">
        <v>0.92276422764227628</v>
      </c>
      <c r="F92" s="1">
        <v>630.36036467731617</v>
      </c>
      <c r="G92" s="116">
        <v>0.95081967213114749</v>
      </c>
      <c r="H92" s="1">
        <v>881.45846838108275</v>
      </c>
      <c r="I92" s="116">
        <v>0.87671232876712335</v>
      </c>
      <c r="J92" s="1">
        <v>308.49341426077103</v>
      </c>
      <c r="K92" s="116">
        <v>0.90697674418604657</v>
      </c>
      <c r="L92" s="1">
        <v>6125.452461448348</v>
      </c>
      <c r="M92" s="116">
        <v>0.91780898315933834</v>
      </c>
    </row>
    <row r="93" spans="2:13" x14ac:dyDescent="0.25">
      <c r="B93" s="12"/>
      <c r="C93">
        <v>2</v>
      </c>
      <c r="D93" s="1">
        <v>341.3767570675127</v>
      </c>
      <c r="E93" s="116">
        <v>7.3170731707317221E-2</v>
      </c>
      <c r="F93" s="1">
        <v>21.736564299217779</v>
      </c>
      <c r="G93" s="116">
        <v>3.2786885245901606E-2</v>
      </c>
      <c r="H93" s="1">
        <v>68.86394284227211</v>
      </c>
      <c r="I93" s="116">
        <v>6.8493150684931531E-2</v>
      </c>
      <c r="J93" s="1">
        <v>31.640350180591906</v>
      </c>
      <c r="K93" s="116">
        <v>9.3023255813953501E-2</v>
      </c>
      <c r="L93" s="1">
        <v>463.61761438959445</v>
      </c>
      <c r="M93" s="116">
        <v>6.9466282518019992E-2</v>
      </c>
    </row>
    <row r="94" spans="2:13" x14ac:dyDescent="0.25">
      <c r="B94" s="9"/>
      <c r="C94">
        <v>3</v>
      </c>
      <c r="D94" s="1">
        <v>18.96537539263959</v>
      </c>
      <c r="E94" s="116">
        <v>4.0650406504065114E-3</v>
      </c>
      <c r="F94" s="1">
        <v>10.868282149608889</v>
      </c>
      <c r="G94" s="116">
        <v>1.6393442622950803E-2</v>
      </c>
      <c r="H94" s="1">
        <v>55.091154273817686</v>
      </c>
      <c r="I94" s="116">
        <v>5.4794520547945223E-2</v>
      </c>
      <c r="J94" s="1"/>
      <c r="K94" s="116">
        <v>0</v>
      </c>
      <c r="L94" s="1">
        <v>84.924811816066168</v>
      </c>
      <c r="M94" s="116">
        <v>1.2724734322641696E-2</v>
      </c>
    </row>
    <row r="95" spans="2:13" x14ac:dyDescent="0.25">
      <c r="B95" s="10" t="s">
        <v>57</v>
      </c>
      <c r="C95" s="10"/>
      <c r="D95" s="11">
        <v>4665.4823465893305</v>
      </c>
      <c r="E95" s="117">
        <v>1</v>
      </c>
      <c r="F95" s="11">
        <v>662.96521112614289</v>
      </c>
      <c r="G95" s="117">
        <v>1</v>
      </c>
      <c r="H95" s="11">
        <v>1005.4135654971725</v>
      </c>
      <c r="I95" s="117">
        <v>1</v>
      </c>
      <c r="J95" s="11">
        <v>340.13376444136293</v>
      </c>
      <c r="K95" s="117">
        <v>1</v>
      </c>
      <c r="L95" s="11">
        <v>6673.9948876540084</v>
      </c>
      <c r="M95" s="117">
        <f>L95/$L$16</f>
        <v>0.1211988220038448</v>
      </c>
    </row>
  </sheetData>
  <mergeCells count="7">
    <mergeCell ref="D8:K8"/>
    <mergeCell ref="C8:C10"/>
    <mergeCell ref="J9:K9"/>
    <mergeCell ref="H9:I9"/>
    <mergeCell ref="F9:G9"/>
    <mergeCell ref="D9:E9"/>
    <mergeCell ref="L9:M9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workbookViewId="0">
      <pane ySplit="10" topLeftCell="A11" activePane="bottomLeft" state="frozen"/>
      <selection activeCell="V29" sqref="V29"/>
      <selection pane="bottomLeft" activeCell="A4" sqref="A4"/>
    </sheetView>
  </sheetViews>
  <sheetFormatPr defaultRowHeight="15" x14ac:dyDescent="0.25"/>
  <cols>
    <col min="1" max="1" width="27.5703125" bestFit="1" customWidth="1"/>
    <col min="2" max="2" width="25.7109375" customWidth="1"/>
    <col min="3" max="3" width="23.7109375" bestFit="1" customWidth="1"/>
    <col min="4" max="4" width="10.42578125" bestFit="1" customWidth="1"/>
    <col min="5" max="5" width="5.5703125" bestFit="1" customWidth="1"/>
    <col min="6" max="6" width="10.42578125" bestFit="1" customWidth="1"/>
    <col min="7" max="7" width="5.5703125" bestFit="1" customWidth="1"/>
    <col min="8" max="8" width="10.42578125" bestFit="1" customWidth="1"/>
    <col min="9" max="9" width="5.5703125" bestFit="1" customWidth="1"/>
    <col min="10" max="10" width="10.42578125" bestFit="1" customWidth="1"/>
    <col min="11" max="11" width="5.5703125" bestFit="1" customWidth="1"/>
    <col min="12" max="12" width="10" bestFit="1" customWidth="1"/>
    <col min="13" max="13" width="5.5703125" bestFit="1" customWidth="1"/>
  </cols>
  <sheetData>
    <row r="1" spans="1:13" x14ac:dyDescent="0.25">
      <c r="A1" s="19" t="s">
        <v>710</v>
      </c>
    </row>
    <row r="3" spans="1:13" ht="18.75" x14ac:dyDescent="0.3">
      <c r="A3" s="20" t="s">
        <v>707</v>
      </c>
    </row>
    <row r="5" spans="1:13" x14ac:dyDescent="0.25">
      <c r="A5" t="s">
        <v>708</v>
      </c>
      <c r="B5" s="7" t="s">
        <v>972</v>
      </c>
    </row>
    <row r="6" spans="1:13" x14ac:dyDescent="0.25">
      <c r="A6" t="s">
        <v>709</v>
      </c>
      <c r="B6" t="s">
        <v>1074</v>
      </c>
    </row>
    <row r="8" spans="1:13" x14ac:dyDescent="0.25">
      <c r="B8" s="2"/>
      <c r="C8" s="2"/>
      <c r="D8" s="101" t="s">
        <v>929</v>
      </c>
      <c r="E8" s="101"/>
      <c r="F8" s="101"/>
      <c r="G8" s="101"/>
      <c r="H8" s="101"/>
      <c r="I8" s="101"/>
      <c r="J8" s="101"/>
      <c r="K8" s="101"/>
      <c r="L8" s="2"/>
      <c r="M8" s="2"/>
    </row>
    <row r="9" spans="1:13" ht="15" customHeight="1" x14ac:dyDescent="0.25">
      <c r="B9" s="2"/>
      <c r="C9" s="2"/>
      <c r="D9" s="101" t="s">
        <v>971</v>
      </c>
      <c r="E9" s="101"/>
      <c r="F9" s="101" t="s">
        <v>715</v>
      </c>
      <c r="G9" s="101"/>
      <c r="H9" s="101" t="s">
        <v>716</v>
      </c>
      <c r="I9" s="101"/>
      <c r="J9" s="101" t="s">
        <v>717</v>
      </c>
      <c r="K9" s="101"/>
      <c r="L9" s="102" t="s">
        <v>970</v>
      </c>
      <c r="M9" s="102"/>
    </row>
    <row r="10" spans="1:13" x14ac:dyDescent="0.25">
      <c r="B10" s="3" t="s">
        <v>25</v>
      </c>
      <c r="C10" s="3" t="s">
        <v>58</v>
      </c>
      <c r="D10" s="14" t="s">
        <v>59</v>
      </c>
      <c r="E10" s="3" t="s">
        <v>29</v>
      </c>
      <c r="F10" s="14" t="s">
        <v>59</v>
      </c>
      <c r="G10" s="3" t="s">
        <v>29</v>
      </c>
      <c r="H10" s="14" t="s">
        <v>59</v>
      </c>
      <c r="I10" s="3" t="s">
        <v>29</v>
      </c>
      <c r="J10" s="14" t="s">
        <v>59</v>
      </c>
      <c r="K10" s="3" t="s">
        <v>29</v>
      </c>
      <c r="L10" s="65" t="s">
        <v>28</v>
      </c>
      <c r="M10" s="3" t="s">
        <v>29</v>
      </c>
    </row>
    <row r="11" spans="1:13" x14ac:dyDescent="0.25">
      <c r="B11" s="58" t="s">
        <v>969</v>
      </c>
      <c r="C11" s="59" t="s">
        <v>2</v>
      </c>
      <c r="D11" s="60">
        <v>43838.192626411015</v>
      </c>
      <c r="E11" s="114">
        <v>0.93328038125496426</v>
      </c>
      <c r="F11" s="60">
        <v>8782.4073771850162</v>
      </c>
      <c r="G11" s="114">
        <v>0.70914127423822715</v>
      </c>
      <c r="H11" s="60">
        <v>10686.253776160189</v>
      </c>
      <c r="I11" s="114">
        <v>0.76878612716763006</v>
      </c>
      <c r="J11" s="60">
        <v>6723.8728515063585</v>
      </c>
      <c r="K11" s="114">
        <v>0.62748538011695909</v>
      </c>
      <c r="L11" s="60">
        <v>70030.726631264057</v>
      </c>
      <c r="M11" s="114">
        <v>0.79893593438262023</v>
      </c>
    </row>
    <row r="12" spans="1:13" x14ac:dyDescent="0.25">
      <c r="B12" s="58"/>
      <c r="C12" s="59" t="s">
        <v>3</v>
      </c>
      <c r="D12" s="60">
        <v>2637.1773054346418</v>
      </c>
      <c r="E12" s="114">
        <v>6.0100608948901242E-2</v>
      </c>
      <c r="F12" s="60">
        <v>3229.0762132268769</v>
      </c>
      <c r="G12" s="114">
        <v>0.24819944598337951</v>
      </c>
      <c r="H12" s="60">
        <v>2794.9117503101561</v>
      </c>
      <c r="I12" s="114">
        <v>0.21329479768786128</v>
      </c>
      <c r="J12" s="60">
        <v>3390.6348313340195</v>
      </c>
      <c r="K12" s="114">
        <v>0.33625730994152048</v>
      </c>
      <c r="L12" s="60">
        <v>12051.800100305756</v>
      </c>
      <c r="M12" s="114">
        <v>0.17945023276435379</v>
      </c>
    </row>
    <row r="13" spans="1:13" x14ac:dyDescent="0.25">
      <c r="B13" s="58"/>
      <c r="C13" s="59" t="s">
        <v>7</v>
      </c>
      <c r="D13" s="60">
        <v>167.08016849603251</v>
      </c>
      <c r="E13" s="114">
        <v>3.177124702144559E-3</v>
      </c>
      <c r="F13" s="60">
        <v>304.83844321499686</v>
      </c>
      <c r="G13" s="114">
        <v>2.3268698060941829E-2</v>
      </c>
      <c r="H13" s="60">
        <v>154.21903242398417</v>
      </c>
      <c r="I13" s="114">
        <v>1.3872832369942197E-2</v>
      </c>
      <c r="J13" s="60">
        <v>267.26918996708849</v>
      </c>
      <c r="K13" s="114">
        <v>2.6315789473684209E-2</v>
      </c>
      <c r="L13" s="60">
        <v>893.40683410210363</v>
      </c>
      <c r="M13" s="114">
        <v>1.3633340722677899E-2</v>
      </c>
    </row>
    <row r="14" spans="1:13" x14ac:dyDescent="0.25">
      <c r="B14" s="61"/>
      <c r="C14" s="59" t="s">
        <v>6</v>
      </c>
      <c r="D14" s="60">
        <v>137.90837703700865</v>
      </c>
      <c r="E14" s="114">
        <v>3.4418850939899391E-3</v>
      </c>
      <c r="F14" s="60">
        <v>279.76537854334254</v>
      </c>
      <c r="G14" s="114">
        <v>1.9390581717451522E-2</v>
      </c>
      <c r="H14" s="60">
        <v>53.314802340116273</v>
      </c>
      <c r="I14" s="114">
        <v>4.0462427745664737E-3</v>
      </c>
      <c r="J14" s="60">
        <v>116.2510889520865</v>
      </c>
      <c r="K14" s="114">
        <v>9.9415204678362581E-3</v>
      </c>
      <c r="L14" s="60">
        <v>587.23964687255489</v>
      </c>
      <c r="M14" s="114">
        <v>7.9804921303480384E-3</v>
      </c>
    </row>
    <row r="15" spans="1:13" x14ac:dyDescent="0.25">
      <c r="B15" s="62" t="s">
        <v>970</v>
      </c>
      <c r="C15" s="62"/>
      <c r="D15" s="63">
        <v>46780.358477378621</v>
      </c>
      <c r="E15" s="115">
        <v>1</v>
      </c>
      <c r="F15" s="63">
        <v>12596.087412170153</v>
      </c>
      <c r="G15" s="115">
        <v>1</v>
      </c>
      <c r="H15" s="63">
        <v>13688.699361234434</v>
      </c>
      <c r="I15" s="115">
        <v>1</v>
      </c>
      <c r="J15" s="63">
        <v>10498.027961759564</v>
      </c>
      <c r="K15" s="115">
        <v>1</v>
      </c>
      <c r="L15" s="63">
        <v>83563.173212544469</v>
      </c>
      <c r="M15" s="115">
        <v>1</v>
      </c>
    </row>
    <row r="16" spans="1:13" x14ac:dyDescent="0.25">
      <c r="B16" s="7" t="s">
        <v>15</v>
      </c>
      <c r="C16" t="s">
        <v>2</v>
      </c>
      <c r="D16" s="1">
        <v>616.60278868016917</v>
      </c>
      <c r="E16" s="116">
        <v>0.90410958904109584</v>
      </c>
      <c r="F16" s="1">
        <v>71.837010638975272</v>
      </c>
      <c r="G16" s="116">
        <v>0.352112676056338</v>
      </c>
      <c r="H16" s="1">
        <v>112.0272524839591</v>
      </c>
      <c r="I16" s="116">
        <v>0.625</v>
      </c>
      <c r="J16" s="1">
        <v>80.829636046962847</v>
      </c>
      <c r="K16" s="116">
        <v>0.43333333333333335</v>
      </c>
      <c r="L16" s="1">
        <v>881.29668785006743</v>
      </c>
      <c r="M16" s="116">
        <v>0.65465465465465467</v>
      </c>
    </row>
    <row r="17" spans="2:13" x14ac:dyDescent="0.25">
      <c r="B17" s="7"/>
      <c r="C17" t="s">
        <v>3</v>
      </c>
      <c r="D17" s="1">
        <v>60.726032218501636</v>
      </c>
      <c r="E17" s="116">
        <v>8.9041095890410954E-2</v>
      </c>
      <c r="F17" s="1">
        <v>132.18009957571448</v>
      </c>
      <c r="G17" s="116">
        <v>0.647887323943662</v>
      </c>
      <c r="H17" s="1">
        <v>67.216351490375473</v>
      </c>
      <c r="I17" s="116">
        <v>0.375</v>
      </c>
      <c r="J17" s="1">
        <v>105.70029329218222</v>
      </c>
      <c r="K17" s="116">
        <v>0.56666666666666665</v>
      </c>
      <c r="L17" s="1">
        <v>365.82277657677372</v>
      </c>
      <c r="M17" s="116">
        <v>0.34234234234234234</v>
      </c>
    </row>
    <row r="18" spans="2:13" x14ac:dyDescent="0.25">
      <c r="B18" s="9"/>
      <c r="C18" t="s">
        <v>6</v>
      </c>
      <c r="D18" s="1">
        <v>4.6712332475770477</v>
      </c>
      <c r="E18" s="116">
        <v>6.8493150684931503E-3</v>
      </c>
      <c r="F18" s="1"/>
      <c r="G18" s="116">
        <v>0</v>
      </c>
      <c r="H18" s="1"/>
      <c r="I18" s="116">
        <v>0</v>
      </c>
      <c r="J18" s="1"/>
      <c r="K18" s="116">
        <v>0</v>
      </c>
      <c r="L18" s="1">
        <v>4.6712332475770477</v>
      </c>
      <c r="M18" s="116">
        <v>3.003003003003003E-3</v>
      </c>
    </row>
    <row r="19" spans="2:13" x14ac:dyDescent="0.25">
      <c r="B19" s="10" t="s">
        <v>35</v>
      </c>
      <c r="C19" s="10"/>
      <c r="D19" s="11">
        <v>682.00005414624707</v>
      </c>
      <c r="E19" s="117">
        <v>3.865501720942547E-2</v>
      </c>
      <c r="F19" s="11">
        <v>204.01711021469006</v>
      </c>
      <c r="G19" s="117">
        <v>3.933518005540166E-2</v>
      </c>
      <c r="H19" s="11">
        <v>179.24360397433455</v>
      </c>
      <c r="I19" s="117">
        <v>3.236994219653179E-2</v>
      </c>
      <c r="J19" s="11">
        <v>186.52992933914493</v>
      </c>
      <c r="K19" s="117">
        <v>3.5087719298245612E-2</v>
      </c>
      <c r="L19" s="11">
        <v>1251.7906976744182</v>
      </c>
      <c r="M19" s="117">
        <v>3.6909776102859677E-2</v>
      </c>
    </row>
    <row r="20" spans="2:13" x14ac:dyDescent="0.25">
      <c r="B20" s="7" t="s">
        <v>4</v>
      </c>
      <c r="C20" t="s">
        <v>2</v>
      </c>
      <c r="D20" s="1">
        <v>3651.8114371576303</v>
      </c>
      <c r="E20" s="116">
        <v>0.9779874213836478</v>
      </c>
      <c r="F20" s="1">
        <v>841.87144109957728</v>
      </c>
      <c r="G20" s="116">
        <v>0.72121212121212119</v>
      </c>
      <c r="H20" s="1">
        <v>1081.7477124968609</v>
      </c>
      <c r="I20" s="116">
        <v>0.75886524822695034</v>
      </c>
      <c r="J20" s="1">
        <v>452.5220960222465</v>
      </c>
      <c r="K20" s="116">
        <v>0.5</v>
      </c>
      <c r="L20" s="1">
        <v>6027.9526867763225</v>
      </c>
      <c r="M20" s="116">
        <v>0.79527559055118113</v>
      </c>
    </row>
    <row r="21" spans="2:13" x14ac:dyDescent="0.25">
      <c r="B21" s="7"/>
      <c r="C21" t="s">
        <v>3</v>
      </c>
      <c r="D21" s="1">
        <v>82.195112733451808</v>
      </c>
      <c r="E21" s="116">
        <v>2.20125786163522E-2</v>
      </c>
      <c r="F21" s="1">
        <v>304.20564678388178</v>
      </c>
      <c r="G21" s="116">
        <v>0.26060606060606062</v>
      </c>
      <c r="H21" s="1">
        <v>333.62312628407921</v>
      </c>
      <c r="I21" s="116">
        <v>0.23404255319148937</v>
      </c>
      <c r="J21" s="1">
        <v>426.28893103544954</v>
      </c>
      <c r="K21" s="116">
        <v>0.47101449275362317</v>
      </c>
      <c r="L21" s="1">
        <v>1146.3128168368607</v>
      </c>
      <c r="M21" s="116">
        <v>0.1942257217847769</v>
      </c>
    </row>
    <row r="22" spans="2:13" x14ac:dyDescent="0.25">
      <c r="B22" s="7"/>
      <c r="C22" t="s">
        <v>7</v>
      </c>
      <c r="D22" s="1"/>
      <c r="E22" s="116">
        <v>0</v>
      </c>
      <c r="F22" s="1">
        <v>14.149099850413105</v>
      </c>
      <c r="G22" s="116">
        <v>1.2121212121212121E-2</v>
      </c>
      <c r="H22" s="1">
        <v>10.109791705578157</v>
      </c>
      <c r="I22" s="116">
        <v>7.0921985815602835E-3</v>
      </c>
      <c r="J22" s="1">
        <v>6.5582912466992127</v>
      </c>
      <c r="K22" s="116">
        <v>7.246376811594203E-3</v>
      </c>
      <c r="L22" s="1">
        <v>30.817182802690475</v>
      </c>
      <c r="M22" s="116">
        <v>5.2493438320209973E-3</v>
      </c>
    </row>
    <row r="23" spans="2:13" x14ac:dyDescent="0.25">
      <c r="B23" s="9"/>
      <c r="C23" t="s">
        <v>6</v>
      </c>
      <c r="D23" s="1"/>
      <c r="E23" s="116">
        <v>0</v>
      </c>
      <c r="F23" s="1">
        <v>7.0745499252065525</v>
      </c>
      <c r="G23" s="116">
        <v>6.0606060606060606E-3</v>
      </c>
      <c r="H23" s="1"/>
      <c r="I23" s="116">
        <v>0</v>
      </c>
      <c r="J23" s="1">
        <v>19.674873740097638</v>
      </c>
      <c r="K23" s="116">
        <v>2.1739130434782608E-2</v>
      </c>
      <c r="L23" s="1">
        <v>26.749423665304192</v>
      </c>
      <c r="M23" s="116">
        <v>5.2493438320209973E-3</v>
      </c>
    </row>
    <row r="24" spans="2:13" x14ac:dyDescent="0.25">
      <c r="B24" s="10" t="s">
        <v>37</v>
      </c>
      <c r="C24" s="10"/>
      <c r="D24" s="11">
        <v>3734.0065498910817</v>
      </c>
      <c r="E24" s="117">
        <v>8.4193804606830819E-2</v>
      </c>
      <c r="F24" s="11">
        <v>1167.3007376590785</v>
      </c>
      <c r="G24" s="117">
        <v>9.141274238227147E-2</v>
      </c>
      <c r="H24" s="11">
        <v>1425.4806304865169</v>
      </c>
      <c r="I24" s="117">
        <v>8.1502890173410406E-2</v>
      </c>
      <c r="J24" s="11">
        <v>905.04419204449414</v>
      </c>
      <c r="K24" s="117">
        <v>8.0701754385964913E-2</v>
      </c>
      <c r="L24" s="11">
        <v>7231.8321100811772</v>
      </c>
      <c r="M24" s="117">
        <v>8.4460208379516732E-2</v>
      </c>
    </row>
    <row r="25" spans="2:13" x14ac:dyDescent="0.25">
      <c r="B25" s="12" t="s">
        <v>12</v>
      </c>
      <c r="C25" t="s">
        <v>2</v>
      </c>
      <c r="D25" s="1">
        <v>1185.5867724156481</v>
      </c>
      <c r="E25" s="116">
        <v>0.88505747126436785</v>
      </c>
      <c r="F25" s="1">
        <v>107.60601915184678</v>
      </c>
      <c r="G25" s="116">
        <v>0.70588235294117652</v>
      </c>
      <c r="H25" s="1">
        <v>134.48504983388722</v>
      </c>
      <c r="I25" s="116">
        <v>0.75294117647058822</v>
      </c>
      <c r="J25" s="1">
        <v>103.52588147036769</v>
      </c>
      <c r="K25" s="116">
        <v>0.75</v>
      </c>
      <c r="L25" s="1">
        <v>1531.2037228717529</v>
      </c>
      <c r="M25" s="116">
        <v>0.79545454545454541</v>
      </c>
    </row>
    <row r="26" spans="2:13" x14ac:dyDescent="0.25">
      <c r="B26" s="12"/>
      <c r="C26" t="s">
        <v>3</v>
      </c>
      <c r="D26" s="1">
        <v>146.27369270063178</v>
      </c>
      <c r="E26" s="116">
        <v>0.10919540229885058</v>
      </c>
      <c r="F26" s="1">
        <v>35.868673050615591</v>
      </c>
      <c r="G26" s="116">
        <v>0.23529411764705882</v>
      </c>
      <c r="H26" s="1">
        <v>33.621262458471776</v>
      </c>
      <c r="I26" s="116">
        <v>0.18823529411764706</v>
      </c>
      <c r="J26" s="1">
        <v>25.881470367591906</v>
      </c>
      <c r="K26" s="116">
        <v>0.1875</v>
      </c>
      <c r="L26" s="1">
        <v>241.64509857731122</v>
      </c>
      <c r="M26" s="116">
        <v>0.16590909090909092</v>
      </c>
    </row>
    <row r="27" spans="2:13" x14ac:dyDescent="0.25">
      <c r="B27" s="12"/>
      <c r="C27" t="s">
        <v>7</v>
      </c>
      <c r="D27" s="1">
        <v>7.6986154052964118</v>
      </c>
      <c r="E27" s="116">
        <v>5.7471264367816091E-3</v>
      </c>
      <c r="F27" s="1">
        <v>3.5868673050615594</v>
      </c>
      <c r="G27" s="116">
        <v>2.3529411764705882E-2</v>
      </c>
      <c r="H27" s="1">
        <v>8.4053156146179422</v>
      </c>
      <c r="I27" s="116">
        <v>4.7058823529411764E-2</v>
      </c>
      <c r="J27" s="1">
        <v>8.6271567891972989</v>
      </c>
      <c r="K27" s="116">
        <v>6.25E-2</v>
      </c>
      <c r="L27" s="1">
        <v>28.317955114173223</v>
      </c>
      <c r="M27" s="116">
        <v>2.9545454545454545E-2</v>
      </c>
    </row>
    <row r="28" spans="2:13" x14ac:dyDescent="0.25">
      <c r="B28" s="9"/>
      <c r="C28" t="s">
        <v>6</v>
      </c>
      <c r="D28" s="1"/>
      <c r="E28" s="116">
        <v>0</v>
      </c>
      <c r="F28" s="1">
        <v>5.3803009575923388</v>
      </c>
      <c r="G28" s="116">
        <v>3.5294117647058823E-2</v>
      </c>
      <c r="H28" s="1">
        <v>2.1013289036544855</v>
      </c>
      <c r="I28" s="116">
        <v>1.1764705882352941E-2</v>
      </c>
      <c r="J28" s="1"/>
      <c r="K28" s="116">
        <v>0</v>
      </c>
      <c r="L28" s="1">
        <v>7.4816298612468248</v>
      </c>
      <c r="M28" s="116">
        <v>9.0909090909090905E-3</v>
      </c>
    </row>
    <row r="29" spans="2:13" x14ac:dyDescent="0.25">
      <c r="B29" s="10" t="s">
        <v>38</v>
      </c>
      <c r="C29" s="10"/>
      <c r="D29" s="11">
        <v>1339.5590805215745</v>
      </c>
      <c r="E29" s="117">
        <v>4.6068308181096106E-2</v>
      </c>
      <c r="F29" s="11">
        <v>152.44186046511626</v>
      </c>
      <c r="G29" s="117">
        <v>4.7091412742382273E-2</v>
      </c>
      <c r="H29" s="11">
        <v>178.61295681063152</v>
      </c>
      <c r="I29" s="117">
        <v>4.9132947976878616E-2</v>
      </c>
      <c r="J29" s="11">
        <v>138.03450862715701</v>
      </c>
      <c r="K29" s="117">
        <v>5.6140350877192984E-2</v>
      </c>
      <c r="L29" s="11">
        <v>1808.6484064244842</v>
      </c>
      <c r="M29" s="117">
        <v>4.8769674129904676E-2</v>
      </c>
    </row>
    <row r="30" spans="2:13" x14ac:dyDescent="0.25">
      <c r="B30" s="12" t="s">
        <v>9</v>
      </c>
      <c r="C30" t="s">
        <v>2</v>
      </c>
      <c r="D30" s="1">
        <v>4706.4122685311022</v>
      </c>
      <c r="E30" s="116">
        <v>0.89350649350649347</v>
      </c>
      <c r="F30" s="1">
        <v>1340.0297331165727</v>
      </c>
      <c r="G30" s="116">
        <v>0.66239316239316237</v>
      </c>
      <c r="H30" s="1">
        <v>1214.5193992567915</v>
      </c>
      <c r="I30" s="116">
        <v>0.63821138211382111</v>
      </c>
      <c r="J30" s="1">
        <v>712.5179439264117</v>
      </c>
      <c r="K30" s="116">
        <v>0.38934426229508196</v>
      </c>
      <c r="L30" s="1">
        <v>7973.4793448308092</v>
      </c>
      <c r="M30" s="116">
        <v>0.67718665464382322</v>
      </c>
    </row>
    <row r="31" spans="2:13" x14ac:dyDescent="0.25">
      <c r="B31" s="12"/>
      <c r="C31" t="s">
        <v>3</v>
      </c>
      <c r="D31" s="1">
        <v>451.48722343466915</v>
      </c>
      <c r="E31" s="116">
        <v>8.5714285714285715E-2</v>
      </c>
      <c r="F31" s="1">
        <v>432.26765584405689</v>
      </c>
      <c r="G31" s="116">
        <v>0.21367521367521367</v>
      </c>
      <c r="H31" s="1">
        <v>665.27814226805151</v>
      </c>
      <c r="I31" s="116">
        <v>0.34959349593495936</v>
      </c>
      <c r="J31" s="1">
        <v>900.02266601231054</v>
      </c>
      <c r="K31" s="116">
        <v>0.49180327868852458</v>
      </c>
      <c r="L31" s="1">
        <v>2449.055687559081</v>
      </c>
      <c r="M31" s="116">
        <v>0.260595130748422</v>
      </c>
    </row>
    <row r="32" spans="2:13" x14ac:dyDescent="0.25">
      <c r="B32" s="12"/>
      <c r="C32" t="s">
        <v>7</v>
      </c>
      <c r="D32" s="1">
        <v>41.044293039515402</v>
      </c>
      <c r="E32" s="116">
        <v>7.7922077922077922E-3</v>
      </c>
      <c r="F32" s="1">
        <v>138.32564987009803</v>
      </c>
      <c r="G32" s="116">
        <v>6.8376068376068383E-2</v>
      </c>
      <c r="H32" s="1">
        <v>23.207377055862267</v>
      </c>
      <c r="I32" s="116">
        <v>1.2195121951219513E-2</v>
      </c>
      <c r="J32" s="1">
        <v>142.50358878528209</v>
      </c>
      <c r="K32" s="116">
        <v>7.7868852459016397E-2</v>
      </c>
      <c r="L32" s="1">
        <v>345.08090875075777</v>
      </c>
      <c r="M32" s="116">
        <v>3.6970243462578899E-2</v>
      </c>
    </row>
    <row r="33" spans="2:13" x14ac:dyDescent="0.25">
      <c r="B33" s="9"/>
      <c r="C33" t="s">
        <v>6</v>
      </c>
      <c r="D33" s="1">
        <v>68.407155065859001</v>
      </c>
      <c r="E33" s="116">
        <v>1.2987012987012988E-2</v>
      </c>
      <c r="F33" s="1">
        <v>112.38959051945464</v>
      </c>
      <c r="G33" s="116">
        <v>5.5555555555555552E-2</v>
      </c>
      <c r="H33" s="1"/>
      <c r="I33" s="116">
        <v>0</v>
      </c>
      <c r="J33" s="1">
        <v>75.001888834359008</v>
      </c>
      <c r="K33" s="116">
        <v>4.0983606557377046E-2</v>
      </c>
      <c r="L33" s="1">
        <v>255.7986344196726</v>
      </c>
      <c r="M33" s="116">
        <v>2.5247971145175834E-2</v>
      </c>
    </row>
    <row r="34" spans="2:13" x14ac:dyDescent="0.25">
      <c r="B34" s="10" t="s">
        <v>43</v>
      </c>
      <c r="C34" s="10"/>
      <c r="D34" s="11">
        <v>5267.3509400711619</v>
      </c>
      <c r="E34" s="117">
        <v>0.10193275086047128</v>
      </c>
      <c r="F34" s="11">
        <v>2023.0126293501794</v>
      </c>
      <c r="G34" s="117">
        <v>0.12963988919667591</v>
      </c>
      <c r="H34" s="11">
        <v>1903.0049185807118</v>
      </c>
      <c r="I34" s="117">
        <v>0.14219653179190753</v>
      </c>
      <c r="J34" s="11">
        <v>1830.0460875583565</v>
      </c>
      <c r="K34" s="117">
        <v>0.14269005847953217</v>
      </c>
      <c r="L34" s="11">
        <v>11023.41457556032</v>
      </c>
      <c r="M34" s="117">
        <v>0.1229217468410552</v>
      </c>
    </row>
    <row r="35" spans="2:13" x14ac:dyDescent="0.25">
      <c r="B35" s="12" t="s">
        <v>8</v>
      </c>
      <c r="C35" t="s">
        <v>2</v>
      </c>
      <c r="D35" s="1">
        <v>3797.375666647406</v>
      </c>
      <c r="E35" s="116">
        <v>0.8954545454545455</v>
      </c>
      <c r="F35" s="1">
        <v>1011.0554194723237</v>
      </c>
      <c r="G35" s="116">
        <v>0.7321428571428571</v>
      </c>
      <c r="H35" s="1">
        <v>1076.1685212224588</v>
      </c>
      <c r="I35" s="116">
        <v>0.67326732673267331</v>
      </c>
      <c r="J35" s="1">
        <v>662.68110012408636</v>
      </c>
      <c r="K35" s="116">
        <v>0.51041666666666663</v>
      </c>
      <c r="L35" s="1">
        <v>6547.2807074662542</v>
      </c>
      <c r="M35" s="116">
        <v>0.74858223062381857</v>
      </c>
    </row>
    <row r="36" spans="2:13" x14ac:dyDescent="0.25">
      <c r="B36" s="12"/>
      <c r="C36" t="s">
        <v>3</v>
      </c>
      <c r="D36" s="1">
        <v>404.79639086089185</v>
      </c>
      <c r="E36" s="116">
        <v>9.5454545454545459E-2</v>
      </c>
      <c r="F36" s="1">
        <v>295.9186593577532</v>
      </c>
      <c r="G36" s="116">
        <v>0.21428571428571427</v>
      </c>
      <c r="H36" s="1">
        <v>490.60623761612089</v>
      </c>
      <c r="I36" s="116">
        <v>0.30693069306930693</v>
      </c>
      <c r="J36" s="1">
        <v>595.06057970326106</v>
      </c>
      <c r="K36" s="116">
        <v>0.45833333333333331</v>
      </c>
      <c r="L36" s="1">
        <v>1786.381867538023</v>
      </c>
      <c r="M36" s="116">
        <v>0.22684310018903592</v>
      </c>
    </row>
    <row r="37" spans="2:13" x14ac:dyDescent="0.25">
      <c r="B37" s="12"/>
      <c r="C37" t="s">
        <v>7</v>
      </c>
      <c r="D37" s="1">
        <v>19.276018612423428</v>
      </c>
      <c r="E37" s="116">
        <v>4.5454545454545452E-3</v>
      </c>
      <c r="F37" s="1">
        <v>24.659888279812758</v>
      </c>
      <c r="G37" s="116">
        <v>1.7857142857142856E-2</v>
      </c>
      <c r="H37" s="1">
        <v>15.826007665036144</v>
      </c>
      <c r="I37" s="116">
        <v>9.9009900990099011E-3</v>
      </c>
      <c r="J37" s="1">
        <v>40.572312252495081</v>
      </c>
      <c r="K37" s="116">
        <v>3.125E-2</v>
      </c>
      <c r="L37" s="1">
        <v>100.33422680976743</v>
      </c>
      <c r="M37" s="116">
        <v>1.3232514177693762E-2</v>
      </c>
    </row>
    <row r="38" spans="2:13" x14ac:dyDescent="0.25">
      <c r="B38" s="9"/>
      <c r="C38" t="s">
        <v>6</v>
      </c>
      <c r="D38" s="1">
        <v>19.276018612423428</v>
      </c>
      <c r="E38" s="116">
        <v>4.5454545454545452E-3</v>
      </c>
      <c r="F38" s="1">
        <v>49.319776559625517</v>
      </c>
      <c r="G38" s="116">
        <v>3.5714285714285712E-2</v>
      </c>
      <c r="H38" s="1">
        <v>15.826007665036144</v>
      </c>
      <c r="I38" s="116">
        <v>9.9009900990099011E-3</v>
      </c>
      <c r="J38" s="1"/>
      <c r="K38" s="116">
        <v>0</v>
      </c>
      <c r="L38" s="1">
        <v>84.421802837085096</v>
      </c>
      <c r="M38" s="116">
        <v>1.1342155009451797E-2</v>
      </c>
    </row>
    <row r="39" spans="2:13" x14ac:dyDescent="0.25">
      <c r="B39" s="10" t="s">
        <v>44</v>
      </c>
      <c r="C39" s="10"/>
      <c r="D39" s="11">
        <v>4240.724094733142</v>
      </c>
      <c r="E39" s="117">
        <v>5.8247286205983587E-2</v>
      </c>
      <c r="F39" s="11">
        <v>1380.9537436695121</v>
      </c>
      <c r="G39" s="117">
        <v>6.2049861495844877E-2</v>
      </c>
      <c r="H39" s="11">
        <v>1598.4267741686488</v>
      </c>
      <c r="I39" s="117">
        <v>5.8381502890173409E-2</v>
      </c>
      <c r="J39" s="11">
        <v>1298.3139920798419</v>
      </c>
      <c r="K39" s="117">
        <v>5.6140350877192984E-2</v>
      </c>
      <c r="L39" s="11">
        <v>8518.4186046511295</v>
      </c>
      <c r="M39" s="117">
        <v>5.8634449124362671E-2</v>
      </c>
    </row>
    <row r="40" spans="2:13" x14ac:dyDescent="0.25">
      <c r="B40" s="12" t="s">
        <v>22</v>
      </c>
      <c r="C40" t="s">
        <v>2</v>
      </c>
      <c r="D40" s="1">
        <v>1642.4923956039067</v>
      </c>
      <c r="E40" s="116">
        <v>0.9042553191489362</v>
      </c>
      <c r="F40" s="1">
        <v>128.47233240520521</v>
      </c>
      <c r="G40" s="116">
        <v>0.62857142857142856</v>
      </c>
      <c r="H40" s="1">
        <v>137.15533597839709</v>
      </c>
      <c r="I40" s="116">
        <v>0.59210526315789469</v>
      </c>
      <c r="J40" s="1">
        <v>68.012717217048589</v>
      </c>
      <c r="K40" s="116">
        <v>0.4</v>
      </c>
      <c r="L40" s="1">
        <v>1976.1327812045508</v>
      </c>
      <c r="M40" s="116">
        <v>0.69575471698113212</v>
      </c>
    </row>
    <row r="41" spans="2:13" x14ac:dyDescent="0.25">
      <c r="B41" s="12"/>
      <c r="C41" t="s">
        <v>3</v>
      </c>
      <c r="D41" s="1">
        <v>164.24923956039092</v>
      </c>
      <c r="E41" s="116">
        <v>9.0425531914893623E-2</v>
      </c>
      <c r="F41" s="1">
        <v>72.995643412048352</v>
      </c>
      <c r="G41" s="116">
        <v>0.35714285714285715</v>
      </c>
      <c r="H41" s="1">
        <v>82.293201587038212</v>
      </c>
      <c r="I41" s="116">
        <v>0.35526315789473684</v>
      </c>
      <c r="J41" s="1">
        <v>85.015896521310722</v>
      </c>
      <c r="K41" s="116">
        <v>0.5</v>
      </c>
      <c r="L41" s="1">
        <v>404.55398108078685</v>
      </c>
      <c r="M41" s="116">
        <v>0.26886792452830188</v>
      </c>
    </row>
    <row r="42" spans="2:13" x14ac:dyDescent="0.25">
      <c r="B42" s="12"/>
      <c r="C42" t="s">
        <v>7</v>
      </c>
      <c r="D42" s="1">
        <v>9.6617199741406417</v>
      </c>
      <c r="E42" s="116">
        <v>5.3191489361702126E-3</v>
      </c>
      <c r="F42" s="1"/>
      <c r="G42" s="116">
        <v>0</v>
      </c>
      <c r="H42" s="1">
        <v>12.191585420301955</v>
      </c>
      <c r="I42" s="116">
        <v>5.2631578947368418E-2</v>
      </c>
      <c r="J42" s="1">
        <v>13.224695014426125</v>
      </c>
      <c r="K42" s="116">
        <v>7.7777777777777779E-2</v>
      </c>
      <c r="L42" s="1">
        <v>35.078000408868718</v>
      </c>
      <c r="M42" s="116">
        <v>2.8301886792452831E-2</v>
      </c>
    </row>
    <row r="43" spans="2:13" x14ac:dyDescent="0.25">
      <c r="B43" s="9"/>
      <c r="C43" t="s">
        <v>6</v>
      </c>
      <c r="D43" s="1"/>
      <c r="E43" s="116">
        <v>0</v>
      </c>
      <c r="F43" s="1">
        <v>2.9198257364819331</v>
      </c>
      <c r="G43" s="116">
        <v>1.4285714285714285E-2</v>
      </c>
      <c r="H43" s="1"/>
      <c r="I43" s="116">
        <v>0</v>
      </c>
      <c r="J43" s="1">
        <v>3.7784842898360349</v>
      </c>
      <c r="K43" s="116">
        <v>2.2222222222222223E-2</v>
      </c>
      <c r="L43" s="1">
        <v>6.6983100263179685</v>
      </c>
      <c r="M43" s="116">
        <v>7.0754716981132077E-3</v>
      </c>
    </row>
    <row r="44" spans="2:13" x14ac:dyDescent="0.25">
      <c r="B44" s="10" t="s">
        <v>45</v>
      </c>
      <c r="C44" s="10"/>
      <c r="D44" s="11">
        <v>1816.403355138438</v>
      </c>
      <c r="E44" s="117">
        <v>4.977495366693143E-2</v>
      </c>
      <c r="F44" s="11">
        <v>204.38780155373527</v>
      </c>
      <c r="G44" s="117">
        <v>3.8781163434903045E-2</v>
      </c>
      <c r="H44" s="11">
        <v>231.64012298573741</v>
      </c>
      <c r="I44" s="117">
        <v>4.3930635838150288E-2</v>
      </c>
      <c r="J44" s="11">
        <v>170.0317930426217</v>
      </c>
      <c r="K44" s="117">
        <v>5.2631578947368418E-2</v>
      </c>
      <c r="L44" s="11">
        <v>2422.4630727205245</v>
      </c>
      <c r="M44" s="117">
        <v>4.6996231434271778E-2</v>
      </c>
    </row>
    <row r="45" spans="2:13" x14ac:dyDescent="0.25">
      <c r="B45" s="12" t="s">
        <v>19</v>
      </c>
      <c r="C45" t="s">
        <v>2</v>
      </c>
      <c r="D45" s="1">
        <v>1196.5096014302253</v>
      </c>
      <c r="E45" s="116">
        <v>0.9027027027027027</v>
      </c>
      <c r="F45" s="1">
        <v>332.63397056335589</v>
      </c>
      <c r="G45" s="116">
        <v>0.86086956521739133</v>
      </c>
      <c r="H45" s="1">
        <v>342.11268482490277</v>
      </c>
      <c r="I45" s="116">
        <v>0.86</v>
      </c>
      <c r="J45" s="1">
        <v>321.81116493289971</v>
      </c>
      <c r="K45" s="116">
        <v>0.79591836734693877</v>
      </c>
      <c r="L45" s="1">
        <v>2193.0674217513861</v>
      </c>
      <c r="M45" s="116">
        <v>0.86345381526104414</v>
      </c>
    </row>
    <row r="46" spans="2:13" x14ac:dyDescent="0.25">
      <c r="B46" s="12"/>
      <c r="C46" t="s">
        <v>3</v>
      </c>
      <c r="D46" s="1">
        <v>114.63565043642869</v>
      </c>
      <c r="E46" s="116">
        <v>8.6486486486486491E-2</v>
      </c>
      <c r="F46" s="1">
        <v>36.959330062595164</v>
      </c>
      <c r="G46" s="116">
        <v>9.5652173913043481E-2</v>
      </c>
      <c r="H46" s="1">
        <v>43.7585992217899</v>
      </c>
      <c r="I46" s="116">
        <v>0.11</v>
      </c>
      <c r="J46" s="1">
        <v>82.515683316128047</v>
      </c>
      <c r="K46" s="116">
        <v>0.20408163265306123</v>
      </c>
      <c r="L46" s="1">
        <v>277.86926303694173</v>
      </c>
      <c r="M46" s="116">
        <v>0.11646586345381527</v>
      </c>
    </row>
    <row r="47" spans="2:13" x14ac:dyDescent="0.25">
      <c r="B47" s="12"/>
      <c r="C47" t="s">
        <v>6</v>
      </c>
      <c r="D47" s="1">
        <v>14.329456304553583</v>
      </c>
      <c r="E47" s="116">
        <v>1.0810810810810811E-2</v>
      </c>
      <c r="F47" s="1">
        <v>6.7198781931991212</v>
      </c>
      <c r="G47" s="116">
        <v>1.7391304347826087E-2</v>
      </c>
      <c r="H47" s="1">
        <v>7.9561089494163433</v>
      </c>
      <c r="I47" s="116">
        <v>0.02</v>
      </c>
      <c r="J47" s="1"/>
      <c r="K47" s="116">
        <v>0</v>
      </c>
      <c r="L47" s="1">
        <v>29.00544344716905</v>
      </c>
      <c r="M47" s="116">
        <v>1.2048192771084338E-2</v>
      </c>
    </row>
    <row r="48" spans="2:13" x14ac:dyDescent="0.25">
      <c r="B48" s="9"/>
      <c r="C48" t="s">
        <v>7</v>
      </c>
      <c r="D48" s="1"/>
      <c r="E48" s="116">
        <v>0</v>
      </c>
      <c r="F48" s="1">
        <v>10.079817289798681</v>
      </c>
      <c r="G48" s="116">
        <v>2.6086956521739129E-2</v>
      </c>
      <c r="H48" s="1">
        <v>3.9780544747081716</v>
      </c>
      <c r="I48" s="116">
        <v>0.01</v>
      </c>
      <c r="J48" s="1"/>
      <c r="K48" s="116">
        <v>0</v>
      </c>
      <c r="L48" s="1">
        <v>14.057871764506853</v>
      </c>
      <c r="M48" s="116">
        <v>8.0321285140562242E-3</v>
      </c>
    </row>
    <row r="49" spans="2:13" x14ac:dyDescent="0.25">
      <c r="B49" s="10" t="s">
        <v>46</v>
      </c>
      <c r="C49" s="10"/>
      <c r="D49" s="11">
        <v>1325.4747081712094</v>
      </c>
      <c r="E49" s="117">
        <v>4.8980672491395288E-2</v>
      </c>
      <c r="F49" s="11">
        <v>386.39299610894841</v>
      </c>
      <c r="G49" s="117">
        <v>6.3711911357340723E-2</v>
      </c>
      <c r="H49" s="11">
        <v>397.8054474708174</v>
      </c>
      <c r="I49" s="117">
        <v>5.7803468208092484E-2</v>
      </c>
      <c r="J49" s="11">
        <v>404.32684824902788</v>
      </c>
      <c r="K49" s="117">
        <v>5.7309941520467839E-2</v>
      </c>
      <c r="L49" s="11">
        <v>2514.0000000000036</v>
      </c>
      <c r="M49" s="117">
        <v>5.5198403901573934E-2</v>
      </c>
    </row>
    <row r="50" spans="2:13" x14ac:dyDescent="0.25">
      <c r="B50" s="12" t="s">
        <v>13</v>
      </c>
      <c r="C50" t="s">
        <v>2</v>
      </c>
      <c r="D50" s="1">
        <v>3923.6155757321094</v>
      </c>
      <c r="E50" s="116">
        <v>0.95541401273885351</v>
      </c>
      <c r="F50" s="1">
        <v>368.03391255788648</v>
      </c>
      <c r="G50" s="116">
        <v>0.61176470588235299</v>
      </c>
      <c r="H50" s="1">
        <v>357.393531273853</v>
      </c>
      <c r="I50" s="116">
        <v>0.72499999999999998</v>
      </c>
      <c r="J50" s="1">
        <v>274.49376971959043</v>
      </c>
      <c r="K50" s="116">
        <v>0.64102564102564108</v>
      </c>
      <c r="L50" s="1">
        <v>4923.5367892834465</v>
      </c>
      <c r="M50" s="116">
        <v>0.77500000000000002</v>
      </c>
    </row>
    <row r="51" spans="2:13" x14ac:dyDescent="0.25">
      <c r="B51" s="12"/>
      <c r="C51" t="s">
        <v>3</v>
      </c>
      <c r="D51" s="1">
        <v>130.7871858577372</v>
      </c>
      <c r="E51" s="116">
        <v>3.1847133757961783E-2</v>
      </c>
      <c r="F51" s="1">
        <v>162.78423055444992</v>
      </c>
      <c r="G51" s="116">
        <v>0.27058823529411763</v>
      </c>
      <c r="H51" s="1">
        <v>135.56306358663375</v>
      </c>
      <c r="I51" s="116">
        <v>0.27500000000000002</v>
      </c>
      <c r="J51" s="1">
        <v>148.22663564857874</v>
      </c>
      <c r="K51" s="116">
        <v>0.34615384615384615</v>
      </c>
      <c r="L51" s="1">
        <v>577.36111564739952</v>
      </c>
      <c r="M51" s="116">
        <v>0.1925</v>
      </c>
    </row>
    <row r="52" spans="2:13" x14ac:dyDescent="0.25">
      <c r="B52" s="12"/>
      <c r="C52" t="s">
        <v>7</v>
      </c>
      <c r="D52" s="1">
        <v>52.314874343094878</v>
      </c>
      <c r="E52" s="116">
        <v>1.2738853503184714E-2</v>
      </c>
      <c r="F52" s="1">
        <v>42.465451448986947</v>
      </c>
      <c r="G52" s="116">
        <v>7.0588235294117646E-2</v>
      </c>
      <c r="H52" s="1"/>
      <c r="I52" s="116">
        <v>0</v>
      </c>
      <c r="J52" s="1">
        <v>5.4898753943918042</v>
      </c>
      <c r="K52" s="116">
        <v>1.282051282051282E-2</v>
      </c>
      <c r="L52" s="1">
        <v>100.27020118647363</v>
      </c>
      <c r="M52" s="116">
        <v>2.2499999999999999E-2</v>
      </c>
    </row>
    <row r="53" spans="2:13" x14ac:dyDescent="0.25">
      <c r="B53" s="9"/>
      <c r="C53" t="s">
        <v>6</v>
      </c>
      <c r="D53" s="1"/>
      <c r="E53" s="116">
        <v>0</v>
      </c>
      <c r="F53" s="1">
        <v>28.310300965991299</v>
      </c>
      <c r="G53" s="116">
        <v>4.7058823529411764E-2</v>
      </c>
      <c r="H53" s="1"/>
      <c r="I53" s="116">
        <v>0</v>
      </c>
      <c r="J53" s="1"/>
      <c r="K53" s="116">
        <v>0</v>
      </c>
      <c r="L53" s="1">
        <v>28.310300965991299</v>
      </c>
      <c r="M53" s="116">
        <v>0.01</v>
      </c>
    </row>
    <row r="54" spans="2:13" x14ac:dyDescent="0.25">
      <c r="B54" s="10" t="s">
        <v>47</v>
      </c>
      <c r="C54" s="10"/>
      <c r="D54" s="11">
        <v>4106.7176359329414</v>
      </c>
      <c r="E54" s="117">
        <v>4.1567381519724646E-2</v>
      </c>
      <c r="F54" s="11">
        <v>601.59389552731432</v>
      </c>
      <c r="G54" s="117">
        <v>4.7091412742382273E-2</v>
      </c>
      <c r="H54" s="11">
        <v>492.95659486048737</v>
      </c>
      <c r="I54" s="117">
        <v>4.6242774566473986E-2</v>
      </c>
      <c r="J54" s="11">
        <v>428.2102807625605</v>
      </c>
      <c r="K54" s="117">
        <v>4.5614035087719301E-2</v>
      </c>
      <c r="L54" s="11">
        <v>5629.478407083312</v>
      </c>
      <c r="M54" s="117">
        <v>4.4336067390822437E-2</v>
      </c>
    </row>
    <row r="55" spans="2:13" x14ac:dyDescent="0.25">
      <c r="B55" s="12" t="s">
        <v>16</v>
      </c>
      <c r="C55" t="s">
        <v>2</v>
      </c>
      <c r="D55" s="1">
        <v>1811.094112804622</v>
      </c>
      <c r="E55" s="116">
        <v>0.95394736842105265</v>
      </c>
      <c r="F55" s="1">
        <v>157.85599191312664</v>
      </c>
      <c r="G55" s="116">
        <v>0.76666666666666672</v>
      </c>
      <c r="H55" s="1">
        <v>291.04855903080579</v>
      </c>
      <c r="I55" s="116">
        <v>0.8783783783783784</v>
      </c>
      <c r="J55" s="1">
        <v>165.03271356737599</v>
      </c>
      <c r="K55" s="116">
        <v>0.79104477611940294</v>
      </c>
      <c r="L55" s="1">
        <v>2425.0313773159296</v>
      </c>
      <c r="M55" s="116">
        <v>0.87535410764872523</v>
      </c>
    </row>
    <row r="56" spans="2:13" x14ac:dyDescent="0.25">
      <c r="B56" s="12"/>
      <c r="C56" t="s">
        <v>3</v>
      </c>
      <c r="D56" s="1">
        <v>74.941825357432535</v>
      </c>
      <c r="E56" s="116">
        <v>3.9473684210526314E-2</v>
      </c>
      <c r="F56" s="1">
        <v>48.043127973560281</v>
      </c>
      <c r="G56" s="116">
        <v>0.23333333333333334</v>
      </c>
      <c r="H56" s="1">
        <v>40.299031250419212</v>
      </c>
      <c r="I56" s="116">
        <v>0.12162162162162163</v>
      </c>
      <c r="J56" s="1">
        <v>37.365897411481392</v>
      </c>
      <c r="K56" s="116">
        <v>0.17910447761194029</v>
      </c>
      <c r="L56" s="1">
        <v>200.64988199289334</v>
      </c>
      <c r="M56" s="116">
        <v>0.11614730878186968</v>
      </c>
    </row>
    <row r="57" spans="2:13" x14ac:dyDescent="0.25">
      <c r="B57" s="12"/>
      <c r="C57" t="s">
        <v>7</v>
      </c>
      <c r="D57" s="1">
        <v>12.490304226238756</v>
      </c>
      <c r="E57" s="116">
        <v>6.5789473684210523E-3</v>
      </c>
      <c r="F57" s="1"/>
      <c r="G57" s="116">
        <v>0</v>
      </c>
      <c r="H57" s="1"/>
      <c r="I57" s="116">
        <v>0</v>
      </c>
      <c r="J57" s="1">
        <v>3.1138247842901157</v>
      </c>
      <c r="K57" s="116">
        <v>1.4925373134328358E-2</v>
      </c>
      <c r="L57" s="1">
        <v>15.604129010528872</v>
      </c>
      <c r="M57" s="116">
        <v>5.6657223796033997E-3</v>
      </c>
    </row>
    <row r="58" spans="2:13" x14ac:dyDescent="0.25">
      <c r="B58" s="9"/>
      <c r="C58" t="s">
        <v>6</v>
      </c>
      <c r="D58" s="1"/>
      <c r="E58" s="116">
        <v>0</v>
      </c>
      <c r="F58" s="1"/>
      <c r="G58" s="116">
        <v>0</v>
      </c>
      <c r="H58" s="1"/>
      <c r="I58" s="116">
        <v>0</v>
      </c>
      <c r="J58" s="1">
        <v>3.1138247842901157</v>
      </c>
      <c r="K58" s="116">
        <v>1.4925373134328358E-2</v>
      </c>
      <c r="L58" s="1">
        <v>3.1138247842901157</v>
      </c>
      <c r="M58" s="116">
        <v>2.8328611898016999E-3</v>
      </c>
    </row>
    <row r="59" spans="2:13" x14ac:dyDescent="0.25">
      <c r="B59" s="10" t="s">
        <v>48</v>
      </c>
      <c r="C59" s="10"/>
      <c r="D59" s="11">
        <v>1898.5262423882934</v>
      </c>
      <c r="E59" s="117">
        <v>4.0243579560497747E-2</v>
      </c>
      <c r="F59" s="11">
        <v>205.89911988668692</v>
      </c>
      <c r="G59" s="117">
        <v>3.3240997229916899E-2</v>
      </c>
      <c r="H59" s="11">
        <v>331.34759028122511</v>
      </c>
      <c r="I59" s="117">
        <v>4.2774566473988439E-2</v>
      </c>
      <c r="J59" s="11">
        <v>208.62626054743743</v>
      </c>
      <c r="K59" s="117">
        <v>3.9181286549707602E-2</v>
      </c>
      <c r="L59" s="11">
        <v>2644.3992131036421</v>
      </c>
      <c r="M59" s="117">
        <v>3.9126579472400801E-2</v>
      </c>
    </row>
    <row r="60" spans="2:13" x14ac:dyDescent="0.25">
      <c r="B60" s="12" t="s">
        <v>11</v>
      </c>
      <c r="C60" t="s">
        <v>2</v>
      </c>
      <c r="D60" s="1">
        <v>2408.3374165254772</v>
      </c>
      <c r="E60" s="116">
        <v>0.97785977859778594</v>
      </c>
      <c r="F60" s="1">
        <v>303.2420574921486</v>
      </c>
      <c r="G60" s="116">
        <v>0.60563380281690138</v>
      </c>
      <c r="H60" s="1">
        <v>279.95390763809979</v>
      </c>
      <c r="I60" s="116">
        <v>0.67391304347826086</v>
      </c>
      <c r="J60" s="1">
        <v>64.536844692692895</v>
      </c>
      <c r="K60" s="116">
        <v>0.37037037037037035</v>
      </c>
      <c r="L60" s="1">
        <v>3056.0702263484172</v>
      </c>
      <c r="M60" s="116">
        <v>0.81221719457013575</v>
      </c>
    </row>
    <row r="61" spans="2:13" x14ac:dyDescent="0.25">
      <c r="B61" s="12"/>
      <c r="C61" t="s">
        <v>3</v>
      </c>
      <c r="D61" s="1">
        <v>45.440328613688465</v>
      </c>
      <c r="E61" s="116">
        <v>1.8450184501845018E-2</v>
      </c>
      <c r="F61" s="1">
        <v>141.04281743820871</v>
      </c>
      <c r="G61" s="116">
        <v>0.28169014084507044</v>
      </c>
      <c r="H61" s="1">
        <v>108.36925456958708</v>
      </c>
      <c r="I61" s="116">
        <v>0.2608695652173913</v>
      </c>
      <c r="J61" s="1">
        <v>106.48579374294329</v>
      </c>
      <c r="K61" s="116">
        <v>0.61111111111111116</v>
      </c>
      <c r="L61" s="1">
        <v>401.33819436442792</v>
      </c>
      <c r="M61" s="116">
        <v>0.15837104072398189</v>
      </c>
    </row>
    <row r="62" spans="2:13" x14ac:dyDescent="0.25">
      <c r="B62" s="12"/>
      <c r="C62" t="s">
        <v>7</v>
      </c>
      <c r="D62" s="1">
        <v>9.0880657227376922</v>
      </c>
      <c r="E62" s="116">
        <v>3.6900369003690036E-3</v>
      </c>
      <c r="F62" s="1">
        <v>28.208563487641729</v>
      </c>
      <c r="G62" s="116">
        <v>5.6338028169014086E-2</v>
      </c>
      <c r="H62" s="1">
        <v>18.061542428264513</v>
      </c>
      <c r="I62" s="116">
        <v>4.3478260869565216E-2</v>
      </c>
      <c r="J62" s="1">
        <v>3.2268422346346446</v>
      </c>
      <c r="K62" s="116">
        <v>1.8518518518518517E-2</v>
      </c>
      <c r="L62" s="1">
        <v>58.585013873278584</v>
      </c>
      <c r="M62" s="116">
        <v>1.8099547511312219E-2</v>
      </c>
    </row>
    <row r="63" spans="2:13" x14ac:dyDescent="0.25">
      <c r="B63" s="9"/>
      <c r="C63" t="s">
        <v>6</v>
      </c>
      <c r="D63" s="1"/>
      <c r="E63" s="116">
        <v>0</v>
      </c>
      <c r="F63" s="1">
        <v>28.208563487641729</v>
      </c>
      <c r="G63" s="116">
        <v>5.6338028169014086E-2</v>
      </c>
      <c r="H63" s="1">
        <v>9.0307712141322565</v>
      </c>
      <c r="I63" s="116">
        <v>2.1739130434782608E-2</v>
      </c>
      <c r="J63" s="1"/>
      <c r="K63" s="116">
        <v>0</v>
      </c>
      <c r="L63" s="1">
        <v>37.239334701773984</v>
      </c>
      <c r="M63" s="116">
        <v>1.1312217194570135E-2</v>
      </c>
    </row>
    <row r="64" spans="2:13" x14ac:dyDescent="0.25">
      <c r="B64" s="10" t="s">
        <v>49</v>
      </c>
      <c r="C64" s="10"/>
      <c r="D64" s="11">
        <v>2462.8658108619029</v>
      </c>
      <c r="E64" s="117">
        <v>7.1750066190097966E-2</v>
      </c>
      <c r="F64" s="11">
        <v>500.70200190564009</v>
      </c>
      <c r="G64" s="117">
        <v>3.933518005540166E-2</v>
      </c>
      <c r="H64" s="11">
        <v>415.41547585008345</v>
      </c>
      <c r="I64" s="117">
        <v>2.6589595375722544E-2</v>
      </c>
      <c r="J64" s="11">
        <v>174.24948067027063</v>
      </c>
      <c r="K64" s="117">
        <v>3.1578947368421054E-2</v>
      </c>
      <c r="L64" s="11">
        <v>3553.232769287898</v>
      </c>
      <c r="M64" s="117">
        <v>4.8991354466858789E-2</v>
      </c>
    </row>
    <row r="65" spans="2:13" x14ac:dyDescent="0.25">
      <c r="B65" s="12" t="s">
        <v>10</v>
      </c>
      <c r="C65" t="s">
        <v>2</v>
      </c>
      <c r="D65" s="1">
        <v>2663.8068012434519</v>
      </c>
      <c r="E65" s="116">
        <v>0.98477157360406087</v>
      </c>
      <c r="F65" s="1">
        <v>155.75813953488375</v>
      </c>
      <c r="G65" s="116">
        <v>0.8</v>
      </c>
      <c r="H65" s="1">
        <v>239.89964996403708</v>
      </c>
      <c r="I65" s="116">
        <v>0.84693877551020413</v>
      </c>
      <c r="J65" s="1">
        <v>131.88716029582102</v>
      </c>
      <c r="K65" s="116">
        <v>0.7816091954022989</v>
      </c>
      <c r="L65" s="1">
        <v>3191.351751038203</v>
      </c>
      <c r="M65" s="116">
        <v>0.88528138528138534</v>
      </c>
    </row>
    <row r="66" spans="2:13" x14ac:dyDescent="0.25">
      <c r="B66" s="12"/>
      <c r="C66" t="s">
        <v>3</v>
      </c>
      <c r="D66" s="1">
        <v>41.192888679022559</v>
      </c>
      <c r="E66" s="116">
        <v>1.5228426395939087E-2</v>
      </c>
      <c r="F66" s="1">
        <v>36.505813953488392</v>
      </c>
      <c r="G66" s="116">
        <v>0.1875</v>
      </c>
      <c r="H66" s="1">
        <v>43.355358427235686</v>
      </c>
      <c r="I66" s="116">
        <v>0.15306122448979592</v>
      </c>
      <c r="J66" s="1">
        <v>34.9113071371291</v>
      </c>
      <c r="K66" s="116">
        <v>0.20689655172413793</v>
      </c>
      <c r="L66" s="1">
        <v>155.9653681968756</v>
      </c>
      <c r="M66" s="116">
        <v>0.11038961038961038</v>
      </c>
    </row>
    <row r="67" spans="2:13" x14ac:dyDescent="0.25">
      <c r="B67" s="9"/>
      <c r="C67" t="s">
        <v>7</v>
      </c>
      <c r="D67" s="1"/>
      <c r="E67" s="116">
        <v>0</v>
      </c>
      <c r="F67" s="1">
        <v>2.4337209302325586</v>
      </c>
      <c r="G67" s="116">
        <v>1.2500000000000001E-2</v>
      </c>
      <c r="H67" s="1"/>
      <c r="I67" s="116">
        <v>0</v>
      </c>
      <c r="J67" s="1">
        <v>1.9395170631738397</v>
      </c>
      <c r="K67" s="116">
        <v>1.1494252873563218E-2</v>
      </c>
      <c r="L67" s="1">
        <v>4.3732379934063985</v>
      </c>
      <c r="M67" s="116">
        <v>4.329004329004329E-3</v>
      </c>
    </row>
    <row r="68" spans="2:13" x14ac:dyDescent="0.25">
      <c r="B68" s="10" t="s">
        <v>50</v>
      </c>
      <c r="C68" s="10"/>
      <c r="D68" s="11">
        <v>2704.9996899224743</v>
      </c>
      <c r="E68" s="117">
        <v>5.215779719353985E-2</v>
      </c>
      <c r="F68" s="11">
        <v>194.69767441860483</v>
      </c>
      <c r="G68" s="117">
        <v>4.4321329639889197E-2</v>
      </c>
      <c r="H68" s="11">
        <v>283.25500839127295</v>
      </c>
      <c r="I68" s="117">
        <v>5.6647398843930635E-2</v>
      </c>
      <c r="J68" s="11">
        <v>168.73798449612394</v>
      </c>
      <c r="K68" s="117">
        <v>5.0877192982456139E-2</v>
      </c>
      <c r="L68" s="11">
        <v>3351.690357228485</v>
      </c>
      <c r="M68" s="117">
        <v>5.1208157836399912E-2</v>
      </c>
    </row>
    <row r="69" spans="2:13" x14ac:dyDescent="0.25">
      <c r="B69" s="12" t="s">
        <v>21</v>
      </c>
      <c r="C69" t="s">
        <v>2</v>
      </c>
      <c r="D69" s="1">
        <v>815.3224256787795</v>
      </c>
      <c r="E69" s="116">
        <v>0.9051094890510949</v>
      </c>
      <c r="F69" s="1">
        <v>141.17634121679319</v>
      </c>
      <c r="G69" s="116">
        <v>0.82191780821917804</v>
      </c>
      <c r="H69" s="1">
        <v>130.7901809994128</v>
      </c>
      <c r="I69" s="116">
        <v>0.83823529411764708</v>
      </c>
      <c r="J69" s="1">
        <v>123.03536098410092</v>
      </c>
      <c r="K69" s="116">
        <v>0.68493150684931503</v>
      </c>
      <c r="L69" s="1">
        <v>1210.3243088790884</v>
      </c>
      <c r="M69" s="116">
        <v>0.82905982905982911</v>
      </c>
    </row>
    <row r="70" spans="2:13" x14ac:dyDescent="0.25">
      <c r="B70" s="12"/>
      <c r="C70" t="s">
        <v>3</v>
      </c>
      <c r="D70" s="1">
        <v>65.75180852248225</v>
      </c>
      <c r="E70" s="116">
        <v>7.2992700729927001E-2</v>
      </c>
      <c r="F70" s="1">
        <v>30.588207263638498</v>
      </c>
      <c r="G70" s="116">
        <v>0.17808219178082191</v>
      </c>
      <c r="H70" s="1">
        <v>22.945645789370634</v>
      </c>
      <c r="I70" s="116">
        <v>0.14705882352941177</v>
      </c>
      <c r="J70" s="1">
        <v>56.596266052686367</v>
      </c>
      <c r="K70" s="116">
        <v>0.31506849315068491</v>
      </c>
      <c r="L70" s="1">
        <v>175.88192762817775</v>
      </c>
      <c r="M70" s="116">
        <v>0.15954415954415954</v>
      </c>
    </row>
    <row r="71" spans="2:13" x14ac:dyDescent="0.25">
      <c r="B71" s="12"/>
      <c r="C71" t="s">
        <v>6</v>
      </c>
      <c r="D71" s="1">
        <v>13.150361704496449</v>
      </c>
      <c r="E71" s="116">
        <v>1.4598540145985401E-2</v>
      </c>
      <c r="F71" s="1"/>
      <c r="G71" s="116">
        <v>0</v>
      </c>
      <c r="H71" s="1"/>
      <c r="I71" s="116">
        <v>0</v>
      </c>
      <c r="J71" s="1"/>
      <c r="K71" s="116">
        <v>0</v>
      </c>
      <c r="L71" s="1">
        <v>13.150361704496449</v>
      </c>
      <c r="M71" s="116">
        <v>5.6980056980056983E-3</v>
      </c>
    </row>
    <row r="72" spans="2:13" x14ac:dyDescent="0.25">
      <c r="B72" s="9"/>
      <c r="C72" t="s">
        <v>7</v>
      </c>
      <c r="D72" s="1">
        <v>6.5751808522482245</v>
      </c>
      <c r="E72" s="116">
        <v>7.2992700729927005E-3</v>
      </c>
      <c r="F72" s="1"/>
      <c r="G72" s="116">
        <v>0</v>
      </c>
      <c r="H72" s="1">
        <v>2.2945645789370634</v>
      </c>
      <c r="I72" s="116">
        <v>1.4705882352941176E-2</v>
      </c>
      <c r="J72" s="1"/>
      <c r="K72" s="116">
        <v>0</v>
      </c>
      <c r="L72" s="1">
        <v>8.8697454311852884</v>
      </c>
      <c r="M72" s="116">
        <v>5.6980056980056983E-3</v>
      </c>
    </row>
    <row r="73" spans="2:13" x14ac:dyDescent="0.25">
      <c r="B73" s="10" t="s">
        <v>51</v>
      </c>
      <c r="C73" s="10"/>
      <c r="D73" s="11">
        <v>900.79977675800603</v>
      </c>
      <c r="E73" s="117">
        <v>3.6272173682817051E-2</v>
      </c>
      <c r="F73" s="11">
        <v>171.76454848043159</v>
      </c>
      <c r="G73" s="117">
        <v>4.044321329639889E-2</v>
      </c>
      <c r="H73" s="11">
        <v>156.03039136772057</v>
      </c>
      <c r="I73" s="117">
        <v>3.9306358381502891E-2</v>
      </c>
      <c r="J73" s="11">
        <v>179.63162703678711</v>
      </c>
      <c r="K73" s="117">
        <v>4.2690058479532167E-2</v>
      </c>
      <c r="L73" s="11">
        <v>1408.2263436429478</v>
      </c>
      <c r="M73" s="117">
        <v>3.8904899135446688E-2</v>
      </c>
    </row>
    <row r="74" spans="2:13" x14ac:dyDescent="0.25">
      <c r="B74" s="12" t="s">
        <v>14</v>
      </c>
      <c r="C74" t="s">
        <v>2</v>
      </c>
      <c r="D74" s="1">
        <v>2881.0534085283157</v>
      </c>
      <c r="E74" s="116">
        <v>0.94711538461538458</v>
      </c>
      <c r="F74" s="1">
        <v>914.28444186190268</v>
      </c>
      <c r="G74" s="116">
        <v>0.79166666666666663</v>
      </c>
      <c r="H74" s="1">
        <v>1255.3301924865552</v>
      </c>
      <c r="I74" s="116">
        <v>0.96470588235294119</v>
      </c>
      <c r="J74" s="1">
        <v>1189.2434015838001</v>
      </c>
      <c r="K74" s="116">
        <v>0.94186046511627908</v>
      </c>
      <c r="L74" s="1">
        <v>6239.911444460603</v>
      </c>
      <c r="M74" s="116">
        <v>0.9118236472945892</v>
      </c>
    </row>
    <row r="75" spans="2:13" x14ac:dyDescent="0.25">
      <c r="B75" s="12"/>
      <c r="C75" t="s">
        <v>3</v>
      </c>
      <c r="D75" s="1">
        <v>160.87100250665699</v>
      </c>
      <c r="E75" s="116">
        <v>5.2884615384615384E-2</v>
      </c>
      <c r="F75" s="1">
        <v>240.60116891102655</v>
      </c>
      <c r="G75" s="116">
        <v>0.20833333333333334</v>
      </c>
      <c r="H75" s="1">
        <v>45.92671435926421</v>
      </c>
      <c r="I75" s="116">
        <v>3.5294117647058823E-2</v>
      </c>
      <c r="J75" s="1">
        <v>44.046051910511167</v>
      </c>
      <c r="K75" s="116">
        <v>3.4883720930232558E-2</v>
      </c>
      <c r="L75" s="1">
        <v>491.44493768745929</v>
      </c>
      <c r="M75" s="116">
        <v>8.4168336673346694E-2</v>
      </c>
    </row>
    <row r="76" spans="2:13" x14ac:dyDescent="0.25">
      <c r="B76" s="12"/>
      <c r="C76" t="s">
        <v>6</v>
      </c>
      <c r="D76" s="1"/>
      <c r="E76" s="116">
        <v>0</v>
      </c>
      <c r="F76" s="1"/>
      <c r="G76" s="116">
        <v>0</v>
      </c>
      <c r="H76" s="1"/>
      <c r="I76" s="116">
        <v>0</v>
      </c>
      <c r="J76" s="1">
        <v>14.682017303503724</v>
      </c>
      <c r="K76" s="116">
        <v>1.1627906976744186E-2</v>
      </c>
      <c r="L76" s="1">
        <v>14.682017303503724</v>
      </c>
      <c r="M76" s="116">
        <v>2.004008016032064E-3</v>
      </c>
    </row>
    <row r="77" spans="2:13" x14ac:dyDescent="0.25">
      <c r="B77" s="9"/>
      <c r="C77" t="s">
        <v>7</v>
      </c>
      <c r="D77" s="1"/>
      <c r="E77" s="116">
        <v>0</v>
      </c>
      <c r="F77" s="1"/>
      <c r="G77" s="116">
        <v>0</v>
      </c>
      <c r="H77" s="1"/>
      <c r="I77" s="116">
        <v>0</v>
      </c>
      <c r="J77" s="1">
        <v>14.682017303503724</v>
      </c>
      <c r="K77" s="116">
        <v>1.1627906976744186E-2</v>
      </c>
      <c r="L77" s="1">
        <v>14.682017303503724</v>
      </c>
      <c r="M77" s="116">
        <v>2.004008016032064E-3</v>
      </c>
    </row>
    <row r="78" spans="2:13" x14ac:dyDescent="0.25">
      <c r="B78" s="10" t="s">
        <v>52</v>
      </c>
      <c r="C78" s="10"/>
      <c r="D78" s="11">
        <v>3041.9244110349746</v>
      </c>
      <c r="E78" s="117">
        <v>5.5070161503839025E-2</v>
      </c>
      <c r="F78" s="11">
        <v>1154.8856107729284</v>
      </c>
      <c r="G78" s="117">
        <v>6.6481994459833799E-2</v>
      </c>
      <c r="H78" s="11">
        <v>1301.2569068458195</v>
      </c>
      <c r="I78" s="117">
        <v>4.9132947976878616E-2</v>
      </c>
      <c r="J78" s="11">
        <v>1262.6534881013185</v>
      </c>
      <c r="K78" s="117">
        <v>5.0292397660818715E-2</v>
      </c>
      <c r="L78" s="11">
        <v>6760.7204167550699</v>
      </c>
      <c r="M78" s="117">
        <v>5.5309244070050986E-2</v>
      </c>
    </row>
    <row r="79" spans="2:13" x14ac:dyDescent="0.25">
      <c r="B79" s="12" t="s">
        <v>17</v>
      </c>
      <c r="C79" t="s">
        <v>2</v>
      </c>
      <c r="D79" s="1">
        <v>1428.9754112539263</v>
      </c>
      <c r="E79" s="116">
        <v>0.903954802259887</v>
      </c>
      <c r="F79" s="1">
        <v>176.47332710331585</v>
      </c>
      <c r="G79" s="116">
        <v>0.73239436619718312</v>
      </c>
      <c r="H79" s="1">
        <v>249.90104012882097</v>
      </c>
      <c r="I79" s="116">
        <v>0.76056338028169013</v>
      </c>
      <c r="J79" s="1">
        <v>205.24596842239285</v>
      </c>
      <c r="K79" s="116">
        <v>0.77027027027027029</v>
      </c>
      <c r="L79" s="1">
        <v>2060.5957469084574</v>
      </c>
      <c r="M79" s="116">
        <v>0.82188295165394398</v>
      </c>
    </row>
    <row r="80" spans="2:13" x14ac:dyDescent="0.25">
      <c r="B80" s="12"/>
      <c r="C80" t="s">
        <v>3</v>
      </c>
      <c r="D80" s="1">
        <v>142.89754112539316</v>
      </c>
      <c r="E80" s="116">
        <v>9.03954802259887E-2</v>
      </c>
      <c r="F80" s="1">
        <v>50.905767433648805</v>
      </c>
      <c r="G80" s="116">
        <v>0.21126760563380281</v>
      </c>
      <c r="H80" s="1">
        <v>60.161361512494025</v>
      </c>
      <c r="I80" s="116">
        <v>0.18309859154929578</v>
      </c>
      <c r="J80" s="1">
        <v>57.612903416811967</v>
      </c>
      <c r="K80" s="116">
        <v>0.21621621621621623</v>
      </c>
      <c r="L80" s="1">
        <v>311.57757348834753</v>
      </c>
      <c r="M80" s="116">
        <v>0.15267175572519084</v>
      </c>
    </row>
    <row r="81" spans="2:13" x14ac:dyDescent="0.25">
      <c r="B81" s="12"/>
      <c r="C81" t="s">
        <v>7</v>
      </c>
      <c r="D81" s="1">
        <v>8.931096320337069</v>
      </c>
      <c r="E81" s="116">
        <v>5.6497175141242938E-3</v>
      </c>
      <c r="F81" s="1">
        <v>10.181153486729759</v>
      </c>
      <c r="G81" s="116">
        <v>4.2253521126760563E-2</v>
      </c>
      <c r="H81" s="1">
        <v>13.883391118267852</v>
      </c>
      <c r="I81" s="116">
        <v>4.2253521126760563E-2</v>
      </c>
      <c r="J81" s="1">
        <v>3.6008064635507488</v>
      </c>
      <c r="K81" s="116">
        <v>1.3513513513513514E-2</v>
      </c>
      <c r="L81" s="1">
        <v>36.59644738888543</v>
      </c>
      <c r="M81" s="116">
        <v>2.0356234096692113E-2</v>
      </c>
    </row>
    <row r="82" spans="2:13" x14ac:dyDescent="0.25">
      <c r="B82" s="9"/>
      <c r="C82" t="s">
        <v>6</v>
      </c>
      <c r="D82" s="1"/>
      <c r="E82" s="116">
        <v>0</v>
      </c>
      <c r="F82" s="1">
        <v>3.3937178289099195</v>
      </c>
      <c r="G82" s="116">
        <v>1.4084507042253521E-2</v>
      </c>
      <c r="H82" s="1">
        <v>4.6277970394226173</v>
      </c>
      <c r="I82" s="116">
        <v>1.4084507042253521E-2</v>
      </c>
      <c r="J82" s="1"/>
      <c r="K82" s="116">
        <v>0</v>
      </c>
      <c r="L82" s="1">
        <v>8.0215148683325364</v>
      </c>
      <c r="M82" s="116">
        <v>5.0890585241730284E-3</v>
      </c>
    </row>
    <row r="83" spans="2:13" x14ac:dyDescent="0.25">
      <c r="B83" s="10" t="s">
        <v>53</v>
      </c>
      <c r="C83" s="10"/>
      <c r="D83" s="11">
        <v>1580.8040486996556</v>
      </c>
      <c r="E83" s="117">
        <v>4.6862589356632248E-2</v>
      </c>
      <c r="F83" s="11">
        <v>240.95396585260448</v>
      </c>
      <c r="G83" s="117">
        <v>3.933518005540166E-2</v>
      </c>
      <c r="H83" s="11">
        <v>328.57358979900522</v>
      </c>
      <c r="I83" s="117">
        <v>4.1040462427745665E-2</v>
      </c>
      <c r="J83" s="11">
        <v>266.45967830275561</v>
      </c>
      <c r="K83" s="117">
        <v>4.3274853801169591E-2</v>
      </c>
      <c r="L83" s="11">
        <v>2416.7912826540223</v>
      </c>
      <c r="M83" s="117">
        <v>4.356018621148304E-2</v>
      </c>
    </row>
    <row r="84" spans="2:13" x14ac:dyDescent="0.25">
      <c r="B84" s="12" t="s">
        <v>1</v>
      </c>
      <c r="C84" t="s">
        <v>2</v>
      </c>
      <c r="D84" s="1">
        <v>2727.8211862708858</v>
      </c>
      <c r="E84" s="116">
        <v>0.97209302325581393</v>
      </c>
      <c r="F84" s="1">
        <v>246.34704612557135</v>
      </c>
      <c r="G84" s="116">
        <v>0.76842105263157889</v>
      </c>
      <c r="H84" s="1">
        <v>548.67706893220293</v>
      </c>
      <c r="I84" s="116">
        <v>0.88800000000000001</v>
      </c>
      <c r="J84" s="1">
        <v>252.85711347986958</v>
      </c>
      <c r="K84" s="116">
        <v>0.83177570093457942</v>
      </c>
      <c r="L84" s="1">
        <v>3775.7024148085338</v>
      </c>
      <c r="M84" s="116">
        <v>0.88929889298892983</v>
      </c>
    </row>
    <row r="85" spans="2:13" x14ac:dyDescent="0.25">
      <c r="B85" s="12"/>
      <c r="C85" t="s">
        <v>3</v>
      </c>
      <c r="D85" s="1">
        <v>65.258880054327165</v>
      </c>
      <c r="E85" s="116">
        <v>2.3255813953488372E-2</v>
      </c>
      <c r="F85" s="1">
        <v>74.241575544692822</v>
      </c>
      <c r="G85" s="116">
        <v>0.23157894736842105</v>
      </c>
      <c r="H85" s="1">
        <v>64.259476541609274</v>
      </c>
      <c r="I85" s="116">
        <v>0.104</v>
      </c>
      <c r="J85" s="1">
        <v>51.139640928512925</v>
      </c>
      <c r="K85" s="116">
        <v>0.16822429906542055</v>
      </c>
      <c r="L85" s="1">
        <v>254.89957306914201</v>
      </c>
      <c r="M85" s="116">
        <v>0.1070110701107011</v>
      </c>
    </row>
    <row r="86" spans="2:13" x14ac:dyDescent="0.25">
      <c r="B86" s="12"/>
      <c r="C86" t="s">
        <v>6</v>
      </c>
      <c r="D86" s="1">
        <v>13.051776010865431</v>
      </c>
      <c r="E86" s="116">
        <v>4.6511627906976744E-3</v>
      </c>
      <c r="F86" s="1"/>
      <c r="G86" s="116">
        <v>0</v>
      </c>
      <c r="H86" s="1"/>
      <c r="I86" s="116">
        <v>0</v>
      </c>
      <c r="J86" s="1"/>
      <c r="K86" s="116">
        <v>0</v>
      </c>
      <c r="L86" s="1">
        <v>13.051776010865431</v>
      </c>
      <c r="M86" s="116">
        <v>1.8450184501845018E-3</v>
      </c>
    </row>
    <row r="87" spans="2:13" x14ac:dyDescent="0.25">
      <c r="B87" s="9"/>
      <c r="C87" t="s">
        <v>7</v>
      </c>
      <c r="D87" s="1"/>
      <c r="E87" s="116">
        <v>0</v>
      </c>
      <c r="F87" s="1"/>
      <c r="G87" s="116">
        <v>0</v>
      </c>
      <c r="H87" s="1">
        <v>4.9430366570468669</v>
      </c>
      <c r="I87" s="116">
        <v>8.0000000000000002E-3</v>
      </c>
      <c r="J87" s="1"/>
      <c r="K87" s="116">
        <v>0</v>
      </c>
      <c r="L87" s="1">
        <v>4.9430366570468669</v>
      </c>
      <c r="M87" s="116">
        <v>1.8450184501845018E-3</v>
      </c>
    </row>
    <row r="88" spans="2:13" x14ac:dyDescent="0.25">
      <c r="B88" s="10" t="s">
        <v>54</v>
      </c>
      <c r="C88" s="10"/>
      <c r="D88" s="11">
        <v>2806.131842336079</v>
      </c>
      <c r="E88" s="117">
        <v>5.6923484246756688E-2</v>
      </c>
      <c r="F88" s="11">
        <v>320.58862167026462</v>
      </c>
      <c r="G88" s="117">
        <v>5.2631578947368418E-2</v>
      </c>
      <c r="H88" s="11">
        <v>617.87958213085858</v>
      </c>
      <c r="I88" s="117">
        <v>7.2254335260115612E-2</v>
      </c>
      <c r="J88" s="11">
        <v>303.99675440838206</v>
      </c>
      <c r="K88" s="117">
        <v>6.2573099415204683E-2</v>
      </c>
      <c r="L88" s="11">
        <v>4048.5968005455884</v>
      </c>
      <c r="M88" s="117">
        <v>6.0075371314564398E-2</v>
      </c>
    </row>
    <row r="89" spans="2:13" x14ac:dyDescent="0.25">
      <c r="B89" s="12" t="s">
        <v>5</v>
      </c>
      <c r="C89" t="s">
        <v>2</v>
      </c>
      <c r="D89" s="1">
        <v>2498.302147863109</v>
      </c>
      <c r="E89" s="116">
        <v>0.92567567567567566</v>
      </c>
      <c r="F89" s="1">
        <v>1007.2236887852292</v>
      </c>
      <c r="G89" s="116">
        <v>0.58823529411764708</v>
      </c>
      <c r="H89" s="1">
        <v>1528.8108483707838</v>
      </c>
      <c r="I89" s="116">
        <v>0.93670886075949367</v>
      </c>
      <c r="J89" s="1">
        <v>1043.3572740331297</v>
      </c>
      <c r="K89" s="116">
        <v>0.875</v>
      </c>
      <c r="L89" s="1">
        <v>6077.6939590522579</v>
      </c>
      <c r="M89" s="116">
        <v>0.85515320334261835</v>
      </c>
    </row>
    <row r="90" spans="2:13" x14ac:dyDescent="0.25">
      <c r="B90" s="12"/>
      <c r="C90" t="s">
        <v>3</v>
      </c>
      <c r="D90" s="1">
        <v>200.59360311309635</v>
      </c>
      <c r="E90" s="116">
        <v>7.4324324324324328E-2</v>
      </c>
      <c r="F90" s="1">
        <v>654.69539771039888</v>
      </c>
      <c r="G90" s="116">
        <v>0.38235294117647056</v>
      </c>
      <c r="H90" s="1">
        <v>103.29803029532336</v>
      </c>
      <c r="I90" s="116">
        <v>6.3291139240506333E-2</v>
      </c>
      <c r="J90" s="1">
        <v>149.05103914758988</v>
      </c>
      <c r="K90" s="116">
        <v>0.125</v>
      </c>
      <c r="L90" s="1">
        <v>1107.6380702664085</v>
      </c>
      <c r="M90" s="116">
        <v>0.1392757660167131</v>
      </c>
    </row>
    <row r="91" spans="2:13" x14ac:dyDescent="0.25">
      <c r="B91" s="12"/>
      <c r="C91" t="s">
        <v>6</v>
      </c>
      <c r="D91" s="1"/>
      <c r="E91" s="116">
        <v>0</v>
      </c>
      <c r="F91" s="1">
        <v>25.180592219630711</v>
      </c>
      <c r="G91" s="116">
        <v>1.4705882352941176E-2</v>
      </c>
      <c r="H91" s="1"/>
      <c r="I91" s="116">
        <v>0</v>
      </c>
      <c r="J91" s="1"/>
      <c r="K91" s="116">
        <v>0</v>
      </c>
      <c r="L91" s="1">
        <v>25.180592219630711</v>
      </c>
      <c r="M91" s="116">
        <v>2.7855153203342618E-3</v>
      </c>
    </row>
    <row r="92" spans="2:13" x14ac:dyDescent="0.25">
      <c r="B92" s="9"/>
      <c r="C92" t="s">
        <v>7</v>
      </c>
      <c r="D92" s="1"/>
      <c r="E92" s="116">
        <v>0</v>
      </c>
      <c r="F92" s="1">
        <v>25.180592219630711</v>
      </c>
      <c r="G92" s="116">
        <v>1.4705882352941176E-2</v>
      </c>
      <c r="H92" s="1"/>
      <c r="I92" s="116">
        <v>0</v>
      </c>
      <c r="J92" s="1"/>
      <c r="K92" s="116">
        <v>0</v>
      </c>
      <c r="L92" s="1">
        <v>25.180592219630711</v>
      </c>
      <c r="M92" s="116">
        <v>2.7855153203342618E-3</v>
      </c>
    </row>
    <row r="93" spans="2:13" x14ac:dyDescent="0.25">
      <c r="B93" s="10" t="s">
        <v>55</v>
      </c>
      <c r="C93" s="10"/>
      <c r="D93" s="11">
        <v>2698.8957509762054</v>
      </c>
      <c r="E93" s="117">
        <v>3.9184537993116227E-2</v>
      </c>
      <c r="F93" s="11">
        <v>1712.2802709348869</v>
      </c>
      <c r="G93" s="117">
        <v>3.7673130193905814E-2</v>
      </c>
      <c r="H93" s="11">
        <v>1632.1088786661066</v>
      </c>
      <c r="I93" s="117">
        <v>4.5664739884393062E-2</v>
      </c>
      <c r="J93" s="11">
        <v>1192.4083131807188</v>
      </c>
      <c r="K93" s="117">
        <v>3.7426900584795322E-2</v>
      </c>
      <c r="L93" s="11">
        <v>7235.6932137579279</v>
      </c>
      <c r="M93" s="117">
        <v>3.9791620483263138E-2</v>
      </c>
    </row>
    <row r="94" spans="2:13" x14ac:dyDescent="0.25">
      <c r="B94" s="12" t="s">
        <v>18</v>
      </c>
      <c r="C94" t="s">
        <v>2</v>
      </c>
      <c r="D94" s="1">
        <v>1084.8332357064801</v>
      </c>
      <c r="E94" s="116">
        <v>0.9152542372881356</v>
      </c>
      <c r="F94" s="1">
        <v>130.83951759489005</v>
      </c>
      <c r="G94" s="116">
        <v>0.72307692307692306</v>
      </c>
      <c r="H94" s="1">
        <v>177.45331013996298</v>
      </c>
      <c r="I94" s="116">
        <v>0.76363636363636367</v>
      </c>
      <c r="J94" s="1">
        <v>81.273950472798802</v>
      </c>
      <c r="K94" s="116">
        <v>0.58536585365853655</v>
      </c>
      <c r="L94" s="1">
        <v>1474.4000139141306</v>
      </c>
      <c r="M94" s="116">
        <v>0.82871536523929468</v>
      </c>
    </row>
    <row r="95" spans="2:13" x14ac:dyDescent="0.25">
      <c r="B95" s="12"/>
      <c r="C95" t="s">
        <v>3</v>
      </c>
      <c r="D95" s="1">
        <v>95.425145733440459</v>
      </c>
      <c r="E95" s="116">
        <v>8.050847457627118E-2</v>
      </c>
      <c r="F95" s="1">
        <v>44.541112372728513</v>
      </c>
      <c r="G95" s="116">
        <v>0.24615384615384617</v>
      </c>
      <c r="H95" s="1">
        <v>54.926024567131407</v>
      </c>
      <c r="I95" s="116">
        <v>0.23636363636363636</v>
      </c>
      <c r="J95" s="1">
        <v>57.569048251565796</v>
      </c>
      <c r="K95" s="116">
        <v>0.41463414634146339</v>
      </c>
      <c r="L95" s="1">
        <v>252.46133092486593</v>
      </c>
      <c r="M95" s="116">
        <v>0.16372795969773299</v>
      </c>
    </row>
    <row r="96" spans="2:13" x14ac:dyDescent="0.25">
      <c r="B96" s="12"/>
      <c r="C96" t="s">
        <v>7</v>
      </c>
      <c r="D96" s="1"/>
      <c r="E96" s="116">
        <v>0</v>
      </c>
      <c r="F96" s="1">
        <v>5.5676390465910623</v>
      </c>
      <c r="G96" s="116">
        <v>3.0769230769230771E-2</v>
      </c>
      <c r="H96" s="1"/>
      <c r="I96" s="116">
        <v>0</v>
      </c>
      <c r="J96" s="1"/>
      <c r="K96" s="116">
        <v>0</v>
      </c>
      <c r="L96" s="1">
        <v>5.5676390465910623</v>
      </c>
      <c r="M96" s="116">
        <v>5.0377833753148613E-3</v>
      </c>
    </row>
    <row r="97" spans="2:13" x14ac:dyDescent="0.25">
      <c r="B97" s="9"/>
      <c r="C97" t="s">
        <v>6</v>
      </c>
      <c r="D97" s="1">
        <v>5.0223760912337063</v>
      </c>
      <c r="E97" s="116">
        <v>4.2372881355932203E-3</v>
      </c>
      <c r="F97" s="1"/>
      <c r="G97" s="116">
        <v>0</v>
      </c>
      <c r="H97" s="1"/>
      <c r="I97" s="116">
        <v>0</v>
      </c>
      <c r="J97" s="1"/>
      <c r="K97" s="116">
        <v>0</v>
      </c>
      <c r="L97" s="1">
        <v>5.0223760912337063</v>
      </c>
      <c r="M97" s="116">
        <v>2.5188916876574307E-3</v>
      </c>
    </row>
    <row r="98" spans="2:13" x14ac:dyDescent="0.25">
      <c r="B98" s="10" t="s">
        <v>56</v>
      </c>
      <c r="C98" s="10"/>
      <c r="D98" s="11">
        <v>1185.2807575311563</v>
      </c>
      <c r="E98" s="117">
        <v>6.2483452475509661E-2</v>
      </c>
      <c r="F98" s="11">
        <v>180.94826901420967</v>
      </c>
      <c r="G98" s="117">
        <v>3.6011080332409975E-2</v>
      </c>
      <c r="H98" s="11">
        <v>232.37933470709427</v>
      </c>
      <c r="I98" s="117">
        <v>3.1791907514450865E-2</v>
      </c>
      <c r="J98" s="11">
        <v>138.84299872436463</v>
      </c>
      <c r="K98" s="117">
        <v>2.3976608187134502E-2</v>
      </c>
      <c r="L98" s="11">
        <v>1737.4513599768213</v>
      </c>
      <c r="M98" s="117">
        <v>4.4003546885391265E-2</v>
      </c>
    </row>
    <row r="99" spans="2:13" x14ac:dyDescent="0.25">
      <c r="B99" s="12" t="s">
        <v>20</v>
      </c>
      <c r="C99" t="s">
        <v>2</v>
      </c>
      <c r="D99" s="1">
        <v>4798.2399743378064</v>
      </c>
      <c r="E99" s="116">
        <v>0.96197718631178708</v>
      </c>
      <c r="F99" s="1">
        <v>1347.6669865515032</v>
      </c>
      <c r="G99" s="116">
        <v>0.75151515151515147</v>
      </c>
      <c r="H99" s="1">
        <v>1528.7795310984404</v>
      </c>
      <c r="I99" s="116">
        <v>0.77083333333333337</v>
      </c>
      <c r="J99" s="1">
        <v>791.00875451479942</v>
      </c>
      <c r="K99" s="116">
        <v>0.63694267515923564</v>
      </c>
      <c r="L99" s="1">
        <v>8465.6952465024824</v>
      </c>
      <c r="M99" s="116">
        <v>0.80658436213991769</v>
      </c>
    </row>
    <row r="100" spans="2:13" x14ac:dyDescent="0.25">
      <c r="B100" s="12"/>
      <c r="C100" t="s">
        <v>3</v>
      </c>
      <c r="D100" s="1">
        <v>189.65375392639592</v>
      </c>
      <c r="E100" s="116">
        <v>3.8022813688212927E-2</v>
      </c>
      <c r="F100" s="1">
        <v>434.73128598435557</v>
      </c>
      <c r="G100" s="116">
        <v>0.24242424242424243</v>
      </c>
      <c r="H100" s="1">
        <v>399.41086848517813</v>
      </c>
      <c r="I100" s="116">
        <v>0.2013888888888889</v>
      </c>
      <c r="J100" s="1">
        <v>427.14472743799064</v>
      </c>
      <c r="K100" s="116">
        <v>0.34394904458598724</v>
      </c>
      <c r="L100" s="1">
        <v>1450.9406358339177</v>
      </c>
      <c r="M100" s="116">
        <v>0.18244170096021947</v>
      </c>
    </row>
    <row r="101" spans="2:13" x14ac:dyDescent="0.25">
      <c r="B101" s="12"/>
      <c r="C101" t="s">
        <v>7</v>
      </c>
      <c r="D101" s="1"/>
      <c r="E101" s="116">
        <v>0</v>
      </c>
      <c r="F101" s="1"/>
      <c r="G101" s="116">
        <v>0</v>
      </c>
      <c r="H101" s="1">
        <v>41.318365705363263</v>
      </c>
      <c r="I101" s="116">
        <v>2.0833333333333332E-2</v>
      </c>
      <c r="J101" s="1">
        <v>23.730262635443928</v>
      </c>
      <c r="K101" s="116">
        <v>1.9108280254777069E-2</v>
      </c>
      <c r="L101" s="1">
        <v>65.048628340807184</v>
      </c>
      <c r="M101" s="116">
        <v>8.23045267489712E-3</v>
      </c>
    </row>
    <row r="102" spans="2:13" x14ac:dyDescent="0.25">
      <c r="B102" s="9"/>
      <c r="C102" t="s">
        <v>6</v>
      </c>
      <c r="D102" s="1"/>
      <c r="E102" s="116">
        <v>0</v>
      </c>
      <c r="F102" s="1">
        <v>10.868282149608889</v>
      </c>
      <c r="G102" s="116">
        <v>6.0606060606060606E-3</v>
      </c>
      <c r="H102" s="1">
        <v>13.772788568454422</v>
      </c>
      <c r="I102" s="116">
        <v>6.9444444444444441E-3</v>
      </c>
      <c r="J102" s="1"/>
      <c r="K102" s="116">
        <v>0</v>
      </c>
      <c r="L102" s="1">
        <v>24.641070718063311</v>
      </c>
      <c r="M102" s="116">
        <v>2.7434842249657062E-3</v>
      </c>
    </row>
    <row r="103" spans="2:13" x14ac:dyDescent="0.25">
      <c r="B103" s="10" t="s">
        <v>57</v>
      </c>
      <c r="C103" s="10"/>
      <c r="D103" s="11">
        <v>4987.8937282642019</v>
      </c>
      <c r="E103" s="117">
        <v>6.9631983055334926E-2</v>
      </c>
      <c r="F103" s="11">
        <v>1793.2665546854653</v>
      </c>
      <c r="G103" s="117">
        <v>9.141274238227147E-2</v>
      </c>
      <c r="H103" s="11">
        <v>1983.2815538574362</v>
      </c>
      <c r="I103" s="117">
        <v>8.3236994219653179E-2</v>
      </c>
      <c r="J103" s="11">
        <v>1241.8837445882341</v>
      </c>
      <c r="K103" s="117">
        <v>9.1812865497076027E-2</v>
      </c>
      <c r="L103" s="11">
        <v>10006.325581395271</v>
      </c>
      <c r="M103" s="117">
        <v>8.0802482819773883E-2</v>
      </c>
    </row>
  </sheetData>
  <mergeCells count="6">
    <mergeCell ref="D8:K8"/>
    <mergeCell ref="J9:K9"/>
    <mergeCell ref="H9:I9"/>
    <mergeCell ref="F9:G9"/>
    <mergeCell ref="D9:E9"/>
    <mergeCell ref="L9:M9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7" sqref="A7"/>
    </sheetView>
  </sheetViews>
  <sheetFormatPr defaultRowHeight="15" x14ac:dyDescent="0.25"/>
  <cols>
    <col min="1" max="1" width="27.5703125" bestFit="1" customWidth="1"/>
    <col min="2" max="2" width="20.7109375" customWidth="1"/>
    <col min="3" max="6" width="5.7109375" bestFit="1" customWidth="1"/>
    <col min="7" max="7" width="6.5703125" bestFit="1" customWidth="1"/>
  </cols>
  <sheetData>
    <row r="1" spans="1:7" x14ac:dyDescent="0.25">
      <c r="A1" s="19" t="s">
        <v>710</v>
      </c>
    </row>
    <row r="3" spans="1:7" ht="18.75" x14ac:dyDescent="0.3">
      <c r="A3" s="20" t="s">
        <v>707</v>
      </c>
    </row>
    <row r="5" spans="1:7" x14ac:dyDescent="0.25">
      <c r="A5" t="s">
        <v>708</v>
      </c>
      <c r="B5" s="7" t="s">
        <v>907</v>
      </c>
    </row>
    <row r="6" spans="1:7" x14ac:dyDescent="0.25">
      <c r="A6" t="s">
        <v>709</v>
      </c>
      <c r="B6" t="s">
        <v>1074</v>
      </c>
    </row>
    <row r="8" spans="1:7" ht="15" customHeight="1" x14ac:dyDescent="0.25">
      <c r="B8" s="2" t="s">
        <v>914</v>
      </c>
      <c r="C8" s="101" t="s">
        <v>929</v>
      </c>
      <c r="D8" s="101"/>
      <c r="E8" s="101"/>
      <c r="F8" s="101"/>
      <c r="G8" s="105" t="s">
        <v>970</v>
      </c>
    </row>
    <row r="9" spans="1:7" x14ac:dyDescent="0.25">
      <c r="B9" s="3" t="s">
        <v>25</v>
      </c>
      <c r="C9" s="96" t="s">
        <v>971</v>
      </c>
      <c r="D9" s="3" t="s">
        <v>715</v>
      </c>
      <c r="E9" s="3" t="s">
        <v>716</v>
      </c>
      <c r="F9" s="3" t="s">
        <v>717</v>
      </c>
      <c r="G9" s="106"/>
    </row>
    <row r="10" spans="1:7" x14ac:dyDescent="0.25">
      <c r="B10" t="s">
        <v>15</v>
      </c>
      <c r="C10" s="28">
        <v>1.0547945205479452</v>
      </c>
      <c r="D10" s="28">
        <v>1.3380281690140845</v>
      </c>
      <c r="E10" s="28">
        <v>1.2142857142857142</v>
      </c>
      <c r="F10" s="28">
        <v>1.35</v>
      </c>
      <c r="G10" s="28">
        <v>1.1951951951951951</v>
      </c>
    </row>
    <row r="11" spans="1:7" x14ac:dyDescent="0.25">
      <c r="B11" t="s">
        <v>4</v>
      </c>
      <c r="C11" s="28">
        <v>1.1069182389937107</v>
      </c>
      <c r="D11" s="28">
        <v>1.2424242424242424</v>
      </c>
      <c r="E11" s="28">
        <v>1.3120567375886525</v>
      </c>
      <c r="F11" s="28">
        <v>1.3333333333333333</v>
      </c>
      <c r="G11" s="28">
        <v>1.2152230971128608</v>
      </c>
    </row>
    <row r="12" spans="1:7" x14ac:dyDescent="0.25">
      <c r="B12" t="s">
        <v>12</v>
      </c>
      <c r="C12" s="28">
        <v>1.1206896551724137</v>
      </c>
      <c r="D12" s="28">
        <v>1.2588235294117647</v>
      </c>
      <c r="E12" s="28">
        <v>1.3764705882352941</v>
      </c>
      <c r="F12" s="28">
        <v>1.40625</v>
      </c>
      <c r="G12" s="28">
        <v>1.259090909090909</v>
      </c>
    </row>
    <row r="13" spans="1:7" x14ac:dyDescent="0.25">
      <c r="B13" t="s">
        <v>9</v>
      </c>
      <c r="C13" s="28">
        <v>1.1532467532467532</v>
      </c>
      <c r="D13" s="28">
        <v>1.4145299145299146</v>
      </c>
      <c r="E13" s="28">
        <v>1.3536585365853659</v>
      </c>
      <c r="F13" s="28">
        <v>1.4508196721311475</v>
      </c>
      <c r="G13" s="28">
        <v>1.3183047790802525</v>
      </c>
    </row>
    <row r="14" spans="1:7" x14ac:dyDescent="0.25">
      <c r="B14" t="s">
        <v>8</v>
      </c>
      <c r="C14" s="28">
        <v>1.1727272727272726</v>
      </c>
      <c r="D14" s="28">
        <v>1.2678571428571428</v>
      </c>
      <c r="E14" s="28">
        <v>1.3366336633663367</v>
      </c>
      <c r="F14" s="28">
        <v>1.34375</v>
      </c>
      <c r="G14" s="28">
        <v>1.2551984877126654</v>
      </c>
    </row>
    <row r="15" spans="1:7" x14ac:dyDescent="0.25">
      <c r="B15" t="s">
        <v>22</v>
      </c>
      <c r="C15" s="28">
        <v>1.1914893617021276</v>
      </c>
      <c r="D15" s="28">
        <v>1.3571428571428572</v>
      </c>
      <c r="E15" s="28">
        <v>1.3947368421052631</v>
      </c>
      <c r="F15" s="28">
        <v>1.4444444444444444</v>
      </c>
      <c r="G15" s="28">
        <v>1.3089622641509433</v>
      </c>
    </row>
    <row r="16" spans="1:7" x14ac:dyDescent="0.25">
      <c r="B16" t="s">
        <v>19</v>
      </c>
      <c r="C16" s="28">
        <v>1.1081081081081081</v>
      </c>
      <c r="D16" s="28">
        <v>1.2956521739130435</v>
      </c>
      <c r="E16" s="28">
        <v>1.33</v>
      </c>
      <c r="F16" s="28">
        <v>1.346938775510204</v>
      </c>
      <c r="G16" s="28">
        <v>1.2429718875502007</v>
      </c>
    </row>
    <row r="17" spans="2:7" x14ac:dyDescent="0.25">
      <c r="B17" t="s">
        <v>13</v>
      </c>
      <c r="C17" s="28">
        <v>1.1910828025477707</v>
      </c>
      <c r="D17" s="28">
        <v>1.5058823529411764</v>
      </c>
      <c r="E17" s="28">
        <v>1.4125000000000001</v>
      </c>
      <c r="F17" s="28">
        <v>1.5256410256410255</v>
      </c>
      <c r="G17" s="28">
        <v>1.3674999999999999</v>
      </c>
    </row>
    <row r="18" spans="2:7" x14ac:dyDescent="0.25">
      <c r="B18" t="s">
        <v>16</v>
      </c>
      <c r="C18" s="28">
        <v>1.1052631578947369</v>
      </c>
      <c r="D18" s="28">
        <v>1.1499999999999999</v>
      </c>
      <c r="E18" s="28">
        <v>1.2702702702702702</v>
      </c>
      <c r="F18" s="28">
        <v>1.3731343283582089</v>
      </c>
      <c r="G18" s="28">
        <v>1.1983002832861189</v>
      </c>
    </row>
    <row r="19" spans="2:7" x14ac:dyDescent="0.25">
      <c r="B19" t="s">
        <v>11</v>
      </c>
      <c r="C19" s="28">
        <v>1.1180811808118081</v>
      </c>
      <c r="D19" s="28">
        <v>1.3380281690140845</v>
      </c>
      <c r="E19" s="28">
        <v>1.4347826086956521</v>
      </c>
      <c r="F19" s="28">
        <v>1.6481481481481481</v>
      </c>
      <c r="G19" s="28">
        <v>1.251131221719457</v>
      </c>
    </row>
    <row r="20" spans="2:7" x14ac:dyDescent="0.25">
      <c r="B20" t="s">
        <v>10</v>
      </c>
      <c r="C20" s="28">
        <v>1.131979695431472</v>
      </c>
      <c r="D20" s="28">
        <v>1.1000000000000001</v>
      </c>
      <c r="E20" s="28">
        <v>1.1836734693877551</v>
      </c>
      <c r="F20" s="28">
        <v>1.3563218390804597</v>
      </c>
      <c r="G20" s="28">
        <v>1.1796536796536796</v>
      </c>
    </row>
    <row r="21" spans="2:7" x14ac:dyDescent="0.25">
      <c r="B21" t="s">
        <v>21</v>
      </c>
      <c r="C21" s="28">
        <v>1.0948905109489051</v>
      </c>
      <c r="D21" s="28">
        <v>1.2328767123287672</v>
      </c>
      <c r="E21" s="28">
        <v>1.25</v>
      </c>
      <c r="F21" s="28">
        <v>1.2876712328767124</v>
      </c>
      <c r="G21" s="28">
        <v>1.1937321937321936</v>
      </c>
    </row>
    <row r="22" spans="2:7" x14ac:dyDescent="0.25">
      <c r="B22" t="s">
        <v>14</v>
      </c>
      <c r="C22" s="28">
        <v>1.0817307692307692</v>
      </c>
      <c r="D22" s="28">
        <v>1.2166666666666666</v>
      </c>
      <c r="E22" s="28">
        <v>1.2705882352941176</v>
      </c>
      <c r="F22" s="28">
        <v>1.2558139534883721</v>
      </c>
      <c r="G22" s="28">
        <v>1.1763527054108216</v>
      </c>
    </row>
    <row r="23" spans="2:7" x14ac:dyDescent="0.25">
      <c r="B23" t="s">
        <v>17</v>
      </c>
      <c r="C23" s="28">
        <v>1.1242937853107344</v>
      </c>
      <c r="D23" s="28">
        <v>1.3661971830985915</v>
      </c>
      <c r="E23" s="28">
        <v>1.380281690140845</v>
      </c>
      <c r="F23" s="28">
        <v>1.3513513513513513</v>
      </c>
      <c r="G23" s="28">
        <v>1.2569974554707379</v>
      </c>
    </row>
    <row r="24" spans="2:7" x14ac:dyDescent="0.25">
      <c r="B24" t="s">
        <v>1</v>
      </c>
      <c r="C24" s="28">
        <v>1.0790697674418606</v>
      </c>
      <c r="D24" s="28">
        <v>1.1894736842105262</v>
      </c>
      <c r="E24" s="28">
        <v>1.248</v>
      </c>
      <c r="F24" s="28">
        <v>1.2242990654205608</v>
      </c>
      <c r="G24" s="28">
        <v>1.1660516605166051</v>
      </c>
    </row>
    <row r="25" spans="2:7" x14ac:dyDescent="0.25">
      <c r="B25" t="s">
        <v>5</v>
      </c>
      <c r="C25" s="28">
        <v>1.1351351351351351</v>
      </c>
      <c r="D25" s="28">
        <v>1.2941176470588236</v>
      </c>
      <c r="E25" s="28">
        <v>1.4430379746835442</v>
      </c>
      <c r="F25" s="28">
        <v>1.34375</v>
      </c>
      <c r="G25" s="28">
        <v>1.2701949860724233</v>
      </c>
    </row>
    <row r="26" spans="2:7" x14ac:dyDescent="0.25">
      <c r="B26" t="s">
        <v>18</v>
      </c>
      <c r="C26" s="28">
        <v>1.0889830508474576</v>
      </c>
      <c r="D26" s="28">
        <v>1.1384615384615384</v>
      </c>
      <c r="E26" s="28">
        <v>1.2727272727272727</v>
      </c>
      <c r="F26" s="28">
        <v>1.1951219512195121</v>
      </c>
      <c r="G26" s="28">
        <v>1.1335012594458438</v>
      </c>
    </row>
    <row r="27" spans="2:7" x14ac:dyDescent="0.25">
      <c r="B27" t="s">
        <v>20</v>
      </c>
      <c r="C27" s="28">
        <v>1.0912547528517109</v>
      </c>
      <c r="D27" s="28">
        <v>1.2666666666666666</v>
      </c>
      <c r="E27" s="28">
        <v>1.2986111111111112</v>
      </c>
      <c r="F27" s="28">
        <v>1.3184713375796178</v>
      </c>
      <c r="G27" s="28">
        <v>1.2208504801097393</v>
      </c>
    </row>
    <row r="28" spans="2:7" x14ac:dyDescent="0.25">
      <c r="B28" s="13" t="s">
        <v>969</v>
      </c>
      <c r="C28" s="29">
        <v>1.1202012178978025</v>
      </c>
      <c r="D28" s="29">
        <v>1.2858725761772853</v>
      </c>
      <c r="E28" s="29">
        <v>1.3202312138728323</v>
      </c>
      <c r="F28" s="29">
        <v>1.3672514619883041</v>
      </c>
      <c r="G28" s="29">
        <v>1.2385280425626246</v>
      </c>
    </row>
  </sheetData>
  <mergeCells count="2">
    <mergeCell ref="G8:G9"/>
    <mergeCell ref="C8:F8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7" sqref="A7"/>
    </sheetView>
  </sheetViews>
  <sheetFormatPr defaultRowHeight="15" x14ac:dyDescent="0.25"/>
  <cols>
    <col min="1" max="1" width="27.5703125" bestFit="1" customWidth="1"/>
    <col min="2" max="2" width="26.7109375" customWidth="1"/>
    <col min="3" max="3" width="20" bestFit="1" customWidth="1"/>
    <col min="4" max="7" width="5.7109375" bestFit="1" customWidth="1"/>
    <col min="8" max="8" width="18.28515625" bestFit="1" customWidth="1"/>
  </cols>
  <sheetData>
    <row r="1" spans="1:8" x14ac:dyDescent="0.25">
      <c r="A1" s="19" t="s">
        <v>710</v>
      </c>
    </row>
    <row r="3" spans="1:8" ht="18.75" x14ac:dyDescent="0.3">
      <c r="A3" s="20" t="s">
        <v>707</v>
      </c>
    </row>
    <row r="5" spans="1:8" x14ac:dyDescent="0.25">
      <c r="A5" t="s">
        <v>708</v>
      </c>
      <c r="B5" s="7" t="s">
        <v>1043</v>
      </c>
    </row>
    <row r="6" spans="1:8" x14ac:dyDescent="0.25">
      <c r="A6" t="s">
        <v>709</v>
      </c>
      <c r="B6" t="s">
        <v>1074</v>
      </c>
    </row>
    <row r="8" spans="1:8" x14ac:dyDescent="0.25">
      <c r="B8" s="2" t="s">
        <v>914</v>
      </c>
      <c r="C8" s="140" t="s">
        <v>25</v>
      </c>
      <c r="D8" s="101" t="s">
        <v>929</v>
      </c>
      <c r="E8" s="101"/>
      <c r="F8" s="101"/>
      <c r="G8" s="101"/>
      <c r="H8" s="2"/>
    </row>
    <row r="9" spans="1:8" x14ac:dyDescent="0.25">
      <c r="B9" s="3" t="s">
        <v>497</v>
      </c>
      <c r="C9" s="141"/>
      <c r="D9" s="3" t="s">
        <v>971</v>
      </c>
      <c r="E9" s="3" t="s">
        <v>715</v>
      </c>
      <c r="F9" s="3" t="s">
        <v>716</v>
      </c>
      <c r="G9" s="3" t="s">
        <v>717</v>
      </c>
      <c r="H9" s="3" t="s">
        <v>970</v>
      </c>
    </row>
    <row r="10" spans="1:8" x14ac:dyDescent="0.25">
      <c r="B10" s="94" t="s">
        <v>1086</v>
      </c>
      <c r="C10" s="94"/>
      <c r="D10" s="95">
        <v>1.1202012178978025</v>
      </c>
      <c r="E10" s="95">
        <v>1.2858725761772853</v>
      </c>
      <c r="F10" s="95">
        <v>1.3202312138728323</v>
      </c>
      <c r="G10" s="95">
        <v>1.3672514619883041</v>
      </c>
      <c r="H10" s="95">
        <v>1.2385280425626246</v>
      </c>
    </row>
    <row r="11" spans="1:8" x14ac:dyDescent="0.25">
      <c r="B11" s="7" t="s">
        <v>502</v>
      </c>
      <c r="C11" t="s">
        <v>15</v>
      </c>
      <c r="D11" s="28">
        <v>1.3333333333333333</v>
      </c>
      <c r="E11" s="28">
        <v>2</v>
      </c>
      <c r="F11" s="28">
        <v>1.5</v>
      </c>
      <c r="G11" s="28">
        <v>1.6666666666666667</v>
      </c>
      <c r="H11" s="28">
        <v>1.5555555555555556</v>
      </c>
    </row>
    <row r="12" spans="1:8" x14ac:dyDescent="0.25">
      <c r="B12" s="7"/>
      <c r="C12" t="s">
        <v>4</v>
      </c>
      <c r="D12" s="28">
        <v>1.5</v>
      </c>
      <c r="E12" s="28"/>
      <c r="F12" s="28">
        <v>1</v>
      </c>
      <c r="G12" s="28">
        <v>2</v>
      </c>
      <c r="H12" s="28">
        <v>1.6666666666666667</v>
      </c>
    </row>
    <row r="13" spans="1:8" x14ac:dyDescent="0.25">
      <c r="B13" s="7"/>
      <c r="C13" t="s">
        <v>12</v>
      </c>
      <c r="D13" s="28">
        <v>2</v>
      </c>
      <c r="E13" s="28"/>
      <c r="F13" s="28"/>
      <c r="G13" s="28">
        <v>2</v>
      </c>
      <c r="H13" s="28">
        <v>2</v>
      </c>
    </row>
    <row r="14" spans="1:8" x14ac:dyDescent="0.25">
      <c r="B14" s="7"/>
      <c r="C14" t="s">
        <v>9</v>
      </c>
      <c r="D14" s="28">
        <v>1.5</v>
      </c>
      <c r="E14" s="28">
        <v>1</v>
      </c>
      <c r="F14" s="28">
        <v>1.6666666666666667</v>
      </c>
      <c r="G14" s="28">
        <v>2.1538461538461537</v>
      </c>
      <c r="H14" s="28">
        <v>1.9090909090909092</v>
      </c>
    </row>
    <row r="15" spans="1:8" x14ac:dyDescent="0.25">
      <c r="B15" s="7"/>
      <c r="C15" t="s">
        <v>8</v>
      </c>
      <c r="D15" s="28">
        <v>1.8333333333333333</v>
      </c>
      <c r="E15" s="28">
        <v>1</v>
      </c>
      <c r="F15" s="28">
        <v>1.6666666666666667</v>
      </c>
      <c r="G15" s="28">
        <v>1</v>
      </c>
      <c r="H15" s="28">
        <v>1.5384615384615385</v>
      </c>
    </row>
    <row r="16" spans="1:8" x14ac:dyDescent="0.25">
      <c r="B16" s="7"/>
      <c r="C16" t="s">
        <v>22</v>
      </c>
      <c r="D16" s="28"/>
      <c r="E16" s="28"/>
      <c r="F16" s="28">
        <v>1</v>
      </c>
      <c r="G16" s="28">
        <v>2</v>
      </c>
      <c r="H16" s="28">
        <v>1.5</v>
      </c>
    </row>
    <row r="17" spans="2:8" x14ac:dyDescent="0.25">
      <c r="B17" s="7"/>
      <c r="C17" t="s">
        <v>19</v>
      </c>
      <c r="D17" s="28">
        <v>1.2</v>
      </c>
      <c r="E17" s="28"/>
      <c r="F17" s="28">
        <v>2.6666666666666665</v>
      </c>
      <c r="G17" s="28">
        <v>1</v>
      </c>
      <c r="H17" s="28">
        <v>1.6666666666666667</v>
      </c>
    </row>
    <row r="18" spans="2:8" x14ac:dyDescent="0.25">
      <c r="B18" s="7"/>
      <c r="C18" t="s">
        <v>13</v>
      </c>
      <c r="D18" s="28"/>
      <c r="E18" s="28">
        <v>1</v>
      </c>
      <c r="F18" s="28"/>
      <c r="G18" s="28">
        <v>1</v>
      </c>
      <c r="H18" s="28">
        <v>1</v>
      </c>
    </row>
    <row r="19" spans="2:8" x14ac:dyDescent="0.25">
      <c r="B19" s="7"/>
      <c r="C19" t="s">
        <v>16</v>
      </c>
      <c r="D19" s="28"/>
      <c r="E19" s="28"/>
      <c r="F19" s="28">
        <v>2</v>
      </c>
      <c r="G19" s="28">
        <v>1.5714285714285714</v>
      </c>
      <c r="H19" s="28">
        <v>1.6666666666666667</v>
      </c>
    </row>
    <row r="20" spans="2:8" x14ac:dyDescent="0.25">
      <c r="B20" s="7"/>
      <c r="C20" t="s">
        <v>11</v>
      </c>
      <c r="D20" s="28">
        <v>2</v>
      </c>
      <c r="E20" s="28">
        <v>2</v>
      </c>
      <c r="F20" s="28"/>
      <c r="G20" s="28">
        <v>2</v>
      </c>
      <c r="H20" s="28">
        <v>2</v>
      </c>
    </row>
    <row r="21" spans="2:8" x14ac:dyDescent="0.25">
      <c r="B21" s="7"/>
      <c r="C21" t="s">
        <v>10</v>
      </c>
      <c r="D21" s="28"/>
      <c r="E21" s="28">
        <v>1</v>
      </c>
      <c r="F21" s="28">
        <v>2</v>
      </c>
      <c r="G21" s="28">
        <v>1.4444444444444444</v>
      </c>
      <c r="H21" s="28">
        <v>1.4166666666666667</v>
      </c>
    </row>
    <row r="22" spans="2:8" x14ac:dyDescent="0.25">
      <c r="B22" s="7"/>
      <c r="C22" t="s">
        <v>21</v>
      </c>
      <c r="D22" s="28">
        <v>2</v>
      </c>
      <c r="E22" s="28">
        <v>1</v>
      </c>
      <c r="F22" s="28">
        <v>2</v>
      </c>
      <c r="G22" s="28">
        <v>2</v>
      </c>
      <c r="H22" s="28">
        <v>1.75</v>
      </c>
    </row>
    <row r="23" spans="2:8" x14ac:dyDescent="0.25">
      <c r="B23" s="7"/>
      <c r="C23" t="s">
        <v>14</v>
      </c>
      <c r="D23" s="28"/>
      <c r="E23" s="28">
        <v>1</v>
      </c>
      <c r="F23" s="28"/>
      <c r="G23" s="28">
        <v>1.4</v>
      </c>
      <c r="H23" s="28">
        <v>1.2222222222222223</v>
      </c>
    </row>
    <row r="24" spans="2:8" x14ac:dyDescent="0.25">
      <c r="B24" s="7"/>
      <c r="C24" t="s">
        <v>17</v>
      </c>
      <c r="D24" s="28">
        <v>2</v>
      </c>
      <c r="E24" s="28"/>
      <c r="F24" s="28">
        <v>1.4</v>
      </c>
      <c r="G24" s="28">
        <v>2</v>
      </c>
      <c r="H24" s="28">
        <v>1.8125</v>
      </c>
    </row>
    <row r="25" spans="2:8" x14ac:dyDescent="0.25">
      <c r="B25" s="7"/>
      <c r="C25" t="s">
        <v>1</v>
      </c>
      <c r="D25" s="28"/>
      <c r="E25" s="28"/>
      <c r="F25" s="28"/>
      <c r="G25" s="28">
        <v>1</v>
      </c>
      <c r="H25" s="28">
        <v>1</v>
      </c>
    </row>
    <row r="26" spans="2:8" x14ac:dyDescent="0.25">
      <c r="B26" s="7"/>
      <c r="C26" t="s">
        <v>5</v>
      </c>
      <c r="D26" s="28"/>
      <c r="E26" s="28"/>
      <c r="F26" s="28">
        <v>1</v>
      </c>
      <c r="G26" s="28"/>
      <c r="H26" s="28">
        <v>1</v>
      </c>
    </row>
    <row r="27" spans="2:8" x14ac:dyDescent="0.25">
      <c r="B27" s="7"/>
      <c r="C27" t="s">
        <v>18</v>
      </c>
      <c r="D27" s="28"/>
      <c r="E27" s="28"/>
      <c r="F27" s="28">
        <v>3</v>
      </c>
      <c r="G27" s="28">
        <v>1</v>
      </c>
      <c r="H27" s="28">
        <v>2</v>
      </c>
    </row>
    <row r="28" spans="2:8" x14ac:dyDescent="0.25">
      <c r="B28" s="9"/>
      <c r="C28" t="s">
        <v>20</v>
      </c>
      <c r="D28" s="28">
        <v>1</v>
      </c>
      <c r="E28" s="28">
        <v>1</v>
      </c>
      <c r="F28" s="28">
        <v>1</v>
      </c>
      <c r="G28" s="28">
        <v>2</v>
      </c>
      <c r="H28" s="28">
        <v>1.6</v>
      </c>
    </row>
    <row r="29" spans="2:8" x14ac:dyDescent="0.25">
      <c r="B29" s="10" t="s">
        <v>1033</v>
      </c>
      <c r="C29" s="10"/>
      <c r="D29" s="93">
        <v>1.6666666666666667</v>
      </c>
      <c r="E29" s="93">
        <v>1.2</v>
      </c>
      <c r="F29" s="93">
        <v>1.6896551724137931</v>
      </c>
      <c r="G29" s="93">
        <v>1.7142857142857142</v>
      </c>
      <c r="H29" s="93">
        <v>1.6423357664233578</v>
      </c>
    </row>
    <row r="30" spans="2:8" x14ac:dyDescent="0.25">
      <c r="B30" s="7" t="s">
        <v>501</v>
      </c>
      <c r="C30" t="s">
        <v>15</v>
      </c>
      <c r="D30" s="28">
        <v>1</v>
      </c>
      <c r="E30" s="28">
        <v>1.3636363636363635</v>
      </c>
      <c r="F30" s="28">
        <v>1.1111111111111112</v>
      </c>
      <c r="G30" s="28">
        <v>1.3333333333333333</v>
      </c>
      <c r="H30" s="28">
        <v>1.288888888888889</v>
      </c>
    </row>
    <row r="31" spans="2:8" x14ac:dyDescent="0.25">
      <c r="B31" s="7"/>
      <c r="C31" t="s">
        <v>4</v>
      </c>
      <c r="D31" s="28"/>
      <c r="E31" s="28">
        <v>1.4074074074074074</v>
      </c>
      <c r="F31" s="28">
        <v>1.65</v>
      </c>
      <c r="G31" s="28">
        <v>1.4242424242424243</v>
      </c>
      <c r="H31" s="28">
        <v>1.4750000000000001</v>
      </c>
    </row>
    <row r="32" spans="2:8" x14ac:dyDescent="0.25">
      <c r="B32" s="7"/>
      <c r="C32" t="s">
        <v>12</v>
      </c>
      <c r="D32" s="28">
        <v>1.3333333333333333</v>
      </c>
      <c r="E32" s="28">
        <v>1.4545454545454546</v>
      </c>
      <c r="F32" s="28">
        <v>1.6666666666666667</v>
      </c>
      <c r="G32" s="28">
        <v>1</v>
      </c>
      <c r="H32" s="28">
        <v>1.5</v>
      </c>
    </row>
    <row r="33" spans="2:8" x14ac:dyDescent="0.25">
      <c r="B33" s="7"/>
      <c r="C33" t="s">
        <v>9</v>
      </c>
      <c r="D33" s="28"/>
      <c r="E33" s="28">
        <v>1.7692307692307692</v>
      </c>
      <c r="F33" s="28">
        <v>1.9166666666666667</v>
      </c>
      <c r="G33" s="28">
        <v>1.5333333333333334</v>
      </c>
      <c r="H33" s="28">
        <v>1.7692307692307692</v>
      </c>
    </row>
    <row r="34" spans="2:8" x14ac:dyDescent="0.25">
      <c r="B34" s="7"/>
      <c r="C34" t="s">
        <v>8</v>
      </c>
      <c r="D34" s="28">
        <v>1</v>
      </c>
      <c r="E34" s="28">
        <v>1.2857142857142858</v>
      </c>
      <c r="F34" s="28">
        <v>1.5833333333333333</v>
      </c>
      <c r="G34" s="28">
        <v>1.4736842105263157</v>
      </c>
      <c r="H34" s="28">
        <v>1.4347826086956521</v>
      </c>
    </row>
    <row r="35" spans="2:8" x14ac:dyDescent="0.25">
      <c r="B35" s="7"/>
      <c r="C35" t="s">
        <v>22</v>
      </c>
      <c r="D35" s="28"/>
      <c r="E35" s="28">
        <v>1.8461538461538463</v>
      </c>
      <c r="F35" s="28">
        <v>2.1</v>
      </c>
      <c r="G35" s="28">
        <v>1.5833333333333333</v>
      </c>
      <c r="H35" s="28">
        <v>1.7659574468085106</v>
      </c>
    </row>
    <row r="36" spans="2:8" x14ac:dyDescent="0.25">
      <c r="B36" s="7"/>
      <c r="C36" t="s">
        <v>19</v>
      </c>
      <c r="D36" s="28">
        <v>1</v>
      </c>
      <c r="E36" s="28">
        <v>1.4166666666666667</v>
      </c>
      <c r="F36" s="28">
        <v>2.3333333333333335</v>
      </c>
      <c r="G36" s="28">
        <v>1.1666666666666667</v>
      </c>
      <c r="H36" s="28">
        <v>1.4347826086956521</v>
      </c>
    </row>
    <row r="37" spans="2:8" x14ac:dyDescent="0.25">
      <c r="B37" s="7"/>
      <c r="C37" t="s">
        <v>13</v>
      </c>
      <c r="D37" s="28">
        <v>1</v>
      </c>
      <c r="E37" s="28">
        <v>1.8</v>
      </c>
      <c r="F37" s="28">
        <v>1.4736842105263157</v>
      </c>
      <c r="G37" s="28">
        <v>1.75</v>
      </c>
      <c r="H37" s="28">
        <v>1.6538461538461537</v>
      </c>
    </row>
    <row r="38" spans="2:8" x14ac:dyDescent="0.25">
      <c r="B38" s="7"/>
      <c r="C38" t="s">
        <v>16</v>
      </c>
      <c r="D38" s="28">
        <v>1</v>
      </c>
      <c r="E38" s="28">
        <v>1.25</v>
      </c>
      <c r="F38" s="28">
        <v>2.6666666666666665</v>
      </c>
      <c r="G38" s="28">
        <v>1</v>
      </c>
      <c r="H38" s="28">
        <v>1.411764705882353</v>
      </c>
    </row>
    <row r="39" spans="2:8" x14ac:dyDescent="0.25">
      <c r="B39" s="7"/>
      <c r="C39" t="s">
        <v>11</v>
      </c>
      <c r="D39" s="28">
        <v>1</v>
      </c>
      <c r="E39" s="28">
        <v>1.2727272727272727</v>
      </c>
      <c r="F39" s="28">
        <v>1</v>
      </c>
      <c r="G39" s="28">
        <v>1.5714285714285714</v>
      </c>
      <c r="H39" s="28">
        <v>1.3043478260869565</v>
      </c>
    </row>
    <row r="40" spans="2:8" x14ac:dyDescent="0.25">
      <c r="B40" s="7"/>
      <c r="C40" t="s">
        <v>10</v>
      </c>
      <c r="D40" s="28"/>
      <c r="E40" s="28">
        <v>1.1666666666666667</v>
      </c>
      <c r="F40" s="28">
        <v>1.75</v>
      </c>
      <c r="G40" s="28">
        <v>1.3333333333333333</v>
      </c>
      <c r="H40" s="28">
        <v>1.4230769230769231</v>
      </c>
    </row>
    <row r="41" spans="2:8" x14ac:dyDescent="0.25">
      <c r="B41" s="7"/>
      <c r="C41" t="s">
        <v>21</v>
      </c>
      <c r="D41" s="28"/>
      <c r="E41" s="28">
        <v>1.4444444444444444</v>
      </c>
      <c r="F41" s="28">
        <v>1.5</v>
      </c>
      <c r="G41" s="28">
        <v>1.2857142857142858</v>
      </c>
      <c r="H41" s="28">
        <v>1.4</v>
      </c>
    </row>
    <row r="42" spans="2:8" x14ac:dyDescent="0.25">
      <c r="B42" s="7"/>
      <c r="C42" t="s">
        <v>14</v>
      </c>
      <c r="D42" s="28">
        <v>1</v>
      </c>
      <c r="E42" s="28">
        <v>1.25</v>
      </c>
      <c r="F42" s="28">
        <v>1.5</v>
      </c>
      <c r="G42" s="28">
        <v>1.3333333333333333</v>
      </c>
      <c r="H42" s="28">
        <v>1.3055555555555556</v>
      </c>
    </row>
    <row r="43" spans="2:8" x14ac:dyDescent="0.25">
      <c r="B43" s="7"/>
      <c r="C43" t="s">
        <v>17</v>
      </c>
      <c r="D43" s="28"/>
      <c r="E43" s="28">
        <v>1.8181818181818181</v>
      </c>
      <c r="F43" s="28">
        <v>1.4</v>
      </c>
      <c r="G43" s="28">
        <v>1.6428571428571428</v>
      </c>
      <c r="H43" s="28">
        <v>1.6285714285714286</v>
      </c>
    </row>
    <row r="44" spans="2:8" x14ac:dyDescent="0.25">
      <c r="B44" s="7"/>
      <c r="C44" t="s">
        <v>1</v>
      </c>
      <c r="D44" s="28"/>
      <c r="E44" s="28">
        <v>1.3333333333333333</v>
      </c>
      <c r="F44" s="28">
        <v>1.6</v>
      </c>
      <c r="G44" s="28">
        <v>1.25</v>
      </c>
      <c r="H44" s="28">
        <v>1.368421052631579</v>
      </c>
    </row>
    <row r="45" spans="2:8" x14ac:dyDescent="0.25">
      <c r="B45" s="7"/>
      <c r="C45" t="s">
        <v>5</v>
      </c>
      <c r="D45" s="28">
        <v>1.5</v>
      </c>
      <c r="E45" s="28">
        <v>1.4375</v>
      </c>
      <c r="F45" s="28">
        <v>1.8</v>
      </c>
      <c r="G45" s="28">
        <v>2</v>
      </c>
      <c r="H45" s="28">
        <v>1.6071428571428572</v>
      </c>
    </row>
    <row r="46" spans="2:8" x14ac:dyDescent="0.25">
      <c r="B46" s="7"/>
      <c r="C46" t="s">
        <v>18</v>
      </c>
      <c r="D46" s="28">
        <v>1</v>
      </c>
      <c r="E46" s="28">
        <v>1.2</v>
      </c>
      <c r="F46" s="28">
        <v>1</v>
      </c>
      <c r="G46" s="28">
        <v>1.2857142857142858</v>
      </c>
      <c r="H46" s="28">
        <v>1.1875</v>
      </c>
    </row>
    <row r="47" spans="2:8" x14ac:dyDescent="0.25">
      <c r="B47" s="9"/>
      <c r="C47" t="s">
        <v>20</v>
      </c>
      <c r="D47" s="28">
        <v>1</v>
      </c>
      <c r="E47" s="28">
        <v>1.2592592592592593</v>
      </c>
      <c r="F47" s="28">
        <v>1.7142857142857142</v>
      </c>
      <c r="G47" s="28">
        <v>1.4705882352941178</v>
      </c>
      <c r="H47" s="28">
        <v>1.4342105263157894</v>
      </c>
    </row>
    <row r="48" spans="2:8" x14ac:dyDescent="0.25">
      <c r="B48" s="10" t="s">
        <v>1034</v>
      </c>
      <c r="C48" s="10"/>
      <c r="D48" s="93">
        <v>1.0909090909090908</v>
      </c>
      <c r="E48" s="93">
        <v>1.4422310756972112</v>
      </c>
      <c r="F48" s="93">
        <v>1.668639053254438</v>
      </c>
      <c r="G48" s="93">
        <v>1.4625550660792952</v>
      </c>
      <c r="H48" s="93">
        <v>1.4947683109118086</v>
      </c>
    </row>
    <row r="49" spans="2:8" x14ac:dyDescent="0.25">
      <c r="B49" s="7" t="s">
        <v>499</v>
      </c>
      <c r="C49" t="s">
        <v>15</v>
      </c>
      <c r="D49" s="28">
        <v>1.125</v>
      </c>
      <c r="E49" s="28">
        <v>1</v>
      </c>
      <c r="F49" s="28">
        <v>1</v>
      </c>
      <c r="G49" s="28">
        <v>1.4545454545454546</v>
      </c>
      <c r="H49" s="28">
        <v>1.2222222222222223</v>
      </c>
    </row>
    <row r="50" spans="2:8" x14ac:dyDescent="0.25">
      <c r="B50" s="7"/>
      <c r="C50" t="s">
        <v>4</v>
      </c>
      <c r="D50" s="28">
        <v>1.125</v>
      </c>
      <c r="E50" s="28">
        <v>1.2272727272727273</v>
      </c>
      <c r="F50" s="28">
        <v>1.4</v>
      </c>
      <c r="G50" s="28">
        <v>1.2727272727272727</v>
      </c>
      <c r="H50" s="28">
        <v>1.2391304347826086</v>
      </c>
    </row>
    <row r="51" spans="2:8" x14ac:dyDescent="0.25">
      <c r="B51" s="7"/>
      <c r="C51" t="s">
        <v>12</v>
      </c>
      <c r="D51" s="28">
        <v>1.0909090909090908</v>
      </c>
      <c r="E51" s="28">
        <v>1.2307692307692308</v>
      </c>
      <c r="F51" s="28">
        <v>1.25</v>
      </c>
      <c r="G51" s="28">
        <v>1.3269230769230769</v>
      </c>
      <c r="H51" s="28">
        <v>1.2619047619047619</v>
      </c>
    </row>
    <row r="52" spans="2:8" x14ac:dyDescent="0.25">
      <c r="B52" s="7"/>
      <c r="C52" t="s">
        <v>9</v>
      </c>
      <c r="D52" s="28"/>
      <c r="E52" s="28">
        <v>1</v>
      </c>
      <c r="F52" s="28"/>
      <c r="G52" s="28">
        <v>1</v>
      </c>
      <c r="H52" s="28">
        <v>1</v>
      </c>
    </row>
    <row r="53" spans="2:8" x14ac:dyDescent="0.25">
      <c r="B53" s="7"/>
      <c r="C53" t="s">
        <v>8</v>
      </c>
      <c r="D53" s="28">
        <v>1</v>
      </c>
      <c r="E53" s="28">
        <v>1.4</v>
      </c>
      <c r="F53" s="28">
        <v>1.25</v>
      </c>
      <c r="G53" s="28">
        <v>1</v>
      </c>
      <c r="H53" s="28">
        <v>1.2142857142857142</v>
      </c>
    </row>
    <row r="54" spans="2:8" x14ac:dyDescent="0.25">
      <c r="B54" s="7"/>
      <c r="C54" t="s">
        <v>22</v>
      </c>
      <c r="D54" s="28"/>
      <c r="E54" s="28">
        <v>1</v>
      </c>
      <c r="F54" s="28"/>
      <c r="G54" s="28">
        <v>1</v>
      </c>
      <c r="H54" s="28">
        <v>1</v>
      </c>
    </row>
    <row r="55" spans="2:8" x14ac:dyDescent="0.25">
      <c r="B55" s="7"/>
      <c r="C55" t="s">
        <v>19</v>
      </c>
      <c r="D55" s="28">
        <v>1.25</v>
      </c>
      <c r="E55" s="28">
        <v>1.2127659574468086</v>
      </c>
      <c r="F55" s="28">
        <v>1.2413793103448276</v>
      </c>
      <c r="G55" s="28">
        <v>1.3157894736842106</v>
      </c>
      <c r="H55" s="28">
        <v>1.2540983606557377</v>
      </c>
    </row>
    <row r="56" spans="2:8" x14ac:dyDescent="0.25">
      <c r="B56" s="7"/>
      <c r="C56" t="s">
        <v>13</v>
      </c>
      <c r="D56" s="28"/>
      <c r="E56" s="28">
        <v>1.2</v>
      </c>
      <c r="F56" s="28">
        <v>1</v>
      </c>
      <c r="G56" s="28">
        <v>1</v>
      </c>
      <c r="H56" s="28">
        <v>1.1000000000000001</v>
      </c>
    </row>
    <row r="57" spans="2:8" x14ac:dyDescent="0.25">
      <c r="B57" s="7"/>
      <c r="C57" t="s">
        <v>16</v>
      </c>
      <c r="D57" s="28">
        <v>1</v>
      </c>
      <c r="E57" s="28">
        <v>1.125</v>
      </c>
      <c r="F57" s="28">
        <v>1.2666666666666666</v>
      </c>
      <c r="G57" s="28">
        <v>1.4</v>
      </c>
      <c r="H57" s="28">
        <v>1.25</v>
      </c>
    </row>
    <row r="58" spans="2:8" x14ac:dyDescent="0.25">
      <c r="B58" s="7"/>
      <c r="C58" t="s">
        <v>11</v>
      </c>
      <c r="D58" s="28">
        <v>1.2</v>
      </c>
      <c r="E58" s="28">
        <v>1.3333333333333333</v>
      </c>
      <c r="F58" s="28">
        <v>1.5</v>
      </c>
      <c r="G58" s="28">
        <v>2</v>
      </c>
      <c r="H58" s="28">
        <v>1.4166666666666667</v>
      </c>
    </row>
    <row r="59" spans="2:8" x14ac:dyDescent="0.25">
      <c r="B59" s="7"/>
      <c r="C59" t="s">
        <v>10</v>
      </c>
      <c r="D59" s="28">
        <v>1</v>
      </c>
      <c r="E59" s="28">
        <v>1.0625</v>
      </c>
      <c r="F59" s="28">
        <v>1</v>
      </c>
      <c r="G59" s="28">
        <v>1.368421052631579</v>
      </c>
      <c r="H59" s="28">
        <v>1.1538461538461537</v>
      </c>
    </row>
    <row r="60" spans="2:8" x14ac:dyDescent="0.25">
      <c r="B60" s="7"/>
      <c r="C60" t="s">
        <v>21</v>
      </c>
      <c r="D60" s="28">
        <v>1</v>
      </c>
      <c r="E60" s="28">
        <v>1.1714285714285715</v>
      </c>
      <c r="F60" s="28">
        <v>1.2352941176470589</v>
      </c>
      <c r="G60" s="28">
        <v>1.1428571428571428</v>
      </c>
      <c r="H60" s="28">
        <v>1.1647058823529413</v>
      </c>
    </row>
    <row r="61" spans="2:8" x14ac:dyDescent="0.25">
      <c r="B61" s="7"/>
      <c r="C61" t="s">
        <v>14</v>
      </c>
      <c r="D61" s="28">
        <v>1</v>
      </c>
      <c r="E61" s="28">
        <v>1.3793103448275863</v>
      </c>
      <c r="F61" s="28">
        <v>1.1200000000000001</v>
      </c>
      <c r="G61" s="28">
        <v>1.2121212121212122</v>
      </c>
      <c r="H61" s="28">
        <v>1.21875</v>
      </c>
    </row>
    <row r="62" spans="2:8" x14ac:dyDescent="0.25">
      <c r="B62" s="7"/>
      <c r="C62" t="s">
        <v>17</v>
      </c>
      <c r="D62" s="28">
        <v>1</v>
      </c>
      <c r="E62" s="28">
        <v>1.3333333333333333</v>
      </c>
      <c r="F62" s="28">
        <v>1.2857142857142858</v>
      </c>
      <c r="G62" s="28">
        <v>1.4375</v>
      </c>
      <c r="H62" s="28">
        <v>1.3421052631578947</v>
      </c>
    </row>
    <row r="63" spans="2:8" x14ac:dyDescent="0.25">
      <c r="B63" s="7"/>
      <c r="C63" t="s">
        <v>1</v>
      </c>
      <c r="D63" s="28"/>
      <c r="E63" s="28">
        <v>1</v>
      </c>
      <c r="F63" s="28">
        <v>1</v>
      </c>
      <c r="G63" s="28">
        <v>1</v>
      </c>
      <c r="H63" s="28">
        <v>1</v>
      </c>
    </row>
    <row r="64" spans="2:8" x14ac:dyDescent="0.25">
      <c r="B64" s="7"/>
      <c r="C64" t="s">
        <v>5</v>
      </c>
      <c r="D64" s="28">
        <v>1</v>
      </c>
      <c r="E64" s="28">
        <v>1.1666666666666667</v>
      </c>
      <c r="F64" s="28">
        <v>2.1666666666666665</v>
      </c>
      <c r="G64" s="28">
        <v>1.6666666666666667</v>
      </c>
      <c r="H64" s="28">
        <v>1.625</v>
      </c>
    </row>
    <row r="65" spans="2:8" x14ac:dyDescent="0.25">
      <c r="B65" s="7"/>
      <c r="C65" t="s">
        <v>18</v>
      </c>
      <c r="D65" s="28">
        <v>1</v>
      </c>
      <c r="E65" s="28">
        <v>1.1666666666666667</v>
      </c>
      <c r="F65" s="28">
        <v>1.3333333333333333</v>
      </c>
      <c r="G65" s="28">
        <v>1.5</v>
      </c>
      <c r="H65" s="28">
        <v>1.25</v>
      </c>
    </row>
    <row r="66" spans="2:8" x14ac:dyDescent="0.25">
      <c r="B66" s="9"/>
      <c r="C66" t="s">
        <v>20</v>
      </c>
      <c r="D66" s="28">
        <v>1</v>
      </c>
      <c r="E66" s="28">
        <v>1.3043478260869565</v>
      </c>
      <c r="F66" s="28">
        <v>1.25</v>
      </c>
      <c r="G66" s="28">
        <v>1.2272727272727273</v>
      </c>
      <c r="H66" s="28">
        <v>1.25</v>
      </c>
    </row>
    <row r="67" spans="2:8" x14ac:dyDescent="0.25">
      <c r="B67" s="10" t="s">
        <v>1035</v>
      </c>
      <c r="C67" s="10"/>
      <c r="D67" s="93">
        <v>1.0821917808219179</v>
      </c>
      <c r="E67" s="93">
        <v>1.2250922509225093</v>
      </c>
      <c r="F67" s="93">
        <v>1.24</v>
      </c>
      <c r="G67" s="93">
        <v>1.3003802281368821</v>
      </c>
      <c r="H67" s="93">
        <v>1.2404092071611252</v>
      </c>
    </row>
    <row r="68" spans="2:8" x14ac:dyDescent="0.25">
      <c r="B68" s="7" t="s">
        <v>498</v>
      </c>
      <c r="C68" t="s">
        <v>15</v>
      </c>
      <c r="D68" s="28">
        <v>1.0413223140495869</v>
      </c>
      <c r="E68" s="28">
        <v>1</v>
      </c>
      <c r="F68" s="28">
        <v>1.0555555555555556</v>
      </c>
      <c r="G68" s="28">
        <v>1.4</v>
      </c>
      <c r="H68" s="28">
        <v>1.0522875816993464</v>
      </c>
    </row>
    <row r="69" spans="2:8" x14ac:dyDescent="0.25">
      <c r="B69" s="7"/>
      <c r="C69" t="s">
        <v>4</v>
      </c>
      <c r="D69" s="28">
        <v>1.0821917808219179</v>
      </c>
      <c r="E69" s="28">
        <v>1.078125</v>
      </c>
      <c r="F69" s="28">
        <v>1.2352941176470589</v>
      </c>
      <c r="G69" s="28">
        <v>1.0869565217391304</v>
      </c>
      <c r="H69" s="28">
        <v>1.1099137931034482</v>
      </c>
    </row>
    <row r="70" spans="2:8" x14ac:dyDescent="0.25">
      <c r="B70" s="7"/>
      <c r="C70" t="s">
        <v>12</v>
      </c>
      <c r="D70" s="28">
        <v>1.0816326530612246</v>
      </c>
      <c r="E70" s="28">
        <v>1</v>
      </c>
      <c r="F70" s="28">
        <v>1.04</v>
      </c>
      <c r="G70" s="28">
        <v>1.2307692307692308</v>
      </c>
      <c r="H70" s="28">
        <v>1.0804020100502512</v>
      </c>
    </row>
    <row r="71" spans="2:8" x14ac:dyDescent="0.25">
      <c r="B71" s="7"/>
      <c r="C71" t="s">
        <v>9</v>
      </c>
      <c r="D71" s="28">
        <v>1.1306990881458967</v>
      </c>
      <c r="E71" s="28">
        <v>1.1492537313432836</v>
      </c>
      <c r="F71" s="28">
        <v>1.2</v>
      </c>
      <c r="G71" s="28">
        <v>1</v>
      </c>
      <c r="H71" s="28">
        <v>1.1359026369168357</v>
      </c>
    </row>
    <row r="72" spans="2:8" x14ac:dyDescent="0.25">
      <c r="B72" s="7"/>
      <c r="C72" t="s">
        <v>8</v>
      </c>
      <c r="D72" s="28">
        <v>1.1297297297297297</v>
      </c>
      <c r="E72" s="28">
        <v>1.0526315789473684</v>
      </c>
      <c r="F72" s="28">
        <v>1.1136363636363635</v>
      </c>
      <c r="G72" s="28">
        <v>1.125</v>
      </c>
      <c r="H72" s="28">
        <v>1.1168384879725086</v>
      </c>
    </row>
    <row r="73" spans="2:8" x14ac:dyDescent="0.25">
      <c r="B73" s="7"/>
      <c r="C73" t="s">
        <v>22</v>
      </c>
      <c r="D73" s="28">
        <v>1.2046783625730995</v>
      </c>
      <c r="E73" s="28">
        <v>1.21875</v>
      </c>
      <c r="F73" s="28">
        <v>1.1428571428571428</v>
      </c>
      <c r="G73" s="28">
        <v>1.0454545454545454</v>
      </c>
      <c r="H73" s="28">
        <v>1.1846153846153846</v>
      </c>
    </row>
    <row r="74" spans="2:8" x14ac:dyDescent="0.25">
      <c r="B74" s="7"/>
      <c r="C74" t="s">
        <v>19</v>
      </c>
      <c r="D74" s="28">
        <v>1.0855263157894737</v>
      </c>
      <c r="E74" s="28">
        <v>1.1428571428571428</v>
      </c>
      <c r="F74" s="28">
        <v>1.1282051282051282</v>
      </c>
      <c r="G74" s="28">
        <v>1.3</v>
      </c>
      <c r="H74" s="28">
        <v>1.1163793103448276</v>
      </c>
    </row>
    <row r="75" spans="2:8" x14ac:dyDescent="0.25">
      <c r="B75" s="7"/>
      <c r="C75" t="s">
        <v>13</v>
      </c>
      <c r="D75" s="28">
        <v>1.1608391608391608</v>
      </c>
      <c r="E75" s="28">
        <v>1.0952380952380953</v>
      </c>
      <c r="F75" s="28">
        <v>1.2692307692307692</v>
      </c>
      <c r="G75" s="28">
        <v>1.0909090909090908</v>
      </c>
      <c r="H75" s="28">
        <v>1.1603773584905661</v>
      </c>
    </row>
    <row r="76" spans="2:8" x14ac:dyDescent="0.25">
      <c r="B76" s="7"/>
      <c r="C76" t="s">
        <v>16</v>
      </c>
      <c r="D76" s="28">
        <v>1.0921985815602837</v>
      </c>
      <c r="E76" s="28">
        <v>1</v>
      </c>
      <c r="F76" s="28">
        <v>1.1499999999999999</v>
      </c>
      <c r="G76" s="28">
        <v>1.0714285714285714</v>
      </c>
      <c r="H76" s="28">
        <v>1.0938967136150235</v>
      </c>
    </row>
    <row r="77" spans="2:8" x14ac:dyDescent="0.25">
      <c r="B77" s="7"/>
      <c r="C77" t="s">
        <v>11</v>
      </c>
      <c r="D77" s="28">
        <v>1.1065573770491803</v>
      </c>
      <c r="E77" s="28">
        <v>1.1000000000000001</v>
      </c>
      <c r="F77" s="28">
        <v>1.25</v>
      </c>
      <c r="G77" s="28">
        <v>1.5</v>
      </c>
      <c r="H77" s="28">
        <v>1.129251700680272</v>
      </c>
    </row>
    <row r="78" spans="2:8" x14ac:dyDescent="0.25">
      <c r="B78" s="7"/>
      <c r="C78" t="s">
        <v>10</v>
      </c>
      <c r="D78" s="28">
        <v>1.125</v>
      </c>
      <c r="E78" s="28">
        <v>1.037037037037037</v>
      </c>
      <c r="F78" s="28">
        <v>1.0727272727272728</v>
      </c>
      <c r="G78" s="28">
        <v>1.1176470588235294</v>
      </c>
      <c r="H78" s="28">
        <v>1.1060070671378093</v>
      </c>
    </row>
    <row r="79" spans="2:8" x14ac:dyDescent="0.25">
      <c r="B79" s="7"/>
      <c r="C79" t="s">
        <v>21</v>
      </c>
      <c r="D79" s="28">
        <v>1.1025641025641026</v>
      </c>
      <c r="E79" s="28">
        <v>1</v>
      </c>
      <c r="F79" s="28">
        <v>1.1333333333333333</v>
      </c>
      <c r="G79" s="28">
        <v>1.3636363636363635</v>
      </c>
      <c r="H79" s="28">
        <v>1.1162790697674418</v>
      </c>
    </row>
    <row r="80" spans="2:8" x14ac:dyDescent="0.25">
      <c r="B80" s="7"/>
      <c r="C80" t="s">
        <v>14</v>
      </c>
      <c r="D80" s="28">
        <v>1.0591715976331362</v>
      </c>
      <c r="E80" s="28">
        <v>1.1212121212121211</v>
      </c>
      <c r="F80" s="28">
        <v>1.0869565217391304</v>
      </c>
      <c r="G80" s="28">
        <v>1</v>
      </c>
      <c r="H80" s="28">
        <v>1.0669456066945606</v>
      </c>
    </row>
    <row r="81" spans="2:8" x14ac:dyDescent="0.25">
      <c r="B81" s="7"/>
      <c r="C81" t="s">
        <v>17</v>
      </c>
      <c r="D81" s="28">
        <v>1.0764331210191083</v>
      </c>
      <c r="E81" s="28">
        <v>1</v>
      </c>
      <c r="F81" s="28">
        <v>1.21875</v>
      </c>
      <c r="G81" s="28">
        <v>1</v>
      </c>
      <c r="H81" s="28">
        <v>1.0826086956521739</v>
      </c>
    </row>
    <row r="82" spans="2:8" x14ac:dyDescent="0.25">
      <c r="B82" s="7"/>
      <c r="C82" t="s">
        <v>1</v>
      </c>
      <c r="D82" s="28">
        <v>1.0710900473933649</v>
      </c>
      <c r="E82" s="28">
        <v>1.0465116279069768</v>
      </c>
      <c r="F82" s="28">
        <v>1.1499999999999999</v>
      </c>
      <c r="G82" s="28">
        <v>1.1111111111111112</v>
      </c>
      <c r="H82" s="28">
        <v>1.0891891891891892</v>
      </c>
    </row>
    <row r="83" spans="2:8" x14ac:dyDescent="0.25">
      <c r="B83" s="7"/>
      <c r="C83" t="s">
        <v>5</v>
      </c>
      <c r="D83" s="28">
        <v>1.1023622047244095</v>
      </c>
      <c r="E83" s="28">
        <v>1.1000000000000001</v>
      </c>
      <c r="F83" s="28">
        <v>1.2045454545454546</v>
      </c>
      <c r="G83" s="28">
        <v>1.0588235294117647</v>
      </c>
      <c r="H83" s="28">
        <v>1.1155555555555556</v>
      </c>
    </row>
    <row r="84" spans="2:8" x14ac:dyDescent="0.25">
      <c r="B84" s="7"/>
      <c r="C84" t="s">
        <v>18</v>
      </c>
      <c r="D84" s="28">
        <v>1.066350710900474</v>
      </c>
      <c r="E84" s="28">
        <v>1</v>
      </c>
      <c r="F84" s="28">
        <v>1.0540540540540539</v>
      </c>
      <c r="G84" s="28">
        <v>1</v>
      </c>
      <c r="H84" s="28">
        <v>1.0583941605839415</v>
      </c>
    </row>
    <row r="85" spans="2:8" x14ac:dyDescent="0.25">
      <c r="B85" s="9"/>
      <c r="C85" t="s">
        <v>20</v>
      </c>
      <c r="D85" s="28">
        <v>1.0775510204081633</v>
      </c>
      <c r="E85" s="28">
        <v>1.0655737704918034</v>
      </c>
      <c r="F85" s="28">
        <v>1.1805555555555556</v>
      </c>
      <c r="G85" s="28">
        <v>1.075</v>
      </c>
      <c r="H85" s="28">
        <v>1.0933014354066986</v>
      </c>
    </row>
    <row r="86" spans="2:8" x14ac:dyDescent="0.25">
      <c r="B86" s="10" t="s">
        <v>1036</v>
      </c>
      <c r="C86" s="10"/>
      <c r="D86" s="93">
        <v>1.100418410041841</v>
      </c>
      <c r="E86" s="93">
        <v>1.0816326530612246</v>
      </c>
      <c r="F86" s="93">
        <v>1.1574193548387097</v>
      </c>
      <c r="G86" s="93">
        <v>1.1104972375690607</v>
      </c>
      <c r="H86" s="93">
        <v>1.1079251294305057</v>
      </c>
    </row>
    <row r="87" spans="2:8" x14ac:dyDescent="0.25">
      <c r="B87" s="7" t="s">
        <v>508</v>
      </c>
      <c r="C87" t="s">
        <v>15</v>
      </c>
      <c r="D87" s="28"/>
      <c r="E87" s="28"/>
      <c r="F87" s="28">
        <v>2</v>
      </c>
      <c r="G87" s="28">
        <v>1.25</v>
      </c>
      <c r="H87" s="28">
        <v>1.4</v>
      </c>
    </row>
    <row r="88" spans="2:8" x14ac:dyDescent="0.25">
      <c r="B88" s="7"/>
      <c r="C88" t="s">
        <v>4</v>
      </c>
      <c r="D88" s="28"/>
      <c r="E88" s="28">
        <v>1.6666666666666667</v>
      </c>
      <c r="F88" s="28">
        <v>1.5</v>
      </c>
      <c r="G88" s="28">
        <v>1.25</v>
      </c>
      <c r="H88" s="28">
        <v>1.4444444444444444</v>
      </c>
    </row>
    <row r="89" spans="2:8" x14ac:dyDescent="0.25">
      <c r="B89" s="7"/>
      <c r="C89" t="s">
        <v>12</v>
      </c>
      <c r="D89" s="28">
        <v>1.6666666666666667</v>
      </c>
      <c r="E89" s="28"/>
      <c r="F89" s="28">
        <v>1.2</v>
      </c>
      <c r="G89" s="28">
        <v>2</v>
      </c>
      <c r="H89" s="28">
        <v>1.4444444444444444</v>
      </c>
    </row>
    <row r="90" spans="2:8" x14ac:dyDescent="0.25">
      <c r="B90" s="7"/>
      <c r="C90" t="s">
        <v>9</v>
      </c>
      <c r="D90" s="28">
        <v>1</v>
      </c>
      <c r="E90" s="28">
        <v>1.7058823529411764</v>
      </c>
      <c r="F90" s="28">
        <v>1.25</v>
      </c>
      <c r="G90" s="28">
        <v>1.8571428571428572</v>
      </c>
      <c r="H90" s="28">
        <v>1.5675675675675675</v>
      </c>
    </row>
    <row r="91" spans="2:8" x14ac:dyDescent="0.25">
      <c r="B91" s="7"/>
      <c r="C91" t="s">
        <v>8</v>
      </c>
      <c r="D91" s="28">
        <v>1.3333333333333333</v>
      </c>
      <c r="E91" s="28">
        <v>1</v>
      </c>
      <c r="F91" s="28">
        <v>1.5</v>
      </c>
      <c r="G91" s="28">
        <v>1</v>
      </c>
      <c r="H91" s="28">
        <v>1.2222222222222223</v>
      </c>
    </row>
    <row r="92" spans="2:8" x14ac:dyDescent="0.25">
      <c r="B92" s="7"/>
      <c r="C92" t="s">
        <v>22</v>
      </c>
      <c r="D92" s="28">
        <v>1</v>
      </c>
      <c r="E92" s="28">
        <v>1.3333333333333333</v>
      </c>
      <c r="F92" s="28">
        <v>1.75</v>
      </c>
      <c r="G92" s="28"/>
      <c r="H92" s="28">
        <v>1.4444444444444444</v>
      </c>
    </row>
    <row r="93" spans="2:8" x14ac:dyDescent="0.25">
      <c r="B93" s="7"/>
      <c r="C93" t="s">
        <v>19</v>
      </c>
      <c r="D93" s="28">
        <v>2</v>
      </c>
      <c r="E93" s="28">
        <v>1</v>
      </c>
      <c r="F93" s="28"/>
      <c r="G93" s="28"/>
      <c r="H93" s="28">
        <v>1.3333333333333333</v>
      </c>
    </row>
    <row r="94" spans="2:8" x14ac:dyDescent="0.25">
      <c r="B94" s="7"/>
      <c r="C94" t="s">
        <v>13</v>
      </c>
      <c r="D94" s="28">
        <v>1.5</v>
      </c>
      <c r="E94" s="28">
        <v>1.6666666666666667</v>
      </c>
      <c r="F94" s="28"/>
      <c r="G94" s="28">
        <v>1</v>
      </c>
      <c r="H94" s="28">
        <v>1.5</v>
      </c>
    </row>
    <row r="95" spans="2:8" x14ac:dyDescent="0.25">
      <c r="B95" s="7"/>
      <c r="C95" t="s">
        <v>16</v>
      </c>
      <c r="D95" s="28"/>
      <c r="E95" s="28">
        <v>2</v>
      </c>
      <c r="F95" s="28"/>
      <c r="G95" s="28">
        <v>2</v>
      </c>
      <c r="H95" s="28">
        <v>2</v>
      </c>
    </row>
    <row r="96" spans="2:8" x14ac:dyDescent="0.25">
      <c r="B96" s="7"/>
      <c r="C96" t="s">
        <v>11</v>
      </c>
      <c r="D96" s="28">
        <v>1</v>
      </c>
      <c r="E96" s="28">
        <v>1.5</v>
      </c>
      <c r="F96" s="28">
        <v>2</v>
      </c>
      <c r="G96" s="28"/>
      <c r="H96" s="28">
        <v>1.2857142857142858</v>
      </c>
    </row>
    <row r="97" spans="2:8" x14ac:dyDescent="0.25">
      <c r="B97" s="7"/>
      <c r="C97" t="s">
        <v>10</v>
      </c>
      <c r="D97" s="28"/>
      <c r="E97" s="28">
        <v>1.5</v>
      </c>
      <c r="F97" s="28"/>
      <c r="G97" s="28">
        <v>1.6666666666666667</v>
      </c>
      <c r="H97" s="28">
        <v>1.6</v>
      </c>
    </row>
    <row r="98" spans="2:8" x14ac:dyDescent="0.25">
      <c r="B98" s="7"/>
      <c r="C98" t="s">
        <v>21</v>
      </c>
      <c r="D98" s="28"/>
      <c r="E98" s="28">
        <v>1.5</v>
      </c>
      <c r="F98" s="28">
        <v>2</v>
      </c>
      <c r="G98" s="28"/>
      <c r="H98" s="28">
        <v>1.6666666666666667</v>
      </c>
    </row>
    <row r="99" spans="2:8" x14ac:dyDescent="0.25">
      <c r="B99" s="7"/>
      <c r="C99" t="s">
        <v>14</v>
      </c>
      <c r="D99" s="28"/>
      <c r="E99" s="28">
        <v>1</v>
      </c>
      <c r="F99" s="28">
        <v>3</v>
      </c>
      <c r="G99" s="28"/>
      <c r="H99" s="28">
        <v>1.6666666666666667</v>
      </c>
    </row>
    <row r="100" spans="2:8" x14ac:dyDescent="0.25">
      <c r="B100" s="7"/>
      <c r="C100" t="s">
        <v>17</v>
      </c>
      <c r="D100" s="28">
        <v>1</v>
      </c>
      <c r="E100" s="28">
        <v>1.5</v>
      </c>
      <c r="F100" s="28"/>
      <c r="G100" s="28"/>
      <c r="H100" s="28">
        <v>1.4</v>
      </c>
    </row>
    <row r="101" spans="2:8" x14ac:dyDescent="0.25">
      <c r="B101" s="7"/>
      <c r="C101" t="s">
        <v>1</v>
      </c>
      <c r="D101" s="28"/>
      <c r="E101" s="28"/>
      <c r="F101" s="28">
        <v>2</v>
      </c>
      <c r="G101" s="28">
        <v>1.6666666666666667</v>
      </c>
      <c r="H101" s="28">
        <v>1.8333333333333333</v>
      </c>
    </row>
    <row r="102" spans="2:8" x14ac:dyDescent="0.25">
      <c r="B102" s="7"/>
      <c r="C102" t="s">
        <v>5</v>
      </c>
      <c r="D102" s="28">
        <v>1</v>
      </c>
      <c r="E102" s="28">
        <v>1.25</v>
      </c>
      <c r="F102" s="28">
        <v>1.75</v>
      </c>
      <c r="G102" s="28">
        <v>2</v>
      </c>
      <c r="H102" s="28">
        <v>1.4545454545454546</v>
      </c>
    </row>
    <row r="103" spans="2:8" x14ac:dyDescent="0.25">
      <c r="B103" s="7"/>
      <c r="C103" t="s">
        <v>18</v>
      </c>
      <c r="D103" s="28">
        <v>1</v>
      </c>
      <c r="E103" s="28">
        <v>1.2</v>
      </c>
      <c r="F103" s="28">
        <v>1</v>
      </c>
      <c r="G103" s="28">
        <v>1.3333333333333333</v>
      </c>
      <c r="H103" s="28">
        <v>1.2</v>
      </c>
    </row>
    <row r="104" spans="2:8" x14ac:dyDescent="0.25">
      <c r="B104" s="9"/>
      <c r="C104" t="s">
        <v>20</v>
      </c>
      <c r="D104" s="28">
        <v>1</v>
      </c>
      <c r="E104" s="28">
        <v>1.8</v>
      </c>
      <c r="F104" s="28">
        <v>1</v>
      </c>
      <c r="G104" s="28">
        <v>1</v>
      </c>
      <c r="H104" s="28">
        <v>1.4</v>
      </c>
    </row>
    <row r="105" spans="2:8" x14ac:dyDescent="0.25">
      <c r="B105" s="10" t="s">
        <v>1037</v>
      </c>
      <c r="C105" s="10"/>
      <c r="D105" s="93">
        <v>1.2727272727272727</v>
      </c>
      <c r="E105" s="93">
        <v>1.4915254237288136</v>
      </c>
      <c r="F105" s="93">
        <v>1.5263157894736843</v>
      </c>
      <c r="G105" s="93">
        <v>1.5</v>
      </c>
      <c r="H105" s="93">
        <v>1.4705882352941178</v>
      </c>
    </row>
    <row r="106" spans="2:8" x14ac:dyDescent="0.25">
      <c r="B106" s="7" t="s">
        <v>504</v>
      </c>
      <c r="C106" t="s">
        <v>15</v>
      </c>
      <c r="D106" s="28">
        <v>1</v>
      </c>
      <c r="E106" s="28"/>
      <c r="F106" s="28">
        <v>1</v>
      </c>
      <c r="G106" s="28"/>
      <c r="H106" s="28">
        <v>1</v>
      </c>
    </row>
    <row r="107" spans="2:8" x14ac:dyDescent="0.25">
      <c r="B107" s="7"/>
      <c r="C107" t="s">
        <v>4</v>
      </c>
      <c r="D107" s="28">
        <v>2</v>
      </c>
      <c r="E107" s="28">
        <v>1.3333333333333333</v>
      </c>
      <c r="F107" s="28">
        <v>3</v>
      </c>
      <c r="G107" s="28">
        <v>1.3333333333333333</v>
      </c>
      <c r="H107" s="28">
        <v>1.6666666666666667</v>
      </c>
    </row>
    <row r="108" spans="2:8" x14ac:dyDescent="0.25">
      <c r="B108" s="7"/>
      <c r="C108" t="s">
        <v>12</v>
      </c>
      <c r="D108" s="28">
        <v>1.3333333333333333</v>
      </c>
      <c r="E108" s="28">
        <v>1</v>
      </c>
      <c r="F108" s="28"/>
      <c r="G108" s="28">
        <v>1</v>
      </c>
      <c r="H108" s="28">
        <v>1.2</v>
      </c>
    </row>
    <row r="109" spans="2:8" x14ac:dyDescent="0.25">
      <c r="B109" s="7"/>
      <c r="C109" t="s">
        <v>9</v>
      </c>
      <c r="D109" s="28">
        <v>1.1666666666666667</v>
      </c>
      <c r="E109" s="28">
        <v>1</v>
      </c>
      <c r="F109" s="28">
        <v>1</v>
      </c>
      <c r="G109" s="28">
        <v>1</v>
      </c>
      <c r="H109" s="28">
        <v>1.0625</v>
      </c>
    </row>
    <row r="110" spans="2:8" x14ac:dyDescent="0.25">
      <c r="B110" s="7"/>
      <c r="C110" t="s">
        <v>8</v>
      </c>
      <c r="D110" s="28">
        <v>1.75</v>
      </c>
      <c r="E110" s="28">
        <v>1</v>
      </c>
      <c r="F110" s="28"/>
      <c r="G110" s="28">
        <v>2</v>
      </c>
      <c r="H110" s="28">
        <v>1.5714285714285714</v>
      </c>
    </row>
    <row r="111" spans="2:8" x14ac:dyDescent="0.25">
      <c r="B111" s="7"/>
      <c r="C111" t="s">
        <v>22</v>
      </c>
      <c r="D111" s="28">
        <v>1.25</v>
      </c>
      <c r="E111" s="28">
        <v>1</v>
      </c>
      <c r="F111" s="28"/>
      <c r="G111" s="28">
        <v>1</v>
      </c>
      <c r="H111" s="28">
        <v>1.125</v>
      </c>
    </row>
    <row r="112" spans="2:8" x14ac:dyDescent="0.25">
      <c r="B112" s="7"/>
      <c r="C112" t="s">
        <v>19</v>
      </c>
      <c r="D112" s="28">
        <v>1</v>
      </c>
      <c r="E112" s="28"/>
      <c r="F112" s="28"/>
      <c r="G112" s="28">
        <v>1</v>
      </c>
      <c r="H112" s="28">
        <v>1</v>
      </c>
    </row>
    <row r="113" spans="2:8" x14ac:dyDescent="0.25">
      <c r="B113" s="7"/>
      <c r="C113" t="s">
        <v>13</v>
      </c>
      <c r="D113" s="28">
        <v>2</v>
      </c>
      <c r="E113" s="28">
        <v>1</v>
      </c>
      <c r="F113" s="28">
        <v>1.5</v>
      </c>
      <c r="G113" s="28">
        <v>2.6666666666666665</v>
      </c>
      <c r="H113" s="28">
        <v>2</v>
      </c>
    </row>
    <row r="114" spans="2:8" x14ac:dyDescent="0.25">
      <c r="B114" s="7"/>
      <c r="C114" t="s">
        <v>16</v>
      </c>
      <c r="D114" s="28">
        <v>2.5</v>
      </c>
      <c r="E114" s="28"/>
      <c r="F114" s="28"/>
      <c r="G114" s="28"/>
      <c r="H114" s="28">
        <v>2.5</v>
      </c>
    </row>
    <row r="115" spans="2:8" x14ac:dyDescent="0.25">
      <c r="B115" s="7"/>
      <c r="C115" t="s">
        <v>10</v>
      </c>
      <c r="D115" s="28">
        <v>1</v>
      </c>
      <c r="E115" s="28"/>
      <c r="F115" s="28">
        <v>1</v>
      </c>
      <c r="G115" s="28">
        <v>1.5</v>
      </c>
      <c r="H115" s="28">
        <v>1.2</v>
      </c>
    </row>
    <row r="116" spans="2:8" x14ac:dyDescent="0.25">
      <c r="B116" s="7"/>
      <c r="C116" t="s">
        <v>21</v>
      </c>
      <c r="D116" s="28">
        <v>1</v>
      </c>
      <c r="E116" s="28"/>
      <c r="F116" s="28"/>
      <c r="G116" s="28">
        <v>1.8333333333333333</v>
      </c>
      <c r="H116" s="28">
        <v>1.625</v>
      </c>
    </row>
    <row r="117" spans="2:8" x14ac:dyDescent="0.25">
      <c r="B117" s="7"/>
      <c r="C117" t="s">
        <v>14</v>
      </c>
      <c r="D117" s="28">
        <v>1</v>
      </c>
      <c r="E117" s="28">
        <v>1</v>
      </c>
      <c r="F117" s="28"/>
      <c r="G117" s="28"/>
      <c r="H117" s="28">
        <v>1</v>
      </c>
    </row>
    <row r="118" spans="2:8" x14ac:dyDescent="0.25">
      <c r="B118" s="7"/>
      <c r="C118" t="s">
        <v>1</v>
      </c>
      <c r="D118" s="28"/>
      <c r="E118" s="28">
        <v>1</v>
      </c>
      <c r="F118" s="28">
        <v>2</v>
      </c>
      <c r="G118" s="28">
        <v>1.5</v>
      </c>
      <c r="H118" s="28">
        <v>1.5</v>
      </c>
    </row>
    <row r="119" spans="2:8" x14ac:dyDescent="0.25">
      <c r="B119" s="7"/>
      <c r="C119" t="s">
        <v>5</v>
      </c>
      <c r="D119" s="28">
        <v>1.5</v>
      </c>
      <c r="E119" s="28"/>
      <c r="F119" s="28"/>
      <c r="G119" s="28">
        <v>1</v>
      </c>
      <c r="H119" s="28">
        <v>1.4</v>
      </c>
    </row>
    <row r="120" spans="2:8" x14ac:dyDescent="0.25">
      <c r="B120" s="7"/>
      <c r="C120" t="s">
        <v>18</v>
      </c>
      <c r="D120" s="28">
        <v>1</v>
      </c>
      <c r="E120" s="28"/>
      <c r="F120" s="28"/>
      <c r="G120" s="28">
        <v>1</v>
      </c>
      <c r="H120" s="28">
        <v>1</v>
      </c>
    </row>
    <row r="121" spans="2:8" x14ac:dyDescent="0.25">
      <c r="B121" s="9"/>
      <c r="C121" t="s">
        <v>20</v>
      </c>
      <c r="D121" s="28">
        <v>2</v>
      </c>
      <c r="E121" s="28"/>
      <c r="F121" s="28">
        <v>1</v>
      </c>
      <c r="G121" s="28">
        <v>1.3333333333333333</v>
      </c>
      <c r="H121" s="28">
        <v>1.4</v>
      </c>
    </row>
    <row r="122" spans="2:8" x14ac:dyDescent="0.25">
      <c r="B122" s="10" t="s">
        <v>1038</v>
      </c>
      <c r="C122" s="10"/>
      <c r="D122" s="93">
        <v>1.4090909090909092</v>
      </c>
      <c r="E122" s="93">
        <v>1.0833333333333333</v>
      </c>
      <c r="F122" s="93">
        <v>1.4</v>
      </c>
      <c r="G122" s="93">
        <v>1.4705882352941178</v>
      </c>
      <c r="H122" s="93">
        <v>1.39</v>
      </c>
    </row>
    <row r="123" spans="2:8" x14ac:dyDescent="0.25">
      <c r="B123" s="7" t="s">
        <v>503</v>
      </c>
      <c r="C123" t="s">
        <v>15</v>
      </c>
      <c r="D123" s="28"/>
      <c r="E123" s="28">
        <v>1.3636363636363635</v>
      </c>
      <c r="F123" s="28">
        <v>2</v>
      </c>
      <c r="G123" s="28">
        <v>1</v>
      </c>
      <c r="H123" s="28">
        <v>1.3846153846153846</v>
      </c>
    </row>
    <row r="124" spans="2:8" x14ac:dyDescent="0.25">
      <c r="B124" s="7"/>
      <c r="C124" t="s">
        <v>4</v>
      </c>
      <c r="D124" s="28">
        <v>1</v>
      </c>
      <c r="E124" s="28">
        <v>1.25</v>
      </c>
      <c r="F124" s="28">
        <v>1.3333333333333333</v>
      </c>
      <c r="G124" s="28">
        <v>1.375</v>
      </c>
      <c r="H124" s="28">
        <v>1.2916666666666667</v>
      </c>
    </row>
    <row r="125" spans="2:8" x14ac:dyDescent="0.25">
      <c r="B125" s="7"/>
      <c r="C125" t="s">
        <v>12</v>
      </c>
      <c r="D125" s="28">
        <v>1</v>
      </c>
      <c r="E125" s="28">
        <v>1.3333333333333333</v>
      </c>
      <c r="F125" s="28">
        <v>1.5</v>
      </c>
      <c r="G125" s="28">
        <v>1</v>
      </c>
      <c r="H125" s="28">
        <v>1.2857142857142858</v>
      </c>
    </row>
    <row r="126" spans="2:8" x14ac:dyDescent="0.25">
      <c r="B126" s="7"/>
      <c r="C126" t="s">
        <v>9</v>
      </c>
      <c r="D126" s="28">
        <v>2</v>
      </c>
      <c r="E126" s="28">
        <v>1.3076923076923077</v>
      </c>
      <c r="F126" s="28">
        <v>1.1666666666666667</v>
      </c>
      <c r="G126" s="28">
        <v>1.8</v>
      </c>
      <c r="H126" s="28">
        <v>1.4</v>
      </c>
    </row>
    <row r="127" spans="2:8" x14ac:dyDescent="0.25">
      <c r="B127" s="7"/>
      <c r="C127" t="s">
        <v>8</v>
      </c>
      <c r="D127" s="28"/>
      <c r="E127" s="28">
        <v>1.3333333333333333</v>
      </c>
      <c r="F127" s="28">
        <v>1</v>
      </c>
      <c r="G127" s="28">
        <v>1.5</v>
      </c>
      <c r="H127" s="28">
        <v>1.3333333333333333</v>
      </c>
    </row>
    <row r="128" spans="2:8" x14ac:dyDescent="0.25">
      <c r="B128" s="7"/>
      <c r="C128" t="s">
        <v>22</v>
      </c>
      <c r="D128" s="28">
        <v>1</v>
      </c>
      <c r="E128" s="28">
        <v>1</v>
      </c>
      <c r="F128" s="28">
        <v>1</v>
      </c>
      <c r="G128" s="28">
        <v>1.3333333333333333</v>
      </c>
      <c r="H128" s="28">
        <v>1.1666666666666667</v>
      </c>
    </row>
    <row r="129" spans="2:8" x14ac:dyDescent="0.25">
      <c r="B129" s="7"/>
      <c r="C129" t="s">
        <v>19</v>
      </c>
      <c r="D129" s="28"/>
      <c r="E129" s="28">
        <v>1.4</v>
      </c>
      <c r="F129" s="28">
        <v>1.5</v>
      </c>
      <c r="G129" s="28">
        <v>1.6</v>
      </c>
      <c r="H129" s="28">
        <v>1.4736842105263157</v>
      </c>
    </row>
    <row r="130" spans="2:8" x14ac:dyDescent="0.25">
      <c r="B130" s="7"/>
      <c r="C130" t="s">
        <v>13</v>
      </c>
      <c r="D130" s="28">
        <v>1</v>
      </c>
      <c r="E130" s="28">
        <v>1</v>
      </c>
      <c r="F130" s="28">
        <v>1.25</v>
      </c>
      <c r="G130" s="28">
        <v>1.3333333333333333</v>
      </c>
      <c r="H130" s="28">
        <v>1.1818181818181819</v>
      </c>
    </row>
    <row r="131" spans="2:8" x14ac:dyDescent="0.25">
      <c r="B131" s="7"/>
      <c r="C131" t="s">
        <v>16</v>
      </c>
      <c r="D131" s="28">
        <v>1</v>
      </c>
      <c r="E131" s="28">
        <v>1</v>
      </c>
      <c r="F131" s="28">
        <v>1.6666666666666667</v>
      </c>
      <c r="G131" s="28">
        <v>1</v>
      </c>
      <c r="H131" s="28">
        <v>1.2</v>
      </c>
    </row>
    <row r="132" spans="2:8" x14ac:dyDescent="0.25">
      <c r="B132" s="7"/>
      <c r="C132" t="s">
        <v>11</v>
      </c>
      <c r="D132" s="28">
        <v>1</v>
      </c>
      <c r="E132" s="28">
        <v>1.25</v>
      </c>
      <c r="F132" s="28">
        <v>1</v>
      </c>
      <c r="G132" s="28">
        <v>1.6</v>
      </c>
      <c r="H132" s="28">
        <v>1.2857142857142858</v>
      </c>
    </row>
    <row r="133" spans="2:8" x14ac:dyDescent="0.25">
      <c r="B133" s="7"/>
      <c r="C133" t="s">
        <v>10</v>
      </c>
      <c r="D133" s="28">
        <v>1.5</v>
      </c>
      <c r="E133" s="28">
        <v>1.25</v>
      </c>
      <c r="F133" s="28">
        <v>1</v>
      </c>
      <c r="G133" s="28">
        <v>1.1666666666666667</v>
      </c>
      <c r="H133" s="28">
        <v>1.2352941176470589</v>
      </c>
    </row>
    <row r="134" spans="2:8" x14ac:dyDescent="0.25">
      <c r="B134" s="7"/>
      <c r="C134" t="s">
        <v>21</v>
      </c>
      <c r="D134" s="28">
        <v>1</v>
      </c>
      <c r="E134" s="28">
        <v>1.25</v>
      </c>
      <c r="F134" s="28">
        <v>1</v>
      </c>
      <c r="G134" s="28">
        <v>1</v>
      </c>
      <c r="H134" s="28">
        <v>1.1000000000000001</v>
      </c>
    </row>
    <row r="135" spans="2:8" x14ac:dyDescent="0.25">
      <c r="B135" s="7"/>
      <c r="C135" t="s">
        <v>14</v>
      </c>
      <c r="D135" s="28">
        <v>1</v>
      </c>
      <c r="E135" s="28">
        <v>1.1666666666666667</v>
      </c>
      <c r="F135" s="28">
        <v>1.5</v>
      </c>
      <c r="G135" s="28">
        <v>1.75</v>
      </c>
      <c r="H135" s="28">
        <v>1.3333333333333333</v>
      </c>
    </row>
    <row r="136" spans="2:8" x14ac:dyDescent="0.25">
      <c r="B136" s="7"/>
      <c r="C136" t="s">
        <v>17</v>
      </c>
      <c r="D136" s="28"/>
      <c r="E136" s="28">
        <v>1.4444444444444444</v>
      </c>
      <c r="F136" s="28">
        <v>1.6666666666666667</v>
      </c>
      <c r="G136" s="28">
        <v>1.5</v>
      </c>
      <c r="H136" s="28">
        <v>1.5</v>
      </c>
    </row>
    <row r="137" spans="2:8" x14ac:dyDescent="0.25">
      <c r="B137" s="7"/>
      <c r="C137" t="s">
        <v>1</v>
      </c>
      <c r="D137" s="28"/>
      <c r="E137" s="28">
        <v>1.2857142857142858</v>
      </c>
      <c r="F137" s="28">
        <v>1</v>
      </c>
      <c r="G137" s="28">
        <v>1</v>
      </c>
      <c r="H137" s="28">
        <v>1.1666666666666667</v>
      </c>
    </row>
    <row r="138" spans="2:8" x14ac:dyDescent="0.25">
      <c r="B138" s="7"/>
      <c r="C138" t="s">
        <v>5</v>
      </c>
      <c r="D138" s="28">
        <v>1</v>
      </c>
      <c r="E138" s="28">
        <v>1.3333333333333333</v>
      </c>
      <c r="F138" s="28">
        <v>1.6666666666666667</v>
      </c>
      <c r="G138" s="28">
        <v>1</v>
      </c>
      <c r="H138" s="28">
        <v>1.3636363636363635</v>
      </c>
    </row>
    <row r="139" spans="2:8" x14ac:dyDescent="0.25">
      <c r="B139" s="7"/>
      <c r="C139" t="s">
        <v>18</v>
      </c>
      <c r="D139" s="28">
        <v>1.1666666666666667</v>
      </c>
      <c r="E139" s="28">
        <v>1.125</v>
      </c>
      <c r="F139" s="28"/>
      <c r="G139" s="28">
        <v>1</v>
      </c>
      <c r="H139" s="28">
        <v>1.125</v>
      </c>
    </row>
    <row r="140" spans="2:8" x14ac:dyDescent="0.25">
      <c r="B140" s="9"/>
      <c r="C140" t="s">
        <v>20</v>
      </c>
      <c r="D140" s="28">
        <v>1</v>
      </c>
      <c r="E140" s="28">
        <v>1.3846153846153846</v>
      </c>
      <c r="F140" s="28">
        <v>1.6666666666666667</v>
      </c>
      <c r="G140" s="28">
        <v>1.75</v>
      </c>
      <c r="H140" s="28">
        <v>1.5</v>
      </c>
    </row>
    <row r="141" spans="2:8" x14ac:dyDescent="0.25">
      <c r="B141" s="10" t="s">
        <v>1039</v>
      </c>
      <c r="C141" s="10"/>
      <c r="D141" s="93">
        <v>1.1200000000000001</v>
      </c>
      <c r="E141" s="93">
        <v>1.2926829268292683</v>
      </c>
      <c r="F141" s="93">
        <v>1.3913043478260869</v>
      </c>
      <c r="G141" s="93">
        <v>1.4</v>
      </c>
      <c r="H141" s="93">
        <v>1.3188976377952757</v>
      </c>
    </row>
    <row r="142" spans="2:8" x14ac:dyDescent="0.25">
      <c r="B142" s="7" t="s">
        <v>500</v>
      </c>
      <c r="C142" t="s">
        <v>15</v>
      </c>
      <c r="D142" s="28">
        <v>1</v>
      </c>
      <c r="E142" s="28">
        <v>1.4545454545454546</v>
      </c>
      <c r="F142" s="28">
        <v>1.35</v>
      </c>
      <c r="G142" s="28">
        <v>1.3181818181818181</v>
      </c>
      <c r="H142" s="28">
        <v>1.3380281690140845</v>
      </c>
    </row>
    <row r="143" spans="2:8" x14ac:dyDescent="0.25">
      <c r="B143" s="7"/>
      <c r="C143" t="s">
        <v>4</v>
      </c>
      <c r="D143" s="28">
        <v>1.5555555555555556</v>
      </c>
      <c r="E143" s="28">
        <v>1.3823529411764706</v>
      </c>
      <c r="F143" s="28">
        <v>1.2380952380952381</v>
      </c>
      <c r="G143" s="28">
        <v>1.3333333333333333</v>
      </c>
      <c r="H143" s="28">
        <v>1.3486238532110091</v>
      </c>
    </row>
    <row r="144" spans="2:8" x14ac:dyDescent="0.25">
      <c r="B144" s="7"/>
      <c r="C144" t="s">
        <v>12</v>
      </c>
      <c r="D144" s="28">
        <v>1.6</v>
      </c>
      <c r="E144" s="28">
        <v>1.375</v>
      </c>
      <c r="F144" s="28">
        <v>1.875</v>
      </c>
      <c r="G144" s="28">
        <v>1.7391304347826086</v>
      </c>
      <c r="H144" s="28">
        <v>1.6666666666666667</v>
      </c>
    </row>
    <row r="145" spans="2:8" x14ac:dyDescent="0.25">
      <c r="B145" s="7"/>
      <c r="C145" t="s">
        <v>9</v>
      </c>
      <c r="D145" s="28">
        <v>1.35</v>
      </c>
      <c r="E145" s="28">
        <v>1.6911764705882353</v>
      </c>
      <c r="F145" s="28">
        <v>1.4126984126984128</v>
      </c>
      <c r="G145" s="28">
        <v>1.5728155339805825</v>
      </c>
      <c r="H145" s="28">
        <v>1.5472440944881889</v>
      </c>
    </row>
    <row r="146" spans="2:8" x14ac:dyDescent="0.25">
      <c r="B146" s="7"/>
      <c r="C146" t="s">
        <v>8</v>
      </c>
      <c r="D146" s="28">
        <v>1.3125</v>
      </c>
      <c r="E146" s="28">
        <v>1.441860465116279</v>
      </c>
      <c r="F146" s="28">
        <v>1.5806451612903225</v>
      </c>
      <c r="G146" s="28">
        <v>1.441860465116279</v>
      </c>
      <c r="H146" s="28">
        <v>1.4586466165413534</v>
      </c>
    </row>
    <row r="147" spans="2:8" x14ac:dyDescent="0.25">
      <c r="B147" s="7"/>
      <c r="C147" t="s">
        <v>22</v>
      </c>
      <c r="D147" s="28">
        <v>1</v>
      </c>
      <c r="E147" s="28">
        <v>1.375</v>
      </c>
      <c r="F147" s="28">
        <v>1.45</v>
      </c>
      <c r="G147" s="28">
        <v>1.6666666666666667</v>
      </c>
      <c r="H147" s="28">
        <v>1.4933333333333334</v>
      </c>
    </row>
    <row r="148" spans="2:8" x14ac:dyDescent="0.25">
      <c r="B148" s="7"/>
      <c r="C148" t="s">
        <v>19</v>
      </c>
      <c r="D148" s="28">
        <v>1.25</v>
      </c>
      <c r="E148" s="28">
        <v>1.631578947368421</v>
      </c>
      <c r="F148" s="28">
        <v>1.5714285714285714</v>
      </c>
      <c r="G148" s="28">
        <v>1.5</v>
      </c>
      <c r="H148" s="28">
        <v>1.5254237288135593</v>
      </c>
    </row>
    <row r="149" spans="2:8" x14ac:dyDescent="0.25">
      <c r="B149" s="7"/>
      <c r="C149" t="s">
        <v>13</v>
      </c>
      <c r="D149" s="28">
        <v>1.5</v>
      </c>
      <c r="E149" s="28">
        <v>1.6428571428571428</v>
      </c>
      <c r="F149" s="28">
        <v>1.5909090909090908</v>
      </c>
      <c r="G149" s="28">
        <v>1.75</v>
      </c>
      <c r="H149" s="28">
        <v>1.6627906976744187</v>
      </c>
    </row>
    <row r="150" spans="2:8" x14ac:dyDescent="0.25">
      <c r="B150" s="7"/>
      <c r="C150" t="s">
        <v>16</v>
      </c>
      <c r="D150" s="28">
        <v>1</v>
      </c>
      <c r="E150" s="28">
        <v>1.3076923076923077</v>
      </c>
      <c r="F150" s="28">
        <v>1.0909090909090908</v>
      </c>
      <c r="G150" s="28">
        <v>1.5714285714285714</v>
      </c>
      <c r="H150" s="28">
        <v>1.3617021276595744</v>
      </c>
    </row>
    <row r="151" spans="2:8" x14ac:dyDescent="0.25">
      <c r="B151" s="7"/>
      <c r="C151" t="s">
        <v>11</v>
      </c>
      <c r="D151" s="28">
        <v>1.375</v>
      </c>
      <c r="E151" s="28">
        <v>1.5</v>
      </c>
      <c r="F151" s="28">
        <v>1.8</v>
      </c>
      <c r="G151" s="28">
        <v>1.6538461538461537</v>
      </c>
      <c r="H151" s="28">
        <v>1.6027397260273972</v>
      </c>
    </row>
    <row r="152" spans="2:8" x14ac:dyDescent="0.25">
      <c r="B152" s="7"/>
      <c r="C152" t="s">
        <v>10</v>
      </c>
      <c r="D152" s="28">
        <v>1.5</v>
      </c>
      <c r="E152" s="28">
        <v>1.0588235294117647</v>
      </c>
      <c r="F152" s="28">
        <v>1.3333333333333333</v>
      </c>
      <c r="G152" s="28">
        <v>1.5263157894736843</v>
      </c>
      <c r="H152" s="28">
        <v>1.3275862068965518</v>
      </c>
    </row>
    <row r="153" spans="2:8" x14ac:dyDescent="0.25">
      <c r="B153" s="7"/>
      <c r="C153" t="s">
        <v>21</v>
      </c>
      <c r="D153" s="28">
        <v>1</v>
      </c>
      <c r="E153" s="28">
        <v>1.625</v>
      </c>
      <c r="F153" s="28">
        <v>1.4166666666666667</v>
      </c>
      <c r="G153" s="28">
        <v>1.3333333333333333</v>
      </c>
      <c r="H153" s="28">
        <v>1.3488372093023255</v>
      </c>
    </row>
    <row r="154" spans="2:8" x14ac:dyDescent="0.25">
      <c r="B154" s="7"/>
      <c r="C154" t="s">
        <v>14</v>
      </c>
      <c r="D154" s="28">
        <v>1.4</v>
      </c>
      <c r="E154" s="28">
        <v>1.2272727272727273</v>
      </c>
      <c r="F154" s="28">
        <v>1.4285714285714286</v>
      </c>
      <c r="G154" s="28">
        <v>1.4285714285714286</v>
      </c>
      <c r="H154" s="28">
        <v>1.3611111111111112</v>
      </c>
    </row>
    <row r="155" spans="2:8" x14ac:dyDescent="0.25">
      <c r="B155" s="7"/>
      <c r="C155" t="s">
        <v>17</v>
      </c>
      <c r="D155" s="28">
        <v>1.3333333333333333</v>
      </c>
      <c r="E155" s="28">
        <v>1.4615384615384615</v>
      </c>
      <c r="F155" s="28">
        <v>1.8333333333333333</v>
      </c>
      <c r="G155" s="28">
        <v>1.2941176470588236</v>
      </c>
      <c r="H155" s="28">
        <v>1.4705882352941178</v>
      </c>
    </row>
    <row r="156" spans="2:8" x14ac:dyDescent="0.25">
      <c r="B156" s="7"/>
      <c r="C156" t="s">
        <v>1</v>
      </c>
      <c r="D156" s="28">
        <v>2</v>
      </c>
      <c r="E156" s="28">
        <v>1.3793103448275863</v>
      </c>
      <c r="F156" s="28">
        <v>1.3103448275862069</v>
      </c>
      <c r="G156" s="28">
        <v>1.3157894736842106</v>
      </c>
      <c r="H156" s="28">
        <v>1.346938775510204</v>
      </c>
    </row>
    <row r="157" spans="2:8" x14ac:dyDescent="0.25">
      <c r="B157" s="7"/>
      <c r="C157" t="s">
        <v>5</v>
      </c>
      <c r="D157" s="28">
        <v>1.3333333333333333</v>
      </c>
      <c r="E157" s="28">
        <v>1.4666666666666666</v>
      </c>
      <c r="F157" s="28">
        <v>1.6666666666666667</v>
      </c>
      <c r="G157" s="28">
        <v>1.7058823529411764</v>
      </c>
      <c r="H157" s="28">
        <v>1.5714285714285714</v>
      </c>
    </row>
    <row r="158" spans="2:8" x14ac:dyDescent="0.25">
      <c r="B158" s="7"/>
      <c r="C158" t="s">
        <v>18</v>
      </c>
      <c r="D158" s="28">
        <v>1.5555555555555556</v>
      </c>
      <c r="E158" s="28">
        <v>1.1904761904761905</v>
      </c>
      <c r="F158" s="28">
        <v>1.9090909090909092</v>
      </c>
      <c r="G158" s="28">
        <v>1.2307692307692308</v>
      </c>
      <c r="H158" s="28">
        <v>1.4074074074074074</v>
      </c>
    </row>
    <row r="159" spans="2:8" x14ac:dyDescent="0.25">
      <c r="B159" s="9"/>
      <c r="C159" t="s">
        <v>20</v>
      </c>
      <c r="D159" s="28">
        <v>1.5</v>
      </c>
      <c r="E159" s="28">
        <v>1.5185185185185186</v>
      </c>
      <c r="F159" s="28">
        <v>1.3461538461538463</v>
      </c>
      <c r="G159" s="28">
        <v>1.3846153846153846</v>
      </c>
      <c r="H159" s="28">
        <v>1.4183673469387754</v>
      </c>
    </row>
    <row r="160" spans="2:8" x14ac:dyDescent="0.25">
      <c r="B160" s="10" t="s">
        <v>1040</v>
      </c>
      <c r="C160" s="10"/>
      <c r="D160" s="93">
        <v>1.346938775510204</v>
      </c>
      <c r="E160" s="93">
        <v>1.4597701149425288</v>
      </c>
      <c r="F160" s="93">
        <v>1.4801061007957559</v>
      </c>
      <c r="G160" s="93">
        <v>1.5</v>
      </c>
      <c r="H160" s="93">
        <v>1.4682698730794923</v>
      </c>
    </row>
    <row r="161" spans="2:8" x14ac:dyDescent="0.25">
      <c r="B161" s="7" t="s">
        <v>509</v>
      </c>
      <c r="C161" t="s">
        <v>15</v>
      </c>
      <c r="D161" s="28"/>
      <c r="E161" s="28"/>
      <c r="F161" s="28"/>
      <c r="G161" s="28">
        <v>1</v>
      </c>
      <c r="H161" s="28">
        <v>1</v>
      </c>
    </row>
    <row r="162" spans="2:8" x14ac:dyDescent="0.25">
      <c r="B162" s="7"/>
      <c r="C162" t="s">
        <v>4</v>
      </c>
      <c r="D162" s="28">
        <v>2</v>
      </c>
      <c r="E162" s="28"/>
      <c r="F162" s="28">
        <v>1</v>
      </c>
      <c r="G162" s="28">
        <v>2</v>
      </c>
      <c r="H162" s="28">
        <v>1.8</v>
      </c>
    </row>
    <row r="163" spans="2:8" x14ac:dyDescent="0.25">
      <c r="B163" s="7"/>
      <c r="C163" t="s">
        <v>9</v>
      </c>
      <c r="D163" s="28"/>
      <c r="E163" s="28"/>
      <c r="F163" s="28">
        <v>1.4</v>
      </c>
      <c r="G163" s="28">
        <v>1</v>
      </c>
      <c r="H163" s="28">
        <v>1.2857142857142858</v>
      </c>
    </row>
    <row r="164" spans="2:8" x14ac:dyDescent="0.25">
      <c r="B164" s="7"/>
      <c r="C164" t="s">
        <v>8</v>
      </c>
      <c r="D164" s="28"/>
      <c r="E164" s="28"/>
      <c r="F164" s="28">
        <v>1</v>
      </c>
      <c r="G164" s="28"/>
      <c r="H164" s="28">
        <v>1</v>
      </c>
    </row>
    <row r="165" spans="2:8" x14ac:dyDescent="0.25">
      <c r="B165" s="7"/>
      <c r="C165" t="s">
        <v>19</v>
      </c>
      <c r="D165" s="28">
        <v>1</v>
      </c>
      <c r="E165" s="28">
        <v>1</v>
      </c>
      <c r="F165" s="28">
        <v>1.3333333333333333</v>
      </c>
      <c r="G165" s="28">
        <v>1.1428571428571428</v>
      </c>
      <c r="H165" s="28">
        <v>1.1578947368421053</v>
      </c>
    </row>
    <row r="166" spans="2:8" x14ac:dyDescent="0.25">
      <c r="B166" s="7"/>
      <c r="C166" t="s">
        <v>13</v>
      </c>
      <c r="D166" s="28">
        <v>1</v>
      </c>
      <c r="E166" s="28">
        <v>4</v>
      </c>
      <c r="F166" s="28">
        <v>1.5</v>
      </c>
      <c r="G166" s="28">
        <v>1</v>
      </c>
      <c r="H166" s="28">
        <v>1.8</v>
      </c>
    </row>
    <row r="167" spans="2:8" x14ac:dyDescent="0.25">
      <c r="B167" s="7"/>
      <c r="C167" t="s">
        <v>21</v>
      </c>
      <c r="D167" s="28"/>
      <c r="E167" s="28"/>
      <c r="F167" s="28"/>
      <c r="G167" s="28">
        <v>1</v>
      </c>
      <c r="H167" s="28">
        <v>1</v>
      </c>
    </row>
    <row r="168" spans="2:8" x14ac:dyDescent="0.25">
      <c r="B168" s="7"/>
      <c r="C168" t="s">
        <v>14</v>
      </c>
      <c r="D168" s="28">
        <v>1.2</v>
      </c>
      <c r="E168" s="28">
        <v>1</v>
      </c>
      <c r="F168" s="28">
        <v>1.5</v>
      </c>
      <c r="G168" s="28">
        <v>1.2222222222222223</v>
      </c>
      <c r="H168" s="28">
        <v>1.2380952380952381</v>
      </c>
    </row>
    <row r="169" spans="2:8" x14ac:dyDescent="0.25">
      <c r="B169" s="9"/>
      <c r="C169" t="s">
        <v>1</v>
      </c>
      <c r="D169" s="28"/>
      <c r="E169" s="28">
        <v>1.3333333333333333</v>
      </c>
      <c r="F169" s="28">
        <v>4</v>
      </c>
      <c r="G169" s="28">
        <v>1.3333333333333333</v>
      </c>
      <c r="H169" s="28">
        <v>1.6</v>
      </c>
    </row>
    <row r="170" spans="2:8" x14ac:dyDescent="0.25">
      <c r="B170" s="10" t="s">
        <v>1041</v>
      </c>
      <c r="C170" s="10"/>
      <c r="D170" s="93">
        <v>1.1666666666666667</v>
      </c>
      <c r="E170" s="93">
        <v>1.5</v>
      </c>
      <c r="F170" s="93">
        <v>1.5</v>
      </c>
      <c r="G170" s="93">
        <v>1.2666666666666666</v>
      </c>
      <c r="H170" s="93">
        <v>1.3428571428571427</v>
      </c>
    </row>
    <row r="171" spans="2:8" x14ac:dyDescent="0.25">
      <c r="B171" s="7" t="s">
        <v>505</v>
      </c>
      <c r="C171" t="s">
        <v>15</v>
      </c>
      <c r="D171" s="28">
        <v>1.3333333333333333</v>
      </c>
      <c r="E171" s="28">
        <v>1.5</v>
      </c>
      <c r="F171" s="28"/>
      <c r="G171" s="28">
        <v>1</v>
      </c>
      <c r="H171" s="28">
        <v>1.3333333333333333</v>
      </c>
    </row>
    <row r="172" spans="2:8" x14ac:dyDescent="0.25">
      <c r="B172" s="7"/>
      <c r="C172" t="s">
        <v>4</v>
      </c>
      <c r="D172" s="28">
        <v>1</v>
      </c>
      <c r="E172" s="28"/>
      <c r="F172" s="28">
        <v>1</v>
      </c>
      <c r="G172" s="28">
        <v>1.2</v>
      </c>
      <c r="H172" s="28">
        <v>1.1000000000000001</v>
      </c>
    </row>
    <row r="173" spans="2:8" x14ac:dyDescent="0.25">
      <c r="B173" s="7"/>
      <c r="C173" t="s">
        <v>12</v>
      </c>
      <c r="D173" s="28"/>
      <c r="E173" s="28">
        <v>2</v>
      </c>
      <c r="F173" s="28">
        <v>2</v>
      </c>
      <c r="G173" s="28">
        <v>1</v>
      </c>
      <c r="H173" s="28">
        <v>1.5</v>
      </c>
    </row>
    <row r="174" spans="2:8" x14ac:dyDescent="0.25">
      <c r="B174" s="7"/>
      <c r="C174" t="s">
        <v>9</v>
      </c>
      <c r="D174" s="28">
        <v>1.2307692307692308</v>
      </c>
      <c r="E174" s="28">
        <v>1.2692307692307692</v>
      </c>
      <c r="F174" s="28">
        <v>1.263157894736842</v>
      </c>
      <c r="G174" s="28">
        <v>1.2727272727272727</v>
      </c>
      <c r="H174" s="28">
        <v>1.263681592039801</v>
      </c>
    </row>
    <row r="175" spans="2:8" x14ac:dyDescent="0.25">
      <c r="B175" s="7"/>
      <c r="C175" t="s">
        <v>8</v>
      </c>
      <c r="D175" s="28">
        <v>1</v>
      </c>
      <c r="E175" s="28">
        <v>1.5</v>
      </c>
      <c r="F175" s="28">
        <v>1</v>
      </c>
      <c r="G175" s="28"/>
      <c r="H175" s="28">
        <v>1.2222222222222223</v>
      </c>
    </row>
    <row r="176" spans="2:8" x14ac:dyDescent="0.25">
      <c r="B176" s="7"/>
      <c r="C176" t="s">
        <v>22</v>
      </c>
      <c r="D176" s="28">
        <v>1</v>
      </c>
      <c r="E176" s="28">
        <v>1</v>
      </c>
      <c r="F176" s="28">
        <v>1.5</v>
      </c>
      <c r="G176" s="28"/>
      <c r="H176" s="28">
        <v>1.1818181818181819</v>
      </c>
    </row>
    <row r="177" spans="2:8" x14ac:dyDescent="0.25">
      <c r="B177" s="7"/>
      <c r="C177" t="s">
        <v>19</v>
      </c>
      <c r="D177" s="28">
        <v>1</v>
      </c>
      <c r="E177" s="28">
        <v>1</v>
      </c>
      <c r="F177" s="28">
        <v>1</v>
      </c>
      <c r="G177" s="28">
        <v>2</v>
      </c>
      <c r="H177" s="28">
        <v>1.3333333333333333</v>
      </c>
    </row>
    <row r="178" spans="2:8" x14ac:dyDescent="0.25">
      <c r="B178" s="7"/>
      <c r="C178" t="s">
        <v>13</v>
      </c>
      <c r="D178" s="28"/>
      <c r="E178" s="28">
        <v>1.3333333333333333</v>
      </c>
      <c r="F178" s="28">
        <v>2</v>
      </c>
      <c r="G178" s="28">
        <v>1</v>
      </c>
      <c r="H178" s="28">
        <v>1.3333333333333333</v>
      </c>
    </row>
    <row r="179" spans="2:8" x14ac:dyDescent="0.25">
      <c r="B179" s="7"/>
      <c r="C179" t="s">
        <v>16</v>
      </c>
      <c r="D179" s="28">
        <v>1</v>
      </c>
      <c r="E179" s="28">
        <v>1</v>
      </c>
      <c r="F179" s="28"/>
      <c r="G179" s="28">
        <v>1</v>
      </c>
      <c r="H179" s="28">
        <v>1</v>
      </c>
    </row>
    <row r="180" spans="2:8" x14ac:dyDescent="0.25">
      <c r="B180" s="7"/>
      <c r="C180" t="s">
        <v>11</v>
      </c>
      <c r="D180" s="28">
        <v>1</v>
      </c>
      <c r="E180" s="28">
        <v>1.4</v>
      </c>
      <c r="F180" s="28">
        <v>1.25</v>
      </c>
      <c r="G180" s="28">
        <v>2</v>
      </c>
      <c r="H180" s="28">
        <v>1.4285714285714286</v>
      </c>
    </row>
    <row r="181" spans="2:8" x14ac:dyDescent="0.25">
      <c r="B181" s="7"/>
      <c r="C181" t="s">
        <v>10</v>
      </c>
      <c r="D181" s="28">
        <v>1</v>
      </c>
      <c r="E181" s="28">
        <v>1.5</v>
      </c>
      <c r="F181" s="28">
        <v>2</v>
      </c>
      <c r="G181" s="28"/>
      <c r="H181" s="28">
        <v>1.5</v>
      </c>
    </row>
    <row r="182" spans="2:8" x14ac:dyDescent="0.25">
      <c r="B182" s="7"/>
      <c r="C182" t="s">
        <v>21</v>
      </c>
      <c r="D182" s="28">
        <v>1</v>
      </c>
      <c r="E182" s="28"/>
      <c r="F182" s="28">
        <v>1</v>
      </c>
      <c r="G182" s="28">
        <v>1</v>
      </c>
      <c r="H182" s="28">
        <v>1</v>
      </c>
    </row>
    <row r="183" spans="2:8" x14ac:dyDescent="0.25">
      <c r="B183" s="7"/>
      <c r="C183" t="s">
        <v>14</v>
      </c>
      <c r="D183" s="28">
        <v>1</v>
      </c>
      <c r="E183" s="28"/>
      <c r="F183" s="28">
        <v>1</v>
      </c>
      <c r="G183" s="28">
        <v>1</v>
      </c>
      <c r="H183" s="28">
        <v>1</v>
      </c>
    </row>
    <row r="184" spans="2:8" x14ac:dyDescent="0.25">
      <c r="B184" s="7"/>
      <c r="C184" t="s">
        <v>17</v>
      </c>
      <c r="D184" s="28"/>
      <c r="E184" s="28">
        <v>1.5</v>
      </c>
      <c r="F184" s="28">
        <v>1</v>
      </c>
      <c r="G184" s="28"/>
      <c r="H184" s="28">
        <v>1.25</v>
      </c>
    </row>
    <row r="185" spans="2:8" x14ac:dyDescent="0.25">
      <c r="B185" s="7"/>
      <c r="C185" t="s">
        <v>1</v>
      </c>
      <c r="D185" s="28">
        <v>1</v>
      </c>
      <c r="E185" s="28">
        <v>1</v>
      </c>
      <c r="F185" s="28">
        <v>1</v>
      </c>
      <c r="G185" s="28">
        <v>1</v>
      </c>
      <c r="H185" s="28">
        <v>1</v>
      </c>
    </row>
    <row r="186" spans="2:8" x14ac:dyDescent="0.25">
      <c r="B186" s="7"/>
      <c r="C186" t="s">
        <v>5</v>
      </c>
      <c r="D186" s="28">
        <v>1.5</v>
      </c>
      <c r="E186" s="28">
        <v>1</v>
      </c>
      <c r="F186" s="28">
        <v>1</v>
      </c>
      <c r="G186" s="28">
        <v>1</v>
      </c>
      <c r="H186" s="28">
        <v>1.1666666666666667</v>
      </c>
    </row>
    <row r="187" spans="2:8" x14ac:dyDescent="0.25">
      <c r="B187" s="7"/>
      <c r="C187" t="s">
        <v>18</v>
      </c>
      <c r="D187" s="28">
        <v>1.5</v>
      </c>
      <c r="E187" s="28">
        <v>1.3333333333333333</v>
      </c>
      <c r="F187" s="28"/>
      <c r="G187" s="28">
        <v>1</v>
      </c>
      <c r="H187" s="28">
        <v>1.3333333333333333</v>
      </c>
    </row>
    <row r="188" spans="2:8" x14ac:dyDescent="0.25">
      <c r="B188" s="9"/>
      <c r="C188" t="s">
        <v>20</v>
      </c>
      <c r="D188" s="28">
        <v>1.25</v>
      </c>
      <c r="E188" s="28">
        <v>1.4285714285714286</v>
      </c>
      <c r="F188" s="28">
        <v>1.4285714285714286</v>
      </c>
      <c r="G188" s="28">
        <v>1.1666666666666667</v>
      </c>
      <c r="H188" s="28">
        <v>1.3333333333333333</v>
      </c>
    </row>
    <row r="189" spans="2:8" x14ac:dyDescent="0.25">
      <c r="B189" s="10" t="s">
        <v>1042</v>
      </c>
      <c r="C189" s="10"/>
      <c r="D189" s="93">
        <v>1.1785714285714286</v>
      </c>
      <c r="E189" s="93">
        <v>1.2934782608695652</v>
      </c>
      <c r="F189" s="93">
        <v>1.2637362637362637</v>
      </c>
      <c r="G189" s="93">
        <v>1.2525252525252526</v>
      </c>
      <c r="H189" s="93">
        <v>1.2544378698224852</v>
      </c>
    </row>
  </sheetData>
  <mergeCells count="2">
    <mergeCell ref="D8:G8"/>
    <mergeCell ref="C8:C9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7" sqref="A7"/>
    </sheetView>
  </sheetViews>
  <sheetFormatPr defaultRowHeight="15" x14ac:dyDescent="0.25"/>
  <cols>
    <col min="1" max="1" width="27.5703125" bestFit="1" customWidth="1"/>
    <col min="2" max="2" width="20.7109375" customWidth="1"/>
    <col min="3" max="6" width="5.7109375" bestFit="1" customWidth="1"/>
    <col min="7" max="7" width="6.5703125" bestFit="1" customWidth="1"/>
  </cols>
  <sheetData>
    <row r="1" spans="1:7" x14ac:dyDescent="0.25">
      <c r="A1" s="19" t="s">
        <v>710</v>
      </c>
    </row>
    <row r="3" spans="1:7" ht="18.75" x14ac:dyDescent="0.3">
      <c r="A3" s="20" t="s">
        <v>707</v>
      </c>
    </row>
    <row r="5" spans="1:7" x14ac:dyDescent="0.25">
      <c r="A5" t="s">
        <v>708</v>
      </c>
      <c r="B5" s="7" t="s">
        <v>996</v>
      </c>
    </row>
    <row r="6" spans="1:7" x14ac:dyDescent="0.25">
      <c r="A6" t="s">
        <v>709</v>
      </c>
      <c r="B6" t="s">
        <v>712</v>
      </c>
    </row>
    <row r="8" spans="1:7" x14ac:dyDescent="0.25">
      <c r="B8" s="2" t="s">
        <v>914</v>
      </c>
      <c r="C8" s="101" t="s">
        <v>929</v>
      </c>
      <c r="D8" s="101"/>
      <c r="E8" s="101"/>
      <c r="F8" s="101"/>
      <c r="G8" s="105" t="s">
        <v>1086</v>
      </c>
    </row>
    <row r="9" spans="1:7" x14ac:dyDescent="0.25">
      <c r="B9" s="3" t="s">
        <v>25</v>
      </c>
      <c r="C9" s="67" t="s">
        <v>971</v>
      </c>
      <c r="D9" s="3" t="s">
        <v>715</v>
      </c>
      <c r="E9" s="3" t="s">
        <v>716</v>
      </c>
      <c r="F9" s="3" t="s">
        <v>717</v>
      </c>
      <c r="G9" s="106"/>
    </row>
    <row r="10" spans="1:7" x14ac:dyDescent="0.25">
      <c r="B10" t="s">
        <v>15</v>
      </c>
      <c r="C10" s="28">
        <v>1.0406504065040652</v>
      </c>
      <c r="D10" s="28">
        <v>1</v>
      </c>
      <c r="E10" s="28">
        <v>1.0526315789473684</v>
      </c>
      <c r="F10" s="28">
        <v>1.4</v>
      </c>
      <c r="G10" s="28">
        <v>1.0512820512820513</v>
      </c>
    </row>
    <row r="11" spans="1:7" x14ac:dyDescent="0.25">
      <c r="B11" t="s">
        <v>4</v>
      </c>
      <c r="C11" s="28">
        <v>1.08843537414966</v>
      </c>
      <c r="D11" s="28">
        <v>1.0895522388059702</v>
      </c>
      <c r="E11" s="28">
        <v>1.2558139534883721</v>
      </c>
      <c r="F11" s="28">
        <v>1.1153846153846154</v>
      </c>
      <c r="G11" s="28">
        <v>1.1205073995771671</v>
      </c>
    </row>
    <row r="12" spans="1:7" x14ac:dyDescent="0.25">
      <c r="B12" t="s">
        <v>12</v>
      </c>
      <c r="C12" s="28">
        <v>1.0866666666666667</v>
      </c>
      <c r="D12" s="28">
        <v>1</v>
      </c>
      <c r="E12" s="28">
        <v>1.04</v>
      </c>
      <c r="F12" s="28">
        <v>1.2142857142857142</v>
      </c>
      <c r="G12" s="28">
        <v>1.0833333333333333</v>
      </c>
    </row>
    <row r="13" spans="1:7" x14ac:dyDescent="0.25">
      <c r="B13" t="s">
        <v>9</v>
      </c>
      <c r="C13" s="28">
        <v>1.1313432835820896</v>
      </c>
      <c r="D13" s="28">
        <v>1.144927536231884</v>
      </c>
      <c r="E13" s="28">
        <v>1.1917808219178083</v>
      </c>
      <c r="F13" s="28">
        <v>1</v>
      </c>
      <c r="G13" s="28">
        <v>1.1335952848722985</v>
      </c>
    </row>
    <row r="14" spans="1:7" x14ac:dyDescent="0.25">
      <c r="B14" t="s">
        <v>8</v>
      </c>
      <c r="C14" s="28">
        <v>1.1428571428571428</v>
      </c>
      <c r="D14" s="28">
        <v>1.05</v>
      </c>
      <c r="E14" s="28">
        <v>1.1136363636363635</v>
      </c>
      <c r="F14" s="28">
        <v>1.1599999999999999</v>
      </c>
      <c r="G14" s="28">
        <v>1.1275167785234899</v>
      </c>
    </row>
    <row r="15" spans="1:7" x14ac:dyDescent="0.25">
      <c r="B15" t="s">
        <v>22</v>
      </c>
      <c r="C15" s="28">
        <v>1.2057142857142857</v>
      </c>
      <c r="D15" s="28">
        <v>1.2121212121212122</v>
      </c>
      <c r="E15" s="28">
        <v>1.1428571428571428</v>
      </c>
      <c r="F15" s="28">
        <v>1.04</v>
      </c>
      <c r="G15" s="28">
        <v>1.1828358208955223</v>
      </c>
    </row>
    <row r="16" spans="1:7" x14ac:dyDescent="0.25">
      <c r="B16" t="s">
        <v>19</v>
      </c>
      <c r="C16" s="28">
        <v>1.0844155844155845</v>
      </c>
      <c r="D16" s="28">
        <v>1.1428571428571428</v>
      </c>
      <c r="E16" s="28">
        <v>1.1282051282051282</v>
      </c>
      <c r="F16" s="28">
        <v>1.2857142857142858</v>
      </c>
      <c r="G16" s="28">
        <v>1.1148936170212767</v>
      </c>
    </row>
    <row r="17" spans="2:7" x14ac:dyDescent="0.25">
      <c r="B17" t="s">
        <v>13</v>
      </c>
      <c r="C17" s="28">
        <v>1.1836734693877551</v>
      </c>
      <c r="D17" s="28">
        <v>1.0909090909090908</v>
      </c>
      <c r="E17" s="28">
        <v>1.2857142857142858</v>
      </c>
      <c r="F17" s="28">
        <v>1.28</v>
      </c>
      <c r="G17" s="28">
        <v>1.1981981981981982</v>
      </c>
    </row>
    <row r="18" spans="2:7" x14ac:dyDescent="0.25">
      <c r="B18" t="s">
        <v>16</v>
      </c>
      <c r="C18" s="28">
        <v>1.1118881118881119</v>
      </c>
      <c r="D18" s="28">
        <v>1</v>
      </c>
      <c r="E18" s="28">
        <v>1.1499999999999999</v>
      </c>
      <c r="F18" s="28">
        <v>1.0714285714285714</v>
      </c>
      <c r="G18" s="28">
        <v>1.1069767441860465</v>
      </c>
    </row>
    <row r="19" spans="2:7" x14ac:dyDescent="0.25">
      <c r="B19" t="s">
        <v>11</v>
      </c>
      <c r="C19" s="28">
        <v>1.1065573770491803</v>
      </c>
      <c r="D19" s="28">
        <v>1.1000000000000001</v>
      </c>
      <c r="E19" s="28">
        <v>1.25</v>
      </c>
      <c r="F19" s="28">
        <v>1.5</v>
      </c>
      <c r="G19" s="28">
        <v>1.129251700680272</v>
      </c>
    </row>
    <row r="20" spans="2:7" x14ac:dyDescent="0.25">
      <c r="B20" t="s">
        <v>10</v>
      </c>
      <c r="C20" s="28">
        <v>1.1236559139784945</v>
      </c>
      <c r="D20" s="28">
        <v>1.037037037037037</v>
      </c>
      <c r="E20" s="28">
        <v>1.0714285714285714</v>
      </c>
      <c r="F20" s="28">
        <v>1.1578947368421053</v>
      </c>
      <c r="G20" s="28">
        <v>1.1076388888888888</v>
      </c>
    </row>
    <row r="21" spans="2:7" x14ac:dyDescent="0.25">
      <c r="B21" t="s">
        <v>21</v>
      </c>
      <c r="C21" s="28">
        <v>1.1008403361344539</v>
      </c>
      <c r="D21" s="28">
        <v>1</v>
      </c>
      <c r="E21" s="28">
        <v>1.1333333333333333</v>
      </c>
      <c r="F21" s="28">
        <v>1.5294117647058822</v>
      </c>
      <c r="G21" s="28">
        <v>1.1388888888888888</v>
      </c>
    </row>
    <row r="22" spans="2:7" x14ac:dyDescent="0.25">
      <c r="B22" t="s">
        <v>14</v>
      </c>
      <c r="C22" s="28">
        <v>1.0578034682080926</v>
      </c>
      <c r="D22" s="28">
        <v>1.1176470588235294</v>
      </c>
      <c r="E22" s="28">
        <v>1.0869565217391304</v>
      </c>
      <c r="F22" s="28">
        <v>1</v>
      </c>
      <c r="G22" s="28">
        <v>1.0655737704918034</v>
      </c>
    </row>
    <row r="23" spans="2:7" x14ac:dyDescent="0.25">
      <c r="B23" t="s">
        <v>17</v>
      </c>
      <c r="C23" s="28">
        <v>1.0764331210191083</v>
      </c>
      <c r="D23" s="28">
        <v>1</v>
      </c>
      <c r="E23" s="28">
        <v>1.21875</v>
      </c>
      <c r="F23" s="28">
        <v>1</v>
      </c>
      <c r="G23" s="28">
        <v>1.0826086956521739</v>
      </c>
    </row>
    <row r="24" spans="2:7" x14ac:dyDescent="0.25">
      <c r="B24" t="s">
        <v>1</v>
      </c>
      <c r="C24" s="28">
        <v>1.0710900473933649</v>
      </c>
      <c r="D24" s="28">
        <v>1.0454545454545454</v>
      </c>
      <c r="E24" s="28">
        <v>1.1604938271604939</v>
      </c>
      <c r="F24" s="28">
        <v>1.1499999999999999</v>
      </c>
      <c r="G24" s="28">
        <v>1.0957446808510638</v>
      </c>
    </row>
    <row r="25" spans="2:7" x14ac:dyDescent="0.25">
      <c r="B25" t="s">
        <v>5</v>
      </c>
      <c r="C25" s="28">
        <v>1.1145038167938932</v>
      </c>
      <c r="D25" s="28">
        <v>1.1000000000000001</v>
      </c>
      <c r="E25" s="28">
        <v>1.2045454545454546</v>
      </c>
      <c r="F25" s="28">
        <v>1.0571428571428572</v>
      </c>
      <c r="G25" s="28">
        <v>1.1217391304347826</v>
      </c>
    </row>
    <row r="26" spans="2:7" x14ac:dyDescent="0.25">
      <c r="B26" t="s">
        <v>18</v>
      </c>
      <c r="C26" s="28">
        <v>1.0657276995305165</v>
      </c>
      <c r="D26" s="28">
        <v>1</v>
      </c>
      <c r="E26" s="28">
        <v>1.0540540540540539</v>
      </c>
      <c r="F26" s="28">
        <v>1</v>
      </c>
      <c r="G26" s="28">
        <v>1.0577617328519855</v>
      </c>
    </row>
    <row r="27" spans="2:7" x14ac:dyDescent="0.25">
      <c r="B27" t="s">
        <v>20</v>
      </c>
      <c r="C27" s="28">
        <v>1.0813008130081301</v>
      </c>
      <c r="D27" s="28">
        <v>1.0655737704918034</v>
      </c>
      <c r="E27" s="28">
        <v>1.178082191780822</v>
      </c>
      <c r="F27" s="28">
        <v>1.0930232558139534</v>
      </c>
      <c r="G27" s="28">
        <v>1.0969267139479906</v>
      </c>
    </row>
    <row r="28" spans="2:7" x14ac:dyDescent="0.25">
      <c r="B28" s="13" t="s">
        <v>969</v>
      </c>
      <c r="C28" s="29">
        <v>1.1044247787610619</v>
      </c>
      <c r="D28" s="29">
        <v>1.0816696914700545</v>
      </c>
      <c r="E28" s="29">
        <v>1.1605095541401274</v>
      </c>
      <c r="F28" s="29">
        <v>1.1414141414141414</v>
      </c>
      <c r="G28" s="29">
        <v>1.1134322530261616</v>
      </c>
    </row>
  </sheetData>
  <mergeCells count="2">
    <mergeCell ref="G8:G9"/>
    <mergeCell ref="C8:F8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31"/>
  <sheetViews>
    <sheetView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7" sqref="A7"/>
    </sheetView>
  </sheetViews>
  <sheetFormatPr defaultRowHeight="15" outlineLevelCol="1" x14ac:dyDescent="0.25"/>
  <cols>
    <col min="1" max="1" width="27.5703125" bestFit="1" customWidth="1"/>
    <col min="2" max="2" width="26.42578125" bestFit="1" customWidth="1"/>
    <col min="3" max="13" width="5" hidden="1" customWidth="1" outlineLevel="1"/>
    <col min="14" max="14" width="5" bestFit="1" customWidth="1" collapsed="1"/>
    <col min="15" max="18" width="5" hidden="1" customWidth="1" outlineLevel="1"/>
    <col min="19" max="19" width="5" bestFit="1" customWidth="1" collapsed="1"/>
    <col min="20" max="55" width="5" hidden="1" customWidth="1" outlineLevel="1"/>
    <col min="56" max="56" width="5" bestFit="1" customWidth="1" collapsed="1"/>
    <col min="57" max="140" width="5" hidden="1" customWidth="1" outlineLevel="1"/>
    <col min="141" max="141" width="5" bestFit="1" customWidth="1" collapsed="1"/>
    <col min="142" max="170" width="5" hidden="1" customWidth="1" outlineLevel="1"/>
    <col min="171" max="171" width="5" bestFit="1" customWidth="1" collapsed="1"/>
    <col min="172" max="181" width="5" hidden="1" customWidth="1" outlineLevel="1"/>
    <col min="182" max="182" width="5" bestFit="1" customWidth="1" collapsed="1"/>
    <col min="183" max="183" width="5" bestFit="1" customWidth="1"/>
    <col min="184" max="184" width="8.5703125" customWidth="1"/>
    <col min="185" max="185" width="2.140625" customWidth="1"/>
    <col min="186" max="186" width="8.5703125" customWidth="1"/>
    <col min="187" max="187" width="25.85546875" bestFit="1" customWidth="1"/>
    <col min="188" max="188" width="20.28515625" bestFit="1" customWidth="1"/>
    <col min="189" max="190" width="19.140625" bestFit="1" customWidth="1"/>
    <col min="191" max="191" width="19" bestFit="1" customWidth="1"/>
    <col min="192" max="201" width="18.42578125" bestFit="1" customWidth="1"/>
    <col min="202" max="202" width="14.42578125" bestFit="1" customWidth="1"/>
    <col min="203" max="203" width="18.28515625" bestFit="1" customWidth="1"/>
  </cols>
  <sheetData>
    <row r="1" spans="1:188" x14ac:dyDescent="0.25">
      <c r="A1" s="19" t="s">
        <v>710</v>
      </c>
    </row>
    <row r="3" spans="1:188" ht="18.75" x14ac:dyDescent="0.3">
      <c r="A3" s="20" t="s">
        <v>707</v>
      </c>
    </row>
    <row r="5" spans="1:188" x14ac:dyDescent="0.25">
      <c r="A5" t="s">
        <v>708</v>
      </c>
      <c r="B5" s="7" t="s">
        <v>997</v>
      </c>
    </row>
    <row r="6" spans="1:188" x14ac:dyDescent="0.25">
      <c r="A6" t="s">
        <v>709</v>
      </c>
      <c r="B6" t="s">
        <v>1082</v>
      </c>
    </row>
    <row r="8" spans="1:188" x14ac:dyDescent="0.25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P8" s="107" t="s">
        <v>1024</v>
      </c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C8" s="98"/>
      <c r="GE8" s="76"/>
      <c r="GF8" s="76"/>
    </row>
    <row r="9" spans="1:188" s="7" customFormat="1" ht="153.75" x14ac:dyDescent="0.25">
      <c r="B9" s="76"/>
      <c r="C9" s="77" t="s">
        <v>552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 t="s">
        <v>902</v>
      </c>
      <c r="O9" s="77" t="s">
        <v>555</v>
      </c>
      <c r="P9" s="77"/>
      <c r="Q9" s="77"/>
      <c r="R9" s="77"/>
      <c r="S9" s="77" t="s">
        <v>903</v>
      </c>
      <c r="T9" s="77" t="s">
        <v>551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 t="s">
        <v>904</v>
      </c>
      <c r="BE9" s="77" t="s">
        <v>553</v>
      </c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 t="s">
        <v>558</v>
      </c>
      <c r="EL9" s="77" t="s">
        <v>556</v>
      </c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 t="s">
        <v>559</v>
      </c>
      <c r="FP9" s="77" t="s">
        <v>554</v>
      </c>
      <c r="FQ9" s="77"/>
      <c r="FR9" s="77"/>
      <c r="FS9" s="77"/>
      <c r="FT9" s="77"/>
      <c r="FU9" s="77"/>
      <c r="FV9" s="77"/>
      <c r="FW9" s="77"/>
      <c r="FX9" s="77"/>
      <c r="FY9" s="77"/>
      <c r="FZ9" s="77" t="s">
        <v>905</v>
      </c>
      <c r="GA9" s="77" t="s">
        <v>23</v>
      </c>
      <c r="GC9" s="97"/>
      <c r="GE9" s="77"/>
      <c r="GF9" s="77"/>
    </row>
    <row r="10" spans="1:188" s="7" customFormat="1" ht="123.75" customHeight="1" x14ac:dyDescent="0.25">
      <c r="B10" s="76" t="s">
        <v>995</v>
      </c>
      <c r="C10" s="77" t="s">
        <v>626</v>
      </c>
      <c r="D10" s="77" t="s">
        <v>561</v>
      </c>
      <c r="E10" s="77" t="s">
        <v>627</v>
      </c>
      <c r="F10" s="77" t="s">
        <v>456</v>
      </c>
      <c r="G10" s="77" t="s">
        <v>562</v>
      </c>
      <c r="H10" s="77" t="s">
        <v>563</v>
      </c>
      <c r="I10" s="77" t="s">
        <v>628</v>
      </c>
      <c r="J10" s="77" t="s">
        <v>629</v>
      </c>
      <c r="K10" s="77" t="s">
        <v>564</v>
      </c>
      <c r="L10" s="77" t="s">
        <v>630</v>
      </c>
      <c r="M10" s="77" t="s">
        <v>565</v>
      </c>
      <c r="N10" s="77"/>
      <c r="O10" s="77" t="s">
        <v>631</v>
      </c>
      <c r="P10" s="77" t="s">
        <v>632</v>
      </c>
      <c r="Q10" s="77" t="s">
        <v>312</v>
      </c>
      <c r="R10" s="77" t="s">
        <v>566</v>
      </c>
      <c r="S10" s="77"/>
      <c r="T10" s="77" t="s">
        <v>567</v>
      </c>
      <c r="U10" s="77" t="s">
        <v>568</v>
      </c>
      <c r="V10" s="77" t="s">
        <v>569</v>
      </c>
      <c r="W10" s="77" t="s">
        <v>357</v>
      </c>
      <c r="X10" s="77" t="s">
        <v>570</v>
      </c>
      <c r="Y10" s="77" t="s">
        <v>633</v>
      </c>
      <c r="Z10" s="77" t="s">
        <v>634</v>
      </c>
      <c r="AA10" s="77" t="s">
        <v>635</v>
      </c>
      <c r="AB10" s="77" t="s">
        <v>572</v>
      </c>
      <c r="AC10" s="77" t="s">
        <v>636</v>
      </c>
      <c r="AD10" s="77" t="s">
        <v>573</v>
      </c>
      <c r="AE10" s="77" t="s">
        <v>637</v>
      </c>
      <c r="AF10" s="77" t="s">
        <v>574</v>
      </c>
      <c r="AG10" s="77" t="s">
        <v>638</v>
      </c>
      <c r="AH10" s="77" t="s">
        <v>575</v>
      </c>
      <c r="AI10" s="77" t="s">
        <v>639</v>
      </c>
      <c r="AJ10" s="77" t="s">
        <v>640</v>
      </c>
      <c r="AK10" s="77" t="s">
        <v>356</v>
      </c>
      <c r="AL10" s="77" t="s">
        <v>641</v>
      </c>
      <c r="AM10" s="77" t="s">
        <v>642</v>
      </c>
      <c r="AN10" s="77" t="s">
        <v>576</v>
      </c>
      <c r="AO10" s="77" t="s">
        <v>643</v>
      </c>
      <c r="AP10" s="77" t="s">
        <v>644</v>
      </c>
      <c r="AQ10" s="77" t="s">
        <v>578</v>
      </c>
      <c r="AR10" s="77" t="s">
        <v>311</v>
      </c>
      <c r="AS10" s="77" t="s">
        <v>645</v>
      </c>
      <c r="AT10" s="77" t="s">
        <v>646</v>
      </c>
      <c r="AU10" s="77" t="s">
        <v>395</v>
      </c>
      <c r="AV10" s="77" t="s">
        <v>358</v>
      </c>
      <c r="AW10" s="77" t="s">
        <v>579</v>
      </c>
      <c r="AX10" s="77" t="s">
        <v>647</v>
      </c>
      <c r="AY10" s="77" t="s">
        <v>648</v>
      </c>
      <c r="AZ10" s="77" t="s">
        <v>649</v>
      </c>
      <c r="BA10" s="77" t="s">
        <v>650</v>
      </c>
      <c r="BB10" s="77" t="s">
        <v>651</v>
      </c>
      <c r="BC10" s="77" t="s">
        <v>652</v>
      </c>
      <c r="BD10" s="77"/>
      <c r="BE10" s="77" t="s">
        <v>314</v>
      </c>
      <c r="BF10" s="77" t="s">
        <v>653</v>
      </c>
      <c r="BG10" s="77" t="s">
        <v>654</v>
      </c>
      <c r="BH10" s="77" t="s">
        <v>582</v>
      </c>
      <c r="BI10" s="77" t="s">
        <v>583</v>
      </c>
      <c r="BJ10" s="77" t="s">
        <v>655</v>
      </c>
      <c r="BK10" s="77" t="s">
        <v>584</v>
      </c>
      <c r="BL10" s="77" t="s">
        <v>656</v>
      </c>
      <c r="BM10" s="77" t="s">
        <v>657</v>
      </c>
      <c r="BN10" s="77" t="s">
        <v>585</v>
      </c>
      <c r="BO10" s="77" t="s">
        <v>658</v>
      </c>
      <c r="BP10" s="77" t="s">
        <v>659</v>
      </c>
      <c r="BQ10" s="77" t="s">
        <v>586</v>
      </c>
      <c r="BR10" s="77" t="s">
        <v>660</v>
      </c>
      <c r="BS10" s="77" t="s">
        <v>661</v>
      </c>
      <c r="BT10" s="77" t="s">
        <v>472</v>
      </c>
      <c r="BU10" s="77" t="s">
        <v>587</v>
      </c>
      <c r="BV10" s="77" t="s">
        <v>662</v>
      </c>
      <c r="BW10" s="77" t="s">
        <v>663</v>
      </c>
      <c r="BX10" s="77" t="s">
        <v>222</v>
      </c>
      <c r="BY10" s="77" t="s">
        <v>589</v>
      </c>
      <c r="BZ10" s="77" t="s">
        <v>590</v>
      </c>
      <c r="CA10" s="77" t="s">
        <v>591</v>
      </c>
      <c r="CB10" s="77" t="s">
        <v>664</v>
      </c>
      <c r="CC10" s="77" t="s">
        <v>665</v>
      </c>
      <c r="CD10" s="77" t="s">
        <v>262</v>
      </c>
      <c r="CE10" s="77" t="s">
        <v>592</v>
      </c>
      <c r="CF10" s="77" t="s">
        <v>593</v>
      </c>
      <c r="CG10" s="77" t="s">
        <v>594</v>
      </c>
      <c r="CH10" s="77" t="s">
        <v>595</v>
      </c>
      <c r="CI10" s="77" t="s">
        <v>666</v>
      </c>
      <c r="CJ10" s="77" t="s">
        <v>667</v>
      </c>
      <c r="CK10" s="77" t="s">
        <v>265</v>
      </c>
      <c r="CL10" s="77" t="s">
        <v>596</v>
      </c>
      <c r="CM10" s="77" t="s">
        <v>350</v>
      </c>
      <c r="CN10" s="77" t="s">
        <v>597</v>
      </c>
      <c r="CO10" s="77" t="s">
        <v>668</v>
      </c>
      <c r="CP10" s="77" t="s">
        <v>669</v>
      </c>
      <c r="CQ10" s="77" t="s">
        <v>670</v>
      </c>
      <c r="CR10" s="77" t="s">
        <v>671</v>
      </c>
      <c r="CS10" s="77" t="s">
        <v>598</v>
      </c>
      <c r="CT10" s="77" t="s">
        <v>672</v>
      </c>
      <c r="CU10" s="77" t="s">
        <v>455</v>
      </c>
      <c r="CV10" s="77" t="s">
        <v>673</v>
      </c>
      <c r="CW10" s="77" t="s">
        <v>310</v>
      </c>
      <c r="CX10" s="77" t="s">
        <v>351</v>
      </c>
      <c r="CY10" s="77" t="s">
        <v>313</v>
      </c>
      <c r="CZ10" s="77" t="s">
        <v>599</v>
      </c>
      <c r="DA10" s="77" t="s">
        <v>316</v>
      </c>
      <c r="DB10" s="77" t="s">
        <v>674</v>
      </c>
      <c r="DC10" s="77" t="s">
        <v>675</v>
      </c>
      <c r="DD10" s="77" t="s">
        <v>600</v>
      </c>
      <c r="DE10" s="77" t="s">
        <v>601</v>
      </c>
      <c r="DF10" s="77" t="s">
        <v>676</v>
      </c>
      <c r="DG10" s="77" t="s">
        <v>264</v>
      </c>
      <c r="DH10" s="77" t="s">
        <v>602</v>
      </c>
      <c r="DI10" s="77" t="s">
        <v>677</v>
      </c>
      <c r="DJ10" s="77" t="s">
        <v>678</v>
      </c>
      <c r="DK10" s="77" t="s">
        <v>679</v>
      </c>
      <c r="DL10" s="77" t="s">
        <v>349</v>
      </c>
      <c r="DM10" s="77" t="s">
        <v>603</v>
      </c>
      <c r="DN10" s="77" t="s">
        <v>604</v>
      </c>
      <c r="DO10" s="77" t="s">
        <v>605</v>
      </c>
      <c r="DP10" s="77" t="s">
        <v>606</v>
      </c>
      <c r="DQ10" s="77" t="s">
        <v>680</v>
      </c>
      <c r="DR10" s="77" t="s">
        <v>266</v>
      </c>
      <c r="DS10" s="77" t="s">
        <v>681</v>
      </c>
      <c r="DT10" s="77" t="s">
        <v>464</v>
      </c>
      <c r="DU10" s="77" t="s">
        <v>263</v>
      </c>
      <c r="DV10" s="77" t="s">
        <v>682</v>
      </c>
      <c r="DW10" s="77" t="s">
        <v>683</v>
      </c>
      <c r="DX10" s="77" t="s">
        <v>607</v>
      </c>
      <c r="DY10" s="77" t="s">
        <v>348</v>
      </c>
      <c r="DZ10" s="77" t="s">
        <v>608</v>
      </c>
      <c r="EA10" s="77" t="s">
        <v>684</v>
      </c>
      <c r="EB10" s="77" t="s">
        <v>685</v>
      </c>
      <c r="EC10" s="77" t="s">
        <v>609</v>
      </c>
      <c r="ED10" s="77" t="s">
        <v>686</v>
      </c>
      <c r="EE10" s="77" t="s">
        <v>687</v>
      </c>
      <c r="EF10" s="77" t="s">
        <v>317</v>
      </c>
      <c r="EG10" s="77" t="s">
        <v>688</v>
      </c>
      <c r="EH10" s="77" t="s">
        <v>689</v>
      </c>
      <c r="EI10" s="77" t="s">
        <v>610</v>
      </c>
      <c r="EJ10" s="77" t="s">
        <v>690</v>
      </c>
      <c r="EK10" s="77"/>
      <c r="EL10" s="77" t="s">
        <v>611</v>
      </c>
      <c r="EM10" s="77" t="s">
        <v>318</v>
      </c>
      <c r="EN10" s="77" t="s">
        <v>326</v>
      </c>
      <c r="EO10" s="77" t="s">
        <v>612</v>
      </c>
      <c r="EP10" s="77" t="s">
        <v>613</v>
      </c>
      <c r="EQ10" s="77" t="s">
        <v>470</v>
      </c>
      <c r="ER10" s="77" t="s">
        <v>691</v>
      </c>
      <c r="ES10" s="77" t="s">
        <v>614</v>
      </c>
      <c r="ET10" s="77" t="s">
        <v>615</v>
      </c>
      <c r="EU10" s="77" t="s">
        <v>315</v>
      </c>
      <c r="EV10" s="77" t="s">
        <v>440</v>
      </c>
      <c r="EW10" s="77" t="s">
        <v>243</v>
      </c>
      <c r="EX10" s="77" t="s">
        <v>616</v>
      </c>
      <c r="EY10" s="77" t="s">
        <v>692</v>
      </c>
      <c r="EZ10" s="77" t="s">
        <v>617</v>
      </c>
      <c r="FA10" s="77" t="s">
        <v>457</v>
      </c>
      <c r="FB10" s="77" t="s">
        <v>618</v>
      </c>
      <c r="FC10" s="77" t="s">
        <v>327</v>
      </c>
      <c r="FD10" s="77" t="s">
        <v>619</v>
      </c>
      <c r="FE10" s="77" t="s">
        <v>620</v>
      </c>
      <c r="FF10" s="77" t="s">
        <v>621</v>
      </c>
      <c r="FG10" s="77" t="s">
        <v>245</v>
      </c>
      <c r="FH10" s="77" t="s">
        <v>471</v>
      </c>
      <c r="FI10" s="77" t="s">
        <v>622</v>
      </c>
      <c r="FJ10" s="77" t="s">
        <v>693</v>
      </c>
      <c r="FK10" s="77" t="s">
        <v>694</v>
      </c>
      <c r="FL10" s="77" t="s">
        <v>172</v>
      </c>
      <c r="FM10" s="77" t="s">
        <v>623</v>
      </c>
      <c r="FN10" s="77" t="s">
        <v>244</v>
      </c>
      <c r="FO10" s="77"/>
      <c r="FP10" s="77" t="s">
        <v>725</v>
      </c>
      <c r="FQ10" s="77" t="s">
        <v>695</v>
      </c>
      <c r="FR10" s="77" t="s">
        <v>696</v>
      </c>
      <c r="FS10" s="77" t="s">
        <v>697</v>
      </c>
      <c r="FT10" s="77" t="s">
        <v>698</v>
      </c>
      <c r="FU10" s="77" t="s">
        <v>699</v>
      </c>
      <c r="FV10" s="77" t="s">
        <v>700</v>
      </c>
      <c r="FW10" s="77" t="s">
        <v>701</v>
      </c>
      <c r="FX10" s="77" t="s">
        <v>702</v>
      </c>
      <c r="FY10" s="77" t="s">
        <v>703</v>
      </c>
      <c r="FZ10" s="77"/>
      <c r="GA10" s="77"/>
      <c r="GC10" s="97"/>
      <c r="GE10" s="76" t="s">
        <v>1081</v>
      </c>
      <c r="GF10" s="76" t="s">
        <v>914</v>
      </c>
    </row>
    <row r="11" spans="1:188" x14ac:dyDescent="0.25">
      <c r="B11" t="s">
        <v>550</v>
      </c>
      <c r="C11" s="70">
        <v>1</v>
      </c>
      <c r="D11" s="70">
        <v>1.1818181818181819</v>
      </c>
      <c r="E11" s="70">
        <v>1</v>
      </c>
      <c r="F11" s="70">
        <v>1</v>
      </c>
      <c r="G11" s="70">
        <v>1.0714285714285714</v>
      </c>
      <c r="H11" s="70">
        <v>1</v>
      </c>
      <c r="I11" s="70"/>
      <c r="J11" s="70"/>
      <c r="K11" s="70">
        <v>1.1875</v>
      </c>
      <c r="L11" s="70">
        <v>1</v>
      </c>
      <c r="M11" s="70">
        <v>1.5</v>
      </c>
      <c r="N11" s="70">
        <v>1.1603773584905661</v>
      </c>
      <c r="O11" s="70"/>
      <c r="P11" s="70">
        <v>1</v>
      </c>
      <c r="Q11" s="70"/>
      <c r="R11" s="70">
        <v>1</v>
      </c>
      <c r="S11" s="70">
        <v>1</v>
      </c>
      <c r="T11" s="70">
        <v>1.0925925925925926</v>
      </c>
      <c r="U11" s="70">
        <v>1</v>
      </c>
      <c r="V11" s="70">
        <v>1</v>
      </c>
      <c r="W11" s="70">
        <v>2</v>
      </c>
      <c r="X11" s="70">
        <v>1.1666666666666667</v>
      </c>
      <c r="Y11" s="70">
        <v>1</v>
      </c>
      <c r="Z11" s="70"/>
      <c r="AA11" s="70"/>
      <c r="AB11" s="70">
        <v>1.25</v>
      </c>
      <c r="AC11" s="70">
        <v>1</v>
      </c>
      <c r="AD11" s="70">
        <v>1</v>
      </c>
      <c r="AE11" s="70">
        <v>1.2857142857142858</v>
      </c>
      <c r="AF11" s="70">
        <v>1</v>
      </c>
      <c r="AG11" s="70">
        <v>2</v>
      </c>
      <c r="AH11" s="70">
        <v>1.1764705882352942</v>
      </c>
      <c r="AI11" s="70">
        <v>1</v>
      </c>
      <c r="AJ11" s="70">
        <v>1</v>
      </c>
      <c r="AK11" s="70">
        <v>1.1382113821138211</v>
      </c>
      <c r="AL11" s="70">
        <v>1</v>
      </c>
      <c r="AM11" s="70"/>
      <c r="AN11" s="70">
        <v>1.075</v>
      </c>
      <c r="AO11" s="70">
        <v>1.75</v>
      </c>
      <c r="AP11" s="70">
        <v>1</v>
      </c>
      <c r="AQ11" s="70">
        <v>1.0666666666666667</v>
      </c>
      <c r="AR11" s="70">
        <v>1</v>
      </c>
      <c r="AS11" s="70">
        <v>1</v>
      </c>
      <c r="AT11" s="70"/>
      <c r="AU11" s="70">
        <v>1.0625</v>
      </c>
      <c r="AV11" s="70">
        <v>1.3902439024390243</v>
      </c>
      <c r="AW11" s="70">
        <v>1</v>
      </c>
      <c r="AX11" s="70">
        <v>1</v>
      </c>
      <c r="AY11" s="70">
        <v>1</v>
      </c>
      <c r="AZ11" s="70">
        <v>1</v>
      </c>
      <c r="BA11" s="70">
        <v>1.1428571428571428</v>
      </c>
      <c r="BB11" s="70">
        <v>1</v>
      </c>
      <c r="BC11" s="70">
        <v>1.3333333333333333</v>
      </c>
      <c r="BD11" s="70">
        <v>1.1501210653753027</v>
      </c>
      <c r="BE11" s="70"/>
      <c r="BF11" s="70"/>
      <c r="BG11" s="70"/>
      <c r="BH11" s="70"/>
      <c r="BI11" s="70"/>
      <c r="BJ11" s="70"/>
      <c r="BK11" s="70"/>
      <c r="BL11" s="70"/>
      <c r="BM11" s="70"/>
      <c r="BN11" s="70">
        <v>1</v>
      </c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>
        <v>1</v>
      </c>
      <c r="CX11" s="70"/>
      <c r="CY11" s="70">
        <v>1</v>
      </c>
      <c r="CZ11" s="70"/>
      <c r="DA11" s="70"/>
      <c r="DB11" s="70">
        <v>1.6666666666666667</v>
      </c>
      <c r="DC11" s="70"/>
      <c r="DD11" s="70"/>
      <c r="DE11" s="70"/>
      <c r="DF11" s="70">
        <v>1</v>
      </c>
      <c r="DG11" s="70"/>
      <c r="DH11" s="70"/>
      <c r="DI11" s="70">
        <v>1</v>
      </c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>
        <v>1</v>
      </c>
      <c r="DW11" s="70"/>
      <c r="DX11" s="70"/>
      <c r="DY11" s="70"/>
      <c r="DZ11" s="70"/>
      <c r="EA11" s="70"/>
      <c r="EB11" s="70"/>
      <c r="EC11" s="70"/>
      <c r="ED11" s="70"/>
      <c r="EE11" s="70">
        <v>2</v>
      </c>
      <c r="EF11" s="70"/>
      <c r="EG11" s="70"/>
      <c r="EH11" s="70"/>
      <c r="EI11" s="70"/>
      <c r="EJ11" s="70"/>
      <c r="EK11" s="70">
        <v>1.2380952380952381</v>
      </c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>
        <v>1</v>
      </c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>
        <v>1</v>
      </c>
      <c r="FP11" s="70"/>
      <c r="FQ11" s="70"/>
      <c r="FR11" s="70">
        <v>1</v>
      </c>
      <c r="FS11" s="70">
        <v>2</v>
      </c>
      <c r="FT11" s="70">
        <v>1</v>
      </c>
      <c r="FU11" s="70"/>
      <c r="FV11" s="70"/>
      <c r="FW11" s="70"/>
      <c r="FX11" s="70"/>
      <c r="FY11" s="70"/>
      <c r="FZ11" s="70">
        <v>1.2222222222222223</v>
      </c>
      <c r="GA11" s="70">
        <v>1.1552346570397112</v>
      </c>
      <c r="GC11" s="98"/>
      <c r="GE11" s="99" t="s">
        <v>615</v>
      </c>
      <c r="GF11" s="100">
        <v>1.3150684931506849</v>
      </c>
    </row>
    <row r="12" spans="1:188" x14ac:dyDescent="0.25">
      <c r="B12" t="s">
        <v>553</v>
      </c>
      <c r="C12" s="70">
        <v>1</v>
      </c>
      <c r="D12" s="70">
        <v>1.0769230769230769</v>
      </c>
      <c r="E12" s="70"/>
      <c r="F12" s="70"/>
      <c r="G12" s="70">
        <v>1</v>
      </c>
      <c r="H12" s="70">
        <v>1</v>
      </c>
      <c r="I12" s="70">
        <v>1</v>
      </c>
      <c r="J12" s="70"/>
      <c r="K12" s="70">
        <v>1</v>
      </c>
      <c r="L12" s="70"/>
      <c r="M12" s="70"/>
      <c r="N12" s="70">
        <v>1.0416666666666667</v>
      </c>
      <c r="O12" s="70">
        <v>2</v>
      </c>
      <c r="P12" s="70"/>
      <c r="Q12" s="70"/>
      <c r="R12" s="70"/>
      <c r="S12" s="70">
        <v>2</v>
      </c>
      <c r="T12" s="70">
        <v>2</v>
      </c>
      <c r="U12" s="70">
        <v>1</v>
      </c>
      <c r="V12" s="70"/>
      <c r="W12" s="70"/>
      <c r="X12" s="70"/>
      <c r="Y12" s="70"/>
      <c r="Z12" s="70"/>
      <c r="AA12" s="70">
        <v>1.3333333333333333</v>
      </c>
      <c r="AB12" s="70"/>
      <c r="AC12" s="70"/>
      <c r="AD12" s="70">
        <v>3</v>
      </c>
      <c r="AE12" s="70"/>
      <c r="AF12" s="70"/>
      <c r="AG12" s="70"/>
      <c r="AH12" s="70">
        <v>1</v>
      </c>
      <c r="AI12" s="70"/>
      <c r="AJ12" s="70"/>
      <c r="AK12" s="70">
        <v>1</v>
      </c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>
        <v>2</v>
      </c>
      <c r="AW12" s="70"/>
      <c r="AX12" s="70"/>
      <c r="AY12" s="70"/>
      <c r="AZ12" s="70"/>
      <c r="BA12" s="70"/>
      <c r="BB12" s="70"/>
      <c r="BC12" s="70"/>
      <c r="BD12" s="70">
        <v>1.4545454545454546</v>
      </c>
      <c r="BE12" s="70">
        <v>1.2</v>
      </c>
      <c r="BF12" s="70">
        <v>1</v>
      </c>
      <c r="BG12" s="70"/>
      <c r="BH12" s="70"/>
      <c r="BI12" s="70">
        <v>1</v>
      </c>
      <c r="BJ12" s="70">
        <v>1.125</v>
      </c>
      <c r="BK12" s="70">
        <v>1</v>
      </c>
      <c r="BL12" s="70">
        <v>1</v>
      </c>
      <c r="BM12" s="70">
        <v>1</v>
      </c>
      <c r="BN12" s="70">
        <v>1.0816326530612246</v>
      </c>
      <c r="BO12" s="70">
        <v>1</v>
      </c>
      <c r="BP12" s="70"/>
      <c r="BQ12" s="70">
        <v>1</v>
      </c>
      <c r="BR12" s="70">
        <v>1.5</v>
      </c>
      <c r="BS12" s="70">
        <v>1</v>
      </c>
      <c r="BT12" s="70">
        <v>1.3076923076923077</v>
      </c>
      <c r="BU12" s="70"/>
      <c r="BV12" s="70">
        <v>1</v>
      </c>
      <c r="BW12" s="70"/>
      <c r="BX12" s="70">
        <v>1</v>
      </c>
      <c r="BY12" s="70">
        <v>1.3333333333333333</v>
      </c>
      <c r="BZ12" s="70">
        <v>1</v>
      </c>
      <c r="CA12" s="70">
        <v>1</v>
      </c>
      <c r="CB12" s="70"/>
      <c r="CC12" s="70">
        <v>1</v>
      </c>
      <c r="CD12" s="70">
        <v>1.0740740740740742</v>
      </c>
      <c r="CE12" s="70"/>
      <c r="CF12" s="70">
        <v>1</v>
      </c>
      <c r="CG12" s="70">
        <v>1</v>
      </c>
      <c r="CH12" s="70">
        <v>1</v>
      </c>
      <c r="CI12" s="70">
        <v>1.25</v>
      </c>
      <c r="CJ12" s="70">
        <v>1</v>
      </c>
      <c r="CK12" s="70">
        <v>1</v>
      </c>
      <c r="CL12" s="70">
        <v>1</v>
      </c>
      <c r="CM12" s="70">
        <v>1</v>
      </c>
      <c r="CN12" s="70">
        <v>1</v>
      </c>
      <c r="CO12" s="70"/>
      <c r="CP12" s="70">
        <v>2</v>
      </c>
      <c r="CQ12" s="70">
        <v>1</v>
      </c>
      <c r="CR12" s="70">
        <v>1</v>
      </c>
      <c r="CS12" s="70">
        <v>1.1428571428571428</v>
      </c>
      <c r="CT12" s="70">
        <v>1.1428571428571428</v>
      </c>
      <c r="CU12" s="70">
        <v>1.4444444444444444</v>
      </c>
      <c r="CV12" s="70">
        <v>1</v>
      </c>
      <c r="CW12" s="70">
        <v>1.1100917431192661</v>
      </c>
      <c r="CX12" s="70">
        <v>1.1111111111111112</v>
      </c>
      <c r="CY12" s="70">
        <v>1.1764705882352942</v>
      </c>
      <c r="CZ12" s="70">
        <v>1.1875</v>
      </c>
      <c r="DA12" s="70">
        <v>1</v>
      </c>
      <c r="DB12" s="70">
        <v>1.1666666666666667</v>
      </c>
      <c r="DC12" s="70">
        <v>1</v>
      </c>
      <c r="DD12" s="70">
        <v>1</v>
      </c>
      <c r="DE12" s="70">
        <v>1.4</v>
      </c>
      <c r="DF12" s="70"/>
      <c r="DG12" s="70">
        <v>1.0792079207920793</v>
      </c>
      <c r="DH12" s="70">
        <v>1</v>
      </c>
      <c r="DI12" s="70">
        <v>2</v>
      </c>
      <c r="DJ12" s="70">
        <v>1.0909090909090908</v>
      </c>
      <c r="DK12" s="70">
        <v>1</v>
      </c>
      <c r="DL12" s="70">
        <v>1.2</v>
      </c>
      <c r="DM12" s="70">
        <v>1.1666666666666667</v>
      </c>
      <c r="DN12" s="70">
        <v>1</v>
      </c>
      <c r="DO12" s="70">
        <v>1.1428571428571428</v>
      </c>
      <c r="DP12" s="70"/>
      <c r="DQ12" s="70"/>
      <c r="DR12" s="70">
        <v>1.0909090909090908</v>
      </c>
      <c r="DS12" s="70">
        <v>1</v>
      </c>
      <c r="DT12" s="70">
        <v>1</v>
      </c>
      <c r="DU12" s="70">
        <v>1.125</v>
      </c>
      <c r="DV12" s="70">
        <v>1</v>
      </c>
      <c r="DW12" s="70"/>
      <c r="DX12" s="70">
        <v>1</v>
      </c>
      <c r="DY12" s="70">
        <v>1</v>
      </c>
      <c r="DZ12" s="70">
        <v>1</v>
      </c>
      <c r="EA12" s="70">
        <v>1</v>
      </c>
      <c r="EB12" s="70">
        <v>1.2222222222222223</v>
      </c>
      <c r="EC12" s="70">
        <v>1.1000000000000001</v>
      </c>
      <c r="ED12" s="70">
        <v>1</v>
      </c>
      <c r="EE12" s="70"/>
      <c r="EF12" s="70">
        <v>1</v>
      </c>
      <c r="EG12" s="70">
        <v>1.375</v>
      </c>
      <c r="EH12" s="70"/>
      <c r="EI12" s="70">
        <v>2</v>
      </c>
      <c r="EJ12" s="70"/>
      <c r="EK12" s="70">
        <v>1.1180124223602483</v>
      </c>
      <c r="EL12" s="70"/>
      <c r="EM12" s="70"/>
      <c r="EN12" s="70">
        <v>1</v>
      </c>
      <c r="EO12" s="70"/>
      <c r="EP12" s="70">
        <v>1</v>
      </c>
      <c r="EQ12" s="70"/>
      <c r="ER12" s="70"/>
      <c r="ES12" s="70"/>
      <c r="ET12" s="70">
        <v>1</v>
      </c>
      <c r="EU12" s="70">
        <v>1</v>
      </c>
      <c r="EV12" s="70">
        <v>1</v>
      </c>
      <c r="EW12" s="70"/>
      <c r="EX12" s="70">
        <v>1</v>
      </c>
      <c r="EY12" s="70">
        <v>1</v>
      </c>
      <c r="EZ12" s="70">
        <v>1</v>
      </c>
      <c r="FA12" s="70">
        <v>1.125</v>
      </c>
      <c r="FB12" s="70"/>
      <c r="FC12" s="70"/>
      <c r="FD12" s="70"/>
      <c r="FE12" s="70"/>
      <c r="FF12" s="70"/>
      <c r="FG12" s="70">
        <v>1</v>
      </c>
      <c r="FH12" s="70">
        <v>1</v>
      </c>
      <c r="FI12" s="70"/>
      <c r="FJ12" s="70"/>
      <c r="FK12" s="70"/>
      <c r="FL12" s="70">
        <v>1</v>
      </c>
      <c r="FM12" s="70"/>
      <c r="FN12" s="70"/>
      <c r="FO12" s="70">
        <v>1.0384615384615385</v>
      </c>
      <c r="FP12" s="70"/>
      <c r="FQ12" s="70">
        <v>1</v>
      </c>
      <c r="FR12" s="70">
        <v>1.3333333333333333</v>
      </c>
      <c r="FS12" s="70">
        <v>1</v>
      </c>
      <c r="FT12" s="70">
        <v>1</v>
      </c>
      <c r="FU12" s="70"/>
      <c r="FV12" s="70"/>
      <c r="FW12" s="70"/>
      <c r="FX12" s="70"/>
      <c r="FY12" s="70"/>
      <c r="FZ12" s="70">
        <v>1.1666666666666667</v>
      </c>
      <c r="GA12" s="70">
        <v>1.1179087875417131</v>
      </c>
      <c r="GC12" s="98"/>
      <c r="GE12" s="99" t="s">
        <v>243</v>
      </c>
      <c r="GF12" s="100">
        <v>1.2749999999999999</v>
      </c>
    </row>
    <row r="13" spans="1:188" x14ac:dyDescent="0.25">
      <c r="B13" t="s">
        <v>556</v>
      </c>
      <c r="C13" s="70">
        <v>1</v>
      </c>
      <c r="D13" s="70">
        <v>1.1395348837209303</v>
      </c>
      <c r="E13" s="70">
        <v>1</v>
      </c>
      <c r="F13" s="70">
        <v>1.3333333333333333</v>
      </c>
      <c r="G13" s="70">
        <v>1.0714285714285714</v>
      </c>
      <c r="H13" s="70"/>
      <c r="I13" s="70"/>
      <c r="J13" s="70">
        <v>1</v>
      </c>
      <c r="K13" s="70">
        <v>1.2</v>
      </c>
      <c r="L13" s="70"/>
      <c r="M13" s="70">
        <v>1</v>
      </c>
      <c r="N13" s="70">
        <v>1.1168831168831168</v>
      </c>
      <c r="O13" s="70"/>
      <c r="P13" s="70">
        <v>1</v>
      </c>
      <c r="Q13" s="70">
        <v>1</v>
      </c>
      <c r="R13" s="70">
        <v>1.6666666666666667</v>
      </c>
      <c r="S13" s="70">
        <v>1.25</v>
      </c>
      <c r="T13" s="70">
        <v>1</v>
      </c>
      <c r="U13" s="70"/>
      <c r="V13" s="70"/>
      <c r="W13" s="70">
        <v>1</v>
      </c>
      <c r="X13" s="70">
        <v>1</v>
      </c>
      <c r="Y13" s="70"/>
      <c r="Z13" s="70">
        <v>1</v>
      </c>
      <c r="AA13" s="70"/>
      <c r="AB13" s="70">
        <v>3</v>
      </c>
      <c r="AC13" s="70"/>
      <c r="AD13" s="70">
        <v>1</v>
      </c>
      <c r="AE13" s="70"/>
      <c r="AF13" s="70"/>
      <c r="AG13" s="70"/>
      <c r="AH13" s="70">
        <v>2</v>
      </c>
      <c r="AI13" s="70"/>
      <c r="AJ13" s="70"/>
      <c r="AK13" s="70">
        <v>1</v>
      </c>
      <c r="AL13" s="70"/>
      <c r="AM13" s="70">
        <v>1</v>
      </c>
      <c r="AN13" s="70">
        <v>1</v>
      </c>
      <c r="AO13" s="70"/>
      <c r="AP13" s="70"/>
      <c r="AQ13" s="70">
        <v>1</v>
      </c>
      <c r="AR13" s="70">
        <v>1</v>
      </c>
      <c r="AS13" s="70"/>
      <c r="AT13" s="70">
        <v>1</v>
      </c>
      <c r="AU13" s="70">
        <v>1.4</v>
      </c>
      <c r="AV13" s="70">
        <v>1.25</v>
      </c>
      <c r="AW13" s="70"/>
      <c r="AX13" s="70"/>
      <c r="AY13" s="70"/>
      <c r="AZ13" s="70"/>
      <c r="BA13" s="70">
        <v>1</v>
      </c>
      <c r="BB13" s="70"/>
      <c r="BC13" s="70">
        <v>1</v>
      </c>
      <c r="BD13" s="70">
        <v>1.1395348837209303</v>
      </c>
      <c r="BE13" s="70">
        <v>1.2083333333333333</v>
      </c>
      <c r="BF13" s="70">
        <v>1</v>
      </c>
      <c r="BG13" s="70">
        <v>1</v>
      </c>
      <c r="BH13" s="70">
        <v>1</v>
      </c>
      <c r="BI13" s="70">
        <v>1</v>
      </c>
      <c r="BJ13" s="70">
        <v>1.037037037037037</v>
      </c>
      <c r="BK13" s="70"/>
      <c r="BL13" s="70">
        <v>1</v>
      </c>
      <c r="BM13" s="70">
        <v>1</v>
      </c>
      <c r="BN13" s="70">
        <v>1.1463414634146341</v>
      </c>
      <c r="BO13" s="70">
        <v>1.2</v>
      </c>
      <c r="BP13" s="70">
        <v>1</v>
      </c>
      <c r="BQ13" s="70">
        <v>1</v>
      </c>
      <c r="BR13" s="70"/>
      <c r="BS13" s="70">
        <v>1</v>
      </c>
      <c r="BT13" s="70">
        <v>1.08</v>
      </c>
      <c r="BU13" s="70">
        <v>1.3333333333333333</v>
      </c>
      <c r="BV13" s="70">
        <v>2</v>
      </c>
      <c r="BW13" s="70">
        <v>1</v>
      </c>
      <c r="BX13" s="70">
        <v>1.1333333333333333</v>
      </c>
      <c r="BY13" s="70">
        <v>1</v>
      </c>
      <c r="BZ13" s="70">
        <v>1</v>
      </c>
      <c r="CA13" s="70">
        <v>1</v>
      </c>
      <c r="CB13" s="70">
        <v>1</v>
      </c>
      <c r="CC13" s="70">
        <v>1</v>
      </c>
      <c r="CD13" s="70">
        <v>1</v>
      </c>
      <c r="CE13" s="70">
        <v>1.5</v>
      </c>
      <c r="CF13" s="70">
        <v>1</v>
      </c>
      <c r="CG13" s="70"/>
      <c r="CH13" s="70">
        <v>1</v>
      </c>
      <c r="CI13" s="70">
        <v>1</v>
      </c>
      <c r="CJ13" s="70">
        <v>1</v>
      </c>
      <c r="CK13" s="70"/>
      <c r="CL13" s="70">
        <v>1</v>
      </c>
      <c r="CM13" s="70"/>
      <c r="CN13" s="70">
        <v>1</v>
      </c>
      <c r="CO13" s="70">
        <v>2</v>
      </c>
      <c r="CP13" s="70"/>
      <c r="CQ13" s="70">
        <v>1</v>
      </c>
      <c r="CR13" s="70">
        <v>1</v>
      </c>
      <c r="CS13" s="70">
        <v>1.0833333333333333</v>
      </c>
      <c r="CT13" s="70">
        <v>1</v>
      </c>
      <c r="CU13" s="70">
        <v>1.0909090909090908</v>
      </c>
      <c r="CV13" s="70"/>
      <c r="CW13" s="70">
        <v>1.1061571125265393</v>
      </c>
      <c r="CX13" s="70">
        <v>1</v>
      </c>
      <c r="CY13" s="70">
        <v>1.0877192982456141</v>
      </c>
      <c r="CZ13" s="70">
        <v>1.0454545454545454</v>
      </c>
      <c r="DA13" s="70">
        <v>1.2307692307692308</v>
      </c>
      <c r="DB13" s="70">
        <v>1.0555555555555556</v>
      </c>
      <c r="DC13" s="70"/>
      <c r="DD13" s="70">
        <v>1</v>
      </c>
      <c r="DE13" s="70">
        <v>1.1111111111111112</v>
      </c>
      <c r="DF13" s="70"/>
      <c r="DG13" s="70"/>
      <c r="DH13" s="70">
        <v>1.1666666666666667</v>
      </c>
      <c r="DI13" s="70"/>
      <c r="DJ13" s="70">
        <v>1</v>
      </c>
      <c r="DK13" s="70"/>
      <c r="DL13" s="70">
        <v>1</v>
      </c>
      <c r="DM13" s="70">
        <v>1</v>
      </c>
      <c r="DN13" s="70">
        <v>1.25</v>
      </c>
      <c r="DO13" s="70">
        <v>1.1282051282051282</v>
      </c>
      <c r="DP13" s="70">
        <v>1</v>
      </c>
      <c r="DQ13" s="70">
        <v>1.5</v>
      </c>
      <c r="DR13" s="70"/>
      <c r="DS13" s="70">
        <v>1</v>
      </c>
      <c r="DT13" s="70">
        <v>1</v>
      </c>
      <c r="DU13" s="70">
        <v>1</v>
      </c>
      <c r="DV13" s="70">
        <v>1</v>
      </c>
      <c r="DW13" s="70">
        <v>1</v>
      </c>
      <c r="DX13" s="70">
        <v>1</v>
      </c>
      <c r="DY13" s="70"/>
      <c r="DZ13" s="70">
        <v>2</v>
      </c>
      <c r="EA13" s="70">
        <v>1</v>
      </c>
      <c r="EB13" s="70">
        <v>1</v>
      </c>
      <c r="EC13" s="70">
        <v>1</v>
      </c>
      <c r="ED13" s="70"/>
      <c r="EE13" s="70">
        <v>1</v>
      </c>
      <c r="EF13" s="70"/>
      <c r="EG13" s="70">
        <v>1</v>
      </c>
      <c r="EH13" s="70">
        <v>1</v>
      </c>
      <c r="EI13" s="70">
        <v>1</v>
      </c>
      <c r="EJ13" s="70">
        <v>1</v>
      </c>
      <c r="EK13" s="70">
        <v>1.0998043052837574</v>
      </c>
      <c r="EL13" s="70">
        <v>1</v>
      </c>
      <c r="EM13" s="70">
        <v>1</v>
      </c>
      <c r="EN13" s="70">
        <v>1.0766129032258065</v>
      </c>
      <c r="EO13" s="70">
        <v>1</v>
      </c>
      <c r="EP13" s="70">
        <v>1.2857142857142858</v>
      </c>
      <c r="EQ13" s="70">
        <v>1.1666666666666667</v>
      </c>
      <c r="ER13" s="70">
        <v>2</v>
      </c>
      <c r="ES13" s="70">
        <v>1</v>
      </c>
      <c r="ET13" s="70">
        <v>1.3194444444444444</v>
      </c>
      <c r="EU13" s="70">
        <v>1.093833780160858</v>
      </c>
      <c r="EV13" s="70">
        <v>1.1071428571428572</v>
      </c>
      <c r="EW13" s="70">
        <v>1.2749999999999999</v>
      </c>
      <c r="EX13" s="70">
        <v>1.1000000000000001</v>
      </c>
      <c r="EY13" s="70">
        <v>1</v>
      </c>
      <c r="EZ13" s="70">
        <v>1</v>
      </c>
      <c r="FA13" s="70">
        <v>1.0910596026490067</v>
      </c>
      <c r="FB13" s="70">
        <v>1</v>
      </c>
      <c r="FC13" s="70">
        <v>1.044776119402985</v>
      </c>
      <c r="FD13" s="70">
        <v>1.1666666666666667</v>
      </c>
      <c r="FE13" s="70">
        <v>1</v>
      </c>
      <c r="FF13" s="70">
        <v>1.0860927152317881</v>
      </c>
      <c r="FG13" s="70">
        <v>1.1666666666666667</v>
      </c>
      <c r="FH13" s="70">
        <v>1.0740740740740742</v>
      </c>
      <c r="FI13" s="70">
        <v>1</v>
      </c>
      <c r="FJ13" s="70">
        <v>1</v>
      </c>
      <c r="FK13" s="70">
        <v>1</v>
      </c>
      <c r="FL13" s="70">
        <v>1.0656934306569343</v>
      </c>
      <c r="FM13" s="70">
        <v>1</v>
      </c>
      <c r="FN13" s="70">
        <v>1.1153846153846154</v>
      </c>
      <c r="FO13" s="70">
        <v>1.0936151855047456</v>
      </c>
      <c r="FP13" s="70">
        <v>1</v>
      </c>
      <c r="FQ13" s="70"/>
      <c r="FR13" s="70">
        <v>1</v>
      </c>
      <c r="FS13" s="70">
        <v>1</v>
      </c>
      <c r="FT13" s="70">
        <v>1</v>
      </c>
      <c r="FU13" s="70">
        <v>1</v>
      </c>
      <c r="FV13" s="70">
        <v>1</v>
      </c>
      <c r="FW13" s="70">
        <v>1</v>
      </c>
      <c r="FX13" s="70">
        <v>1</v>
      </c>
      <c r="FY13" s="70">
        <v>1</v>
      </c>
      <c r="FZ13" s="70">
        <v>1</v>
      </c>
      <c r="GA13" s="70">
        <v>1.0980666853460352</v>
      </c>
      <c r="GC13" s="98"/>
      <c r="GE13" s="99" t="s">
        <v>314</v>
      </c>
      <c r="GF13" s="100">
        <v>1.2033898305084745</v>
      </c>
    </row>
    <row r="14" spans="1:188" x14ac:dyDescent="0.25">
      <c r="B14" s="75" t="s">
        <v>23</v>
      </c>
      <c r="C14" s="78">
        <v>1</v>
      </c>
      <c r="D14" s="78">
        <v>1.146067415730337</v>
      </c>
      <c r="E14" s="78">
        <v>1</v>
      </c>
      <c r="F14" s="78">
        <v>1.125</v>
      </c>
      <c r="G14" s="78">
        <v>1.0625</v>
      </c>
      <c r="H14" s="78">
        <v>1</v>
      </c>
      <c r="I14" s="78">
        <v>1</v>
      </c>
      <c r="J14" s="78">
        <v>1</v>
      </c>
      <c r="K14" s="78">
        <v>1.1842105263157894</v>
      </c>
      <c r="L14" s="78">
        <v>1</v>
      </c>
      <c r="M14" s="78">
        <v>1.3333333333333333</v>
      </c>
      <c r="N14" s="78">
        <v>1.1304347826086956</v>
      </c>
      <c r="O14" s="78">
        <v>2</v>
      </c>
      <c r="P14" s="78">
        <v>1</v>
      </c>
      <c r="Q14" s="78">
        <v>1</v>
      </c>
      <c r="R14" s="78">
        <v>1.3333333333333333</v>
      </c>
      <c r="S14" s="78">
        <v>1.2307692307692308</v>
      </c>
      <c r="T14" s="78">
        <v>1.103448275862069</v>
      </c>
      <c r="U14" s="78">
        <v>1</v>
      </c>
      <c r="V14" s="78">
        <v>1</v>
      </c>
      <c r="W14" s="78">
        <v>1.5</v>
      </c>
      <c r="X14" s="78">
        <v>1.1599999999999999</v>
      </c>
      <c r="Y14" s="78">
        <v>1</v>
      </c>
      <c r="Z14" s="78">
        <v>1</v>
      </c>
      <c r="AA14" s="78">
        <v>1.3333333333333333</v>
      </c>
      <c r="AB14" s="78">
        <v>1.4444444444444444</v>
      </c>
      <c r="AC14" s="78">
        <v>1</v>
      </c>
      <c r="AD14" s="78">
        <v>1.6666666666666667</v>
      </c>
      <c r="AE14" s="78">
        <v>1.2857142857142858</v>
      </c>
      <c r="AF14" s="78">
        <v>1</v>
      </c>
      <c r="AG14" s="78">
        <v>2</v>
      </c>
      <c r="AH14" s="78">
        <v>1.2105263157894737</v>
      </c>
      <c r="AI14" s="78">
        <v>1</v>
      </c>
      <c r="AJ14" s="78">
        <v>1</v>
      </c>
      <c r="AK14" s="78">
        <v>1.1214285714285714</v>
      </c>
      <c r="AL14" s="78">
        <v>1</v>
      </c>
      <c r="AM14" s="78">
        <v>1</v>
      </c>
      <c r="AN14" s="78">
        <v>1.0714285714285714</v>
      </c>
      <c r="AO14" s="78">
        <v>1.75</v>
      </c>
      <c r="AP14" s="78">
        <v>1</v>
      </c>
      <c r="AQ14" s="78">
        <v>1.0625</v>
      </c>
      <c r="AR14" s="78">
        <v>1</v>
      </c>
      <c r="AS14" s="78">
        <v>1</v>
      </c>
      <c r="AT14" s="78">
        <v>1</v>
      </c>
      <c r="AU14" s="78">
        <v>1.1428571428571428</v>
      </c>
      <c r="AV14" s="78">
        <v>1.3913043478260869</v>
      </c>
      <c r="AW14" s="78">
        <v>1</v>
      </c>
      <c r="AX14" s="78">
        <v>1</v>
      </c>
      <c r="AY14" s="78">
        <v>1</v>
      </c>
      <c r="AZ14" s="78">
        <v>1</v>
      </c>
      <c r="BA14" s="78">
        <v>1.1176470588235294</v>
      </c>
      <c r="BB14" s="78">
        <v>1</v>
      </c>
      <c r="BC14" s="78">
        <v>1.25</v>
      </c>
      <c r="BD14" s="78">
        <v>1.1563169164882228</v>
      </c>
      <c r="BE14" s="78">
        <v>1.2033898305084745</v>
      </c>
      <c r="BF14" s="78">
        <v>1</v>
      </c>
      <c r="BG14" s="78">
        <v>1</v>
      </c>
      <c r="BH14" s="78">
        <v>1</v>
      </c>
      <c r="BI14" s="78">
        <v>1</v>
      </c>
      <c r="BJ14" s="78">
        <v>1.0571428571428572</v>
      </c>
      <c r="BK14" s="78">
        <v>1</v>
      </c>
      <c r="BL14" s="78">
        <v>1</v>
      </c>
      <c r="BM14" s="78">
        <v>1</v>
      </c>
      <c r="BN14" s="78">
        <v>1.1203007518796992</v>
      </c>
      <c r="BO14" s="78">
        <v>1.1428571428571428</v>
      </c>
      <c r="BP14" s="78">
        <v>1</v>
      </c>
      <c r="BQ14" s="78">
        <v>1</v>
      </c>
      <c r="BR14" s="78">
        <v>1.5</v>
      </c>
      <c r="BS14" s="78">
        <v>1</v>
      </c>
      <c r="BT14" s="78">
        <v>1.1578947368421053</v>
      </c>
      <c r="BU14" s="78">
        <v>1.3333333333333333</v>
      </c>
      <c r="BV14" s="78">
        <v>1.5</v>
      </c>
      <c r="BW14" s="78">
        <v>1</v>
      </c>
      <c r="BX14" s="78">
        <v>1.125</v>
      </c>
      <c r="BY14" s="78">
        <v>1.1666666666666667</v>
      </c>
      <c r="BZ14" s="78">
        <v>1</v>
      </c>
      <c r="CA14" s="78">
        <v>1</v>
      </c>
      <c r="CB14" s="78">
        <v>1</v>
      </c>
      <c r="CC14" s="78">
        <v>1</v>
      </c>
      <c r="CD14" s="78">
        <v>1.0714285714285714</v>
      </c>
      <c r="CE14" s="78">
        <v>1.5</v>
      </c>
      <c r="CF14" s="78">
        <v>1</v>
      </c>
      <c r="CG14" s="78">
        <v>1</v>
      </c>
      <c r="CH14" s="78">
        <v>1</v>
      </c>
      <c r="CI14" s="78">
        <v>1.1111111111111112</v>
      </c>
      <c r="CJ14" s="78">
        <v>1</v>
      </c>
      <c r="CK14" s="78">
        <v>1</v>
      </c>
      <c r="CL14" s="78">
        <v>1</v>
      </c>
      <c r="CM14" s="78">
        <v>1</v>
      </c>
      <c r="CN14" s="78">
        <v>1</v>
      </c>
      <c r="CO14" s="78">
        <v>2</v>
      </c>
      <c r="CP14" s="78">
        <v>2</v>
      </c>
      <c r="CQ14" s="78">
        <v>1</v>
      </c>
      <c r="CR14" s="78">
        <v>1</v>
      </c>
      <c r="CS14" s="78">
        <v>1.096774193548387</v>
      </c>
      <c r="CT14" s="78">
        <v>1.0714285714285714</v>
      </c>
      <c r="CU14" s="78">
        <v>1.25</v>
      </c>
      <c r="CV14" s="78">
        <v>1</v>
      </c>
      <c r="CW14" s="78">
        <v>1.106628242074928</v>
      </c>
      <c r="CX14" s="78">
        <v>1.0952380952380953</v>
      </c>
      <c r="CY14" s="78">
        <v>1.1195652173913044</v>
      </c>
      <c r="CZ14" s="78">
        <v>1.1052631578947369</v>
      </c>
      <c r="DA14" s="78">
        <v>1.2142857142857142</v>
      </c>
      <c r="DB14" s="78">
        <v>1.1944444444444444</v>
      </c>
      <c r="DC14" s="78">
        <v>1</v>
      </c>
      <c r="DD14" s="78">
        <v>1</v>
      </c>
      <c r="DE14" s="78">
        <v>1.2142857142857142</v>
      </c>
      <c r="DF14" s="78">
        <v>1</v>
      </c>
      <c r="DG14" s="78">
        <v>1.0792079207920793</v>
      </c>
      <c r="DH14" s="78">
        <v>1.1000000000000001</v>
      </c>
      <c r="DI14" s="78">
        <v>1.5</v>
      </c>
      <c r="DJ14" s="78">
        <v>1.0714285714285714</v>
      </c>
      <c r="DK14" s="78">
        <v>1</v>
      </c>
      <c r="DL14" s="78">
        <v>1.1666666666666667</v>
      </c>
      <c r="DM14" s="78">
        <v>1.1111111111111112</v>
      </c>
      <c r="DN14" s="78">
        <v>1.1111111111111112</v>
      </c>
      <c r="DO14" s="78">
        <v>1.1320754716981132</v>
      </c>
      <c r="DP14" s="78">
        <v>1</v>
      </c>
      <c r="DQ14" s="78">
        <v>1.5</v>
      </c>
      <c r="DR14" s="78">
        <v>1.0909090909090908</v>
      </c>
      <c r="DS14" s="78">
        <v>1</v>
      </c>
      <c r="DT14" s="78">
        <v>1</v>
      </c>
      <c r="DU14" s="78">
        <v>1.1111111111111112</v>
      </c>
      <c r="DV14" s="78">
        <v>1</v>
      </c>
      <c r="DW14" s="78">
        <v>1</v>
      </c>
      <c r="DX14" s="78">
        <v>1</v>
      </c>
      <c r="DY14" s="78">
        <v>1</v>
      </c>
      <c r="DZ14" s="78">
        <v>1.5</v>
      </c>
      <c r="EA14" s="78">
        <v>1</v>
      </c>
      <c r="EB14" s="78">
        <v>1.1176470588235294</v>
      </c>
      <c r="EC14" s="78">
        <v>1.0434782608695652</v>
      </c>
      <c r="ED14" s="78">
        <v>1</v>
      </c>
      <c r="EE14" s="78">
        <v>1.5</v>
      </c>
      <c r="EF14" s="78">
        <v>1</v>
      </c>
      <c r="EG14" s="78">
        <v>1.1499999999999999</v>
      </c>
      <c r="EH14" s="78">
        <v>1</v>
      </c>
      <c r="EI14" s="78">
        <v>1.5</v>
      </c>
      <c r="EJ14" s="78">
        <v>1</v>
      </c>
      <c r="EK14" s="78">
        <v>1.1093073593073592</v>
      </c>
      <c r="EL14" s="78">
        <v>1</v>
      </c>
      <c r="EM14" s="78">
        <v>1</v>
      </c>
      <c r="EN14" s="78">
        <v>1.0760000000000001</v>
      </c>
      <c r="EO14" s="78">
        <v>1</v>
      </c>
      <c r="EP14" s="78">
        <v>1.25</v>
      </c>
      <c r="EQ14" s="78">
        <v>1.1666666666666667</v>
      </c>
      <c r="ER14" s="78">
        <v>2</v>
      </c>
      <c r="ES14" s="78">
        <v>1</v>
      </c>
      <c r="ET14" s="78">
        <v>1.3150684931506849</v>
      </c>
      <c r="EU14" s="78">
        <v>1.0935828877005347</v>
      </c>
      <c r="EV14" s="78">
        <v>1.1052631578947369</v>
      </c>
      <c r="EW14" s="78">
        <v>1.2749999999999999</v>
      </c>
      <c r="EX14" s="78">
        <v>1.096774193548387</v>
      </c>
      <c r="EY14" s="78">
        <v>1</v>
      </c>
      <c r="EZ14" s="78">
        <v>1</v>
      </c>
      <c r="FA14" s="78">
        <v>1.0913539967373573</v>
      </c>
      <c r="FB14" s="78">
        <v>1</v>
      </c>
      <c r="FC14" s="78">
        <v>1.044776119402985</v>
      </c>
      <c r="FD14" s="78">
        <v>1.1666666666666667</v>
      </c>
      <c r="FE14" s="78">
        <v>1</v>
      </c>
      <c r="FF14" s="78">
        <v>1.0860927152317881</v>
      </c>
      <c r="FG14" s="78">
        <v>1.1612903225806452</v>
      </c>
      <c r="FH14" s="78">
        <v>1.0727272727272728</v>
      </c>
      <c r="FI14" s="78">
        <v>1</v>
      </c>
      <c r="FJ14" s="78">
        <v>1</v>
      </c>
      <c r="FK14" s="78">
        <v>1</v>
      </c>
      <c r="FL14" s="78">
        <v>1.0649038461538463</v>
      </c>
      <c r="FM14" s="78">
        <v>1</v>
      </c>
      <c r="FN14" s="78">
        <v>1.1153846153846154</v>
      </c>
      <c r="FO14" s="78">
        <v>1.0929637526652451</v>
      </c>
      <c r="FP14" s="78">
        <v>1</v>
      </c>
      <c r="FQ14" s="78">
        <v>1</v>
      </c>
      <c r="FR14" s="78">
        <v>1.0714285714285714</v>
      </c>
      <c r="FS14" s="78">
        <v>1.5</v>
      </c>
      <c r="FT14" s="78">
        <v>1</v>
      </c>
      <c r="FU14" s="78">
        <v>1</v>
      </c>
      <c r="FV14" s="78">
        <v>1</v>
      </c>
      <c r="FW14" s="78">
        <v>1</v>
      </c>
      <c r="FX14" s="78">
        <v>1</v>
      </c>
      <c r="FY14" s="78">
        <v>1</v>
      </c>
      <c r="FZ14" s="78">
        <v>1.103448275862069</v>
      </c>
      <c r="GA14" s="78">
        <v>1.1079251294305057</v>
      </c>
      <c r="GC14" s="98"/>
      <c r="GE14" s="99" t="s">
        <v>245</v>
      </c>
      <c r="GF14" s="100">
        <v>1.1612903225806452</v>
      </c>
    </row>
    <row r="15" spans="1:188" x14ac:dyDescent="0.25">
      <c r="GC15" s="98"/>
      <c r="GE15" s="99" t="s">
        <v>561</v>
      </c>
      <c r="GF15" s="100">
        <v>1.146067415730337</v>
      </c>
    </row>
    <row r="16" spans="1:188" x14ac:dyDescent="0.25">
      <c r="GC16" s="98"/>
      <c r="GE16" s="99" t="s">
        <v>605</v>
      </c>
      <c r="GF16" s="100">
        <v>1.1320754716981132</v>
      </c>
    </row>
    <row r="17" spans="185:188" x14ac:dyDescent="0.25">
      <c r="GC17" s="98"/>
      <c r="GE17" s="99" t="s">
        <v>356</v>
      </c>
      <c r="GF17" s="100">
        <v>1.1214285714285714</v>
      </c>
    </row>
    <row r="18" spans="185:188" x14ac:dyDescent="0.25">
      <c r="GC18" s="98"/>
      <c r="GE18" s="99" t="s">
        <v>585</v>
      </c>
      <c r="GF18" s="100">
        <v>1.1203007518796992</v>
      </c>
    </row>
    <row r="19" spans="185:188" x14ac:dyDescent="0.25">
      <c r="GC19" s="98"/>
      <c r="GE19" s="99" t="s">
        <v>313</v>
      </c>
      <c r="GF19" s="100">
        <v>1.1195652173913044</v>
      </c>
    </row>
    <row r="20" spans="185:188" x14ac:dyDescent="0.25">
      <c r="GC20" s="98"/>
      <c r="GE20" s="99" t="s">
        <v>310</v>
      </c>
      <c r="GF20" s="100">
        <v>1.106628242074928</v>
      </c>
    </row>
    <row r="21" spans="185:188" x14ac:dyDescent="0.25">
      <c r="GC21" s="98"/>
      <c r="GE21" s="99" t="s">
        <v>440</v>
      </c>
      <c r="GF21" s="100">
        <v>1.1052631578947369</v>
      </c>
    </row>
    <row r="22" spans="185:188" x14ac:dyDescent="0.25">
      <c r="GC22" s="98"/>
      <c r="GE22" s="99" t="s">
        <v>598</v>
      </c>
      <c r="GF22" s="100">
        <v>1.096774193548387</v>
      </c>
    </row>
    <row r="23" spans="185:188" x14ac:dyDescent="0.25">
      <c r="GC23" s="98"/>
      <c r="GE23" s="99" t="s">
        <v>315</v>
      </c>
      <c r="GF23" s="100">
        <v>1.0935828877005347</v>
      </c>
    </row>
    <row r="24" spans="185:188" x14ac:dyDescent="0.25">
      <c r="GC24" s="98"/>
      <c r="GE24" s="99" t="s">
        <v>457</v>
      </c>
      <c r="GF24" s="100">
        <v>1.0913539967373573</v>
      </c>
    </row>
    <row r="25" spans="185:188" x14ac:dyDescent="0.25">
      <c r="GC25" s="98"/>
      <c r="GE25" s="99" t="s">
        <v>621</v>
      </c>
      <c r="GF25" s="100">
        <v>1.0860927152317881</v>
      </c>
    </row>
    <row r="26" spans="185:188" x14ac:dyDescent="0.25">
      <c r="GC26" s="98"/>
      <c r="GE26" s="99" t="s">
        <v>264</v>
      </c>
      <c r="GF26" s="100">
        <v>1.0792079207920793</v>
      </c>
    </row>
    <row r="27" spans="185:188" x14ac:dyDescent="0.25">
      <c r="GC27" s="98"/>
      <c r="GE27" s="99" t="s">
        <v>326</v>
      </c>
      <c r="GF27" s="100">
        <v>1.0760000000000001</v>
      </c>
    </row>
    <row r="28" spans="185:188" x14ac:dyDescent="0.25">
      <c r="GC28" s="98"/>
      <c r="GE28" s="99" t="s">
        <v>471</v>
      </c>
      <c r="GF28" s="100">
        <v>1.0727272727272728</v>
      </c>
    </row>
    <row r="29" spans="185:188" x14ac:dyDescent="0.25">
      <c r="GC29" s="98"/>
      <c r="GE29" s="99" t="s">
        <v>262</v>
      </c>
      <c r="GF29" s="100">
        <v>1.0714285714285714</v>
      </c>
    </row>
    <row r="30" spans="185:188" x14ac:dyDescent="0.25">
      <c r="GC30" s="98"/>
      <c r="GE30" s="99" t="s">
        <v>172</v>
      </c>
      <c r="GF30" s="100">
        <v>1.0649038461538463</v>
      </c>
    </row>
    <row r="31" spans="185:188" x14ac:dyDescent="0.25">
      <c r="GC31" s="98"/>
      <c r="GE31" s="99" t="s">
        <v>327</v>
      </c>
      <c r="GF31" s="100">
        <v>1.044776119402985</v>
      </c>
    </row>
  </sheetData>
  <mergeCells count="1">
    <mergeCell ref="P8:GA8"/>
  </mergeCells>
  <hyperlinks>
    <hyperlink ref="A1" location="'Elenco indicatori'!A1" display="Ritorno elenco indicatori"/>
  </hyperlinks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pane ySplit="9" topLeftCell="A10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92.5703125" customWidth="1"/>
    <col min="4" max="4" width="10" bestFit="1" customWidth="1"/>
    <col min="5" max="5" width="5.5703125" style="116" bestFit="1" customWidth="1"/>
  </cols>
  <sheetData>
    <row r="1" spans="1:5" x14ac:dyDescent="0.25">
      <c r="A1" s="19" t="s">
        <v>710</v>
      </c>
    </row>
    <row r="3" spans="1:5" ht="18.75" x14ac:dyDescent="0.3">
      <c r="A3" s="20" t="s">
        <v>707</v>
      </c>
    </row>
    <row r="5" spans="1:5" x14ac:dyDescent="0.25">
      <c r="A5" t="s">
        <v>708</v>
      </c>
      <c r="B5" s="7" t="s">
        <v>908</v>
      </c>
    </row>
    <row r="6" spans="1:5" x14ac:dyDescent="0.25">
      <c r="A6" t="s">
        <v>709</v>
      </c>
      <c r="B6" t="s">
        <v>1072</v>
      </c>
    </row>
    <row r="8" spans="1:5" x14ac:dyDescent="0.25">
      <c r="B8" s="2"/>
      <c r="C8" s="105" t="s">
        <v>934</v>
      </c>
      <c r="D8" s="2"/>
      <c r="E8" s="134"/>
    </row>
    <row r="9" spans="1:5" x14ac:dyDescent="0.25">
      <c r="B9" s="3" t="s">
        <v>25</v>
      </c>
      <c r="C9" s="106"/>
      <c r="D9" s="14" t="s">
        <v>28</v>
      </c>
      <c r="E9" s="132" t="s">
        <v>29</v>
      </c>
    </row>
    <row r="10" spans="1:5" x14ac:dyDescent="0.25">
      <c r="B10" s="68" t="s">
        <v>969</v>
      </c>
      <c r="C10" s="87" t="s">
        <v>530</v>
      </c>
      <c r="D10" s="69">
        <v>34924.37138555936</v>
      </c>
      <c r="E10" s="118">
        <v>0.64513281312013349</v>
      </c>
    </row>
    <row r="11" spans="1:5" x14ac:dyDescent="0.25">
      <c r="B11" s="68"/>
      <c r="C11" s="87" t="s">
        <v>1004</v>
      </c>
      <c r="D11" s="69">
        <v>19210.793770047003</v>
      </c>
      <c r="E11" s="118">
        <v>0.35486718687986657</v>
      </c>
    </row>
    <row r="12" spans="1:5" x14ac:dyDescent="0.25">
      <c r="B12" s="62" t="s">
        <v>23</v>
      </c>
      <c r="C12" s="62"/>
      <c r="D12" s="63">
        <v>54135.165155606359</v>
      </c>
      <c r="E12" s="115">
        <v>1</v>
      </c>
    </row>
    <row r="13" spans="1:5" x14ac:dyDescent="0.25">
      <c r="B13" s="7" t="s">
        <v>15</v>
      </c>
      <c r="C13" t="s">
        <v>513</v>
      </c>
      <c r="D13" s="1">
        <v>349.88888545559615</v>
      </c>
      <c r="E13" s="116">
        <v>0.52675171331138504</v>
      </c>
    </row>
    <row r="14" spans="1:5" x14ac:dyDescent="0.25">
      <c r="B14" s="9"/>
      <c r="C14" t="s">
        <v>514</v>
      </c>
      <c r="D14" s="1">
        <v>314.34983767269892</v>
      </c>
      <c r="E14" s="116">
        <v>0.47324828668861496</v>
      </c>
    </row>
    <row r="15" spans="1:5" x14ac:dyDescent="0.25">
      <c r="B15" s="10" t="s">
        <v>35</v>
      </c>
      <c r="C15" s="10"/>
      <c r="D15" s="11">
        <v>664.23872312829508</v>
      </c>
      <c r="E15" s="117">
        <f>D15/$D$12</f>
        <v>1.2270004556539253E-2</v>
      </c>
    </row>
    <row r="16" spans="1:5" x14ac:dyDescent="0.25">
      <c r="B16" s="7" t="s">
        <v>4</v>
      </c>
      <c r="C16" t="s">
        <v>513</v>
      </c>
      <c r="D16" s="1">
        <v>3247.5369034699629</v>
      </c>
      <c r="E16" s="116">
        <v>0.66389333777930959</v>
      </c>
    </row>
    <row r="17" spans="2:5" x14ac:dyDescent="0.25">
      <c r="B17" s="9"/>
      <c r="C17" t="s">
        <v>514</v>
      </c>
      <c r="D17" s="1">
        <v>1644.1177022725999</v>
      </c>
      <c r="E17" s="116">
        <v>0.33610666222069036</v>
      </c>
    </row>
    <row r="18" spans="2:5" x14ac:dyDescent="0.25">
      <c r="B18" s="10" t="s">
        <v>37</v>
      </c>
      <c r="C18" s="10"/>
      <c r="D18" s="11">
        <v>4891.654605742563</v>
      </c>
      <c r="E18" s="117">
        <f>D18/$D$12</f>
        <v>9.0360019992217058E-2</v>
      </c>
    </row>
    <row r="19" spans="2:5" x14ac:dyDescent="0.25">
      <c r="B19" s="12" t="s">
        <v>12</v>
      </c>
      <c r="C19" t="s">
        <v>513</v>
      </c>
      <c r="D19" s="1">
        <v>740.56108941501736</v>
      </c>
      <c r="E19" s="116">
        <v>0.60304807766511881</v>
      </c>
    </row>
    <row r="20" spans="2:5" x14ac:dyDescent="0.25">
      <c r="B20" s="9"/>
      <c r="C20" t="s">
        <v>514</v>
      </c>
      <c r="D20" s="1">
        <v>487.46884193360984</v>
      </c>
      <c r="E20" s="116">
        <v>0.3969519223348813</v>
      </c>
    </row>
    <row r="21" spans="2:5" x14ac:dyDescent="0.25">
      <c r="B21" s="10" t="s">
        <v>38</v>
      </c>
      <c r="C21" s="10"/>
      <c r="D21" s="11">
        <v>1228.0299313486271</v>
      </c>
      <c r="E21" s="117">
        <f>D21/$D$12</f>
        <v>2.2684514359913237E-2</v>
      </c>
    </row>
    <row r="22" spans="2:5" x14ac:dyDescent="0.25">
      <c r="B22" s="12" t="s">
        <v>9</v>
      </c>
      <c r="C22" t="s">
        <v>513</v>
      </c>
      <c r="D22" s="1">
        <v>3461.7483568542552</v>
      </c>
      <c r="E22" s="116">
        <v>0.5943486997912979</v>
      </c>
    </row>
    <row r="23" spans="2:5" x14ac:dyDescent="0.25">
      <c r="B23" s="9"/>
      <c r="C23" t="s">
        <v>514</v>
      </c>
      <c r="D23" s="1">
        <v>2362.6916697998431</v>
      </c>
      <c r="E23" s="116">
        <v>0.40565130020870221</v>
      </c>
    </row>
    <row r="24" spans="2:5" x14ac:dyDescent="0.25">
      <c r="B24" s="10" t="s">
        <v>43</v>
      </c>
      <c r="C24" s="10"/>
      <c r="D24" s="11">
        <v>5824.4400266540979</v>
      </c>
      <c r="E24" s="117">
        <f>D24/$D$12</f>
        <v>0.10759069469747255</v>
      </c>
    </row>
    <row r="25" spans="2:5" x14ac:dyDescent="0.25">
      <c r="B25" s="12" t="s">
        <v>8</v>
      </c>
      <c r="C25" t="s">
        <v>513</v>
      </c>
      <c r="D25" s="1">
        <v>3554.8045143350319</v>
      </c>
      <c r="E25" s="116">
        <v>0.70315251291777803</v>
      </c>
    </row>
    <row r="26" spans="2:5" x14ac:dyDescent="0.25">
      <c r="B26" s="9"/>
      <c r="C26" t="s">
        <v>514</v>
      </c>
      <c r="D26" s="1">
        <v>1500.7196415612966</v>
      </c>
      <c r="E26" s="116">
        <v>0.29684748708222203</v>
      </c>
    </row>
    <row r="27" spans="2:5" x14ac:dyDescent="0.25">
      <c r="B27" s="10" t="s">
        <v>44</v>
      </c>
      <c r="C27" s="10"/>
      <c r="D27" s="11">
        <v>5055.524155896328</v>
      </c>
      <c r="E27" s="117">
        <f>D27/$D$12</f>
        <v>9.3387064422260593E-2</v>
      </c>
    </row>
    <row r="28" spans="2:5" x14ac:dyDescent="0.25">
      <c r="B28" s="12" t="s">
        <v>22</v>
      </c>
      <c r="C28" t="s">
        <v>513</v>
      </c>
      <c r="D28" s="1">
        <v>1388.5968290364476</v>
      </c>
      <c r="E28" s="116">
        <v>0.73322215849135519</v>
      </c>
    </row>
    <row r="29" spans="2:5" x14ac:dyDescent="0.25">
      <c r="B29" s="9"/>
      <c r="C29" t="s">
        <v>514</v>
      </c>
      <c r="D29" s="1">
        <v>505.23140972486016</v>
      </c>
      <c r="E29" s="116">
        <v>0.26677784150864481</v>
      </c>
    </row>
    <row r="30" spans="2:5" x14ac:dyDescent="0.25">
      <c r="B30" s="10" t="s">
        <v>45</v>
      </c>
      <c r="C30" s="10"/>
      <c r="D30" s="11">
        <v>1893.8282387613078</v>
      </c>
      <c r="E30" s="117">
        <f>D30/$D$12</f>
        <v>3.4983327996094216E-2</v>
      </c>
    </row>
    <row r="31" spans="2:5" x14ac:dyDescent="0.25">
      <c r="B31" s="12" t="s">
        <v>19</v>
      </c>
      <c r="C31" t="s">
        <v>513</v>
      </c>
      <c r="D31" s="1">
        <v>872.86874091074878</v>
      </c>
      <c r="E31" s="116">
        <v>0.62470154808318945</v>
      </c>
    </row>
    <row r="32" spans="2:5" x14ac:dyDescent="0.25">
      <c r="B32" s="9"/>
      <c r="C32" t="s">
        <v>514</v>
      </c>
      <c r="D32" s="1">
        <v>524.3884670936593</v>
      </c>
      <c r="E32" s="116">
        <v>0.37529845191681055</v>
      </c>
    </row>
    <row r="33" spans="2:5" x14ac:dyDescent="0.25">
      <c r="B33" s="10" t="s">
        <v>46</v>
      </c>
      <c r="C33" s="10"/>
      <c r="D33" s="11">
        <v>1397.2572080044081</v>
      </c>
      <c r="E33" s="117">
        <f>D33/$D$12</f>
        <v>2.5810528221131786E-2</v>
      </c>
    </row>
    <row r="34" spans="2:5" x14ac:dyDescent="0.25">
      <c r="B34" s="12" t="s">
        <v>13</v>
      </c>
      <c r="C34" t="s">
        <v>513</v>
      </c>
      <c r="D34" s="1">
        <v>3161.7328392151971</v>
      </c>
      <c r="E34" s="116">
        <v>0.75818554155118778</v>
      </c>
    </row>
    <row r="35" spans="2:5" x14ac:dyDescent="0.25">
      <c r="B35" s="9"/>
      <c r="C35" t="s">
        <v>514</v>
      </c>
      <c r="D35" s="1">
        <v>1008.3979083938137</v>
      </c>
      <c r="E35" s="116">
        <v>0.24181445844881233</v>
      </c>
    </row>
    <row r="36" spans="2:5" x14ac:dyDescent="0.25">
      <c r="B36" s="10" t="s">
        <v>47</v>
      </c>
      <c r="C36" s="10"/>
      <c r="D36" s="11">
        <v>4170.1307476090105</v>
      </c>
      <c r="E36" s="117">
        <f>D36/$D$12</f>
        <v>7.7031828306468972E-2</v>
      </c>
    </row>
    <row r="37" spans="2:5" x14ac:dyDescent="0.25">
      <c r="B37" s="12" t="s">
        <v>16</v>
      </c>
      <c r="C37" t="s">
        <v>513</v>
      </c>
      <c r="D37" s="1">
        <v>1107.0672893673404</v>
      </c>
      <c r="E37" s="116">
        <v>0.54119362252023218</v>
      </c>
    </row>
    <row r="38" spans="2:5" x14ac:dyDescent="0.25">
      <c r="B38" s="9"/>
      <c r="C38" t="s">
        <v>514</v>
      </c>
      <c r="D38" s="1">
        <v>938.53569503581275</v>
      </c>
      <c r="E38" s="116">
        <v>0.45880637747976782</v>
      </c>
    </row>
    <row r="39" spans="2:5" x14ac:dyDescent="0.25">
      <c r="B39" s="10" t="s">
        <v>48</v>
      </c>
      <c r="C39" s="10"/>
      <c r="D39" s="11">
        <v>2045.6029844031532</v>
      </c>
      <c r="E39" s="117">
        <f>D39/$D$12</f>
        <v>3.7786953794696349E-2</v>
      </c>
    </row>
    <row r="40" spans="2:5" x14ac:dyDescent="0.25">
      <c r="B40" s="12" t="s">
        <v>11</v>
      </c>
      <c r="C40" t="s">
        <v>513</v>
      </c>
      <c r="D40" s="1">
        <v>2128.3645828862914</v>
      </c>
      <c r="E40" s="116">
        <v>0.82770180264686166</v>
      </c>
    </row>
    <row r="41" spans="2:5" x14ac:dyDescent="0.25">
      <c r="B41" s="9"/>
      <c r="C41" t="s">
        <v>514</v>
      </c>
      <c r="D41" s="1">
        <v>443.05011752889749</v>
      </c>
      <c r="E41" s="116">
        <v>0.17229819735313842</v>
      </c>
    </row>
    <row r="42" spans="2:5" x14ac:dyDescent="0.25">
      <c r="B42" s="10" t="s">
        <v>49</v>
      </c>
      <c r="C42" s="10"/>
      <c r="D42" s="11">
        <v>2571.4147004151887</v>
      </c>
      <c r="E42" s="117">
        <f>D42/$D$12</f>
        <v>4.7499895733649336E-2</v>
      </c>
    </row>
    <row r="43" spans="2:5" x14ac:dyDescent="0.25">
      <c r="B43" s="12" t="s">
        <v>10</v>
      </c>
      <c r="C43" t="s">
        <v>513</v>
      </c>
      <c r="D43" s="1">
        <v>1645.6369794029015</v>
      </c>
      <c r="E43" s="116">
        <v>0.59107358658998654</v>
      </c>
    </row>
    <row r="44" spans="2:5" x14ac:dyDescent="0.25">
      <c r="B44" s="9"/>
      <c r="C44" t="s">
        <v>514</v>
      </c>
      <c r="D44" s="1">
        <v>1138.5120956672388</v>
      </c>
      <c r="E44" s="116">
        <v>0.4089264134100134</v>
      </c>
    </row>
    <row r="45" spans="2:5" x14ac:dyDescent="0.25">
      <c r="B45" s="10" t="s">
        <v>50</v>
      </c>
      <c r="C45" s="10"/>
      <c r="D45" s="11">
        <v>2784.1490750701405</v>
      </c>
      <c r="E45" s="117">
        <f>D45/$D$12</f>
        <v>5.1429584948477942E-2</v>
      </c>
    </row>
    <row r="46" spans="2:5" x14ac:dyDescent="0.25">
      <c r="B46" s="12" t="s">
        <v>21</v>
      </c>
      <c r="C46" t="s">
        <v>513</v>
      </c>
      <c r="D46" s="1">
        <v>648.89662927265249</v>
      </c>
      <c r="E46" s="116">
        <v>0.72248777232691808</v>
      </c>
    </row>
    <row r="47" spans="2:5" x14ac:dyDescent="0.25">
      <c r="B47" s="9"/>
      <c r="C47" t="s">
        <v>514</v>
      </c>
      <c r="D47" s="1">
        <v>249.24539350892286</v>
      </c>
      <c r="E47" s="116">
        <v>0.27751222767308187</v>
      </c>
    </row>
    <row r="48" spans="2:5" x14ac:dyDescent="0.25">
      <c r="B48" s="10" t="s">
        <v>51</v>
      </c>
      <c r="C48" s="10"/>
      <c r="D48" s="11">
        <v>898.14202278157541</v>
      </c>
      <c r="E48" s="117">
        <f>D48/$D$12</f>
        <v>1.6590732109155886E-2</v>
      </c>
    </row>
    <row r="49" spans="2:5" x14ac:dyDescent="0.25">
      <c r="B49" s="12" t="s">
        <v>14</v>
      </c>
      <c r="C49" t="s">
        <v>513</v>
      </c>
      <c r="D49" s="1">
        <v>2060.9673644963459</v>
      </c>
      <c r="E49" s="116">
        <v>0.61580049483082233</v>
      </c>
    </row>
    <row r="50" spans="2:5" x14ac:dyDescent="0.25">
      <c r="B50" s="9"/>
      <c r="C50" t="s">
        <v>514</v>
      </c>
      <c r="D50" s="1">
        <v>1285.8428147688583</v>
      </c>
      <c r="E50" s="116">
        <v>0.38419950516917767</v>
      </c>
    </row>
    <row r="51" spans="2:5" x14ac:dyDescent="0.25">
      <c r="B51" s="10" t="s">
        <v>52</v>
      </c>
      <c r="C51" s="10"/>
      <c r="D51" s="11">
        <v>3346.8101792652042</v>
      </c>
      <c r="E51" s="117">
        <f>D51/$D$12</f>
        <v>6.182321915237754E-2</v>
      </c>
    </row>
    <row r="52" spans="2:5" x14ac:dyDescent="0.25">
      <c r="B52" s="12" t="s">
        <v>17</v>
      </c>
      <c r="C52" t="s">
        <v>513</v>
      </c>
      <c r="D52" s="1">
        <v>1335.7005022465326</v>
      </c>
      <c r="E52" s="116">
        <v>0.78859944717130448</v>
      </c>
    </row>
    <row r="53" spans="2:5" x14ac:dyDescent="0.25">
      <c r="B53" s="9"/>
      <c r="C53" t="s">
        <v>514</v>
      </c>
      <c r="D53" s="1">
        <v>358.06241762067259</v>
      </c>
      <c r="E53" s="116">
        <v>0.21140055282869546</v>
      </c>
    </row>
    <row r="54" spans="2:5" x14ac:dyDescent="0.25">
      <c r="B54" s="10" t="s">
        <v>53</v>
      </c>
      <c r="C54" s="10"/>
      <c r="D54" s="11">
        <v>1693.7629198672053</v>
      </c>
      <c r="E54" s="117">
        <f>D54/$D$12</f>
        <v>3.1287665143324962E-2</v>
      </c>
    </row>
    <row r="55" spans="2:5" x14ac:dyDescent="0.25">
      <c r="B55" s="12" t="s">
        <v>1</v>
      </c>
      <c r="C55" t="s">
        <v>513</v>
      </c>
      <c r="D55" s="1">
        <v>2388.792551778547</v>
      </c>
      <c r="E55" s="116">
        <v>0.70325714085366742</v>
      </c>
    </row>
    <row r="56" spans="2:5" x14ac:dyDescent="0.25">
      <c r="B56" s="9"/>
      <c r="C56" t="s">
        <v>514</v>
      </c>
      <c r="D56" s="1">
        <v>1007.9629349540123</v>
      </c>
      <c r="E56" s="116">
        <v>0.29674285914633258</v>
      </c>
    </row>
    <row r="57" spans="2:5" x14ac:dyDescent="0.25">
      <c r="B57" s="10" t="s">
        <v>54</v>
      </c>
      <c r="C57" s="10"/>
      <c r="D57" s="11">
        <v>3396.7554867325593</v>
      </c>
      <c r="E57" s="117">
        <f>D57/$D$12</f>
        <v>6.2745822922473965E-2</v>
      </c>
    </row>
    <row r="58" spans="2:5" x14ac:dyDescent="0.25">
      <c r="B58" s="12" t="s">
        <v>5</v>
      </c>
      <c r="C58" t="s">
        <v>513</v>
      </c>
      <c r="D58" s="1">
        <v>2586.862639281037</v>
      </c>
      <c r="E58" s="116">
        <v>0.59303885952559343</v>
      </c>
    </row>
    <row r="59" spans="2:5" x14ac:dyDescent="0.25">
      <c r="B59" s="9"/>
      <c r="C59" t="s">
        <v>514</v>
      </c>
      <c r="D59" s="1">
        <v>1775.1831149388802</v>
      </c>
      <c r="E59" s="116">
        <v>0.40696114047440646</v>
      </c>
    </row>
    <row r="60" spans="2:5" x14ac:dyDescent="0.25">
      <c r="B60" s="10" t="s">
        <v>55</v>
      </c>
      <c r="C60" s="10"/>
      <c r="D60" s="11">
        <v>4362.0457542199174</v>
      </c>
      <c r="E60" s="117">
        <f>D60/$D$12</f>
        <v>8.0576936297906063E-2</v>
      </c>
    </row>
    <row r="61" spans="2:5" x14ac:dyDescent="0.25">
      <c r="B61" s="12" t="s">
        <v>18</v>
      </c>
      <c r="C61" t="s">
        <v>513</v>
      </c>
      <c r="D61" s="1">
        <v>701.6828255407454</v>
      </c>
      <c r="E61" s="116">
        <v>0.54232080715706377</v>
      </c>
    </row>
    <row r="62" spans="2:5" x14ac:dyDescent="0.25">
      <c r="B62" s="9"/>
      <c r="C62" t="s">
        <v>514</v>
      </c>
      <c r="D62" s="1">
        <v>592.1691091085703</v>
      </c>
      <c r="E62" s="116">
        <v>0.45767919284293618</v>
      </c>
    </row>
    <row r="63" spans="2:5" x14ac:dyDescent="0.25">
      <c r="B63" s="10" t="s">
        <v>56</v>
      </c>
      <c r="C63" s="10"/>
      <c r="D63" s="11">
        <v>1293.8519346493158</v>
      </c>
      <c r="E63" s="117">
        <f>D63/$D$12</f>
        <v>2.3900396921857761E-2</v>
      </c>
    </row>
    <row r="64" spans="2:5" x14ac:dyDescent="0.25">
      <c r="B64" s="12" t="s">
        <v>20</v>
      </c>
      <c r="C64" t="s">
        <v>513</v>
      </c>
      <c r="D64" s="1">
        <v>3542.6618625947126</v>
      </c>
      <c r="E64" s="116">
        <v>0.53534532630015363</v>
      </c>
    </row>
    <row r="65" spans="2:5" x14ac:dyDescent="0.25">
      <c r="B65" s="9"/>
      <c r="C65" t="s">
        <v>514</v>
      </c>
      <c r="D65" s="1">
        <v>3074.8645984627574</v>
      </c>
      <c r="E65" s="116">
        <v>0.46465467369984625</v>
      </c>
    </row>
    <row r="66" spans="2:5" x14ac:dyDescent="0.25">
      <c r="B66" s="10" t="s">
        <v>57</v>
      </c>
      <c r="C66" s="10"/>
      <c r="D66" s="11">
        <v>6617.5264610574704</v>
      </c>
      <c r="E66" s="117">
        <f>D66/$D$12</f>
        <v>0.12224081042398269</v>
      </c>
    </row>
  </sheetData>
  <mergeCells count="1">
    <mergeCell ref="C8:C9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pane ySplit="8" topLeftCell="A9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36.42578125" bestFit="1" customWidth="1"/>
    <col min="3" max="3" width="23.140625" bestFit="1" customWidth="1"/>
    <col min="4" max="4" width="10" bestFit="1" customWidth="1"/>
    <col min="5" max="5" width="5.5703125" style="116" bestFit="1" customWidth="1"/>
  </cols>
  <sheetData>
    <row r="1" spans="1:5" x14ac:dyDescent="0.25">
      <c r="A1" s="19" t="s">
        <v>710</v>
      </c>
    </row>
    <row r="3" spans="1:5" ht="18.75" x14ac:dyDescent="0.3">
      <c r="A3" s="20" t="s">
        <v>707</v>
      </c>
    </row>
    <row r="5" spans="1:5" x14ac:dyDescent="0.25">
      <c r="A5" t="s">
        <v>708</v>
      </c>
      <c r="B5" s="7" t="s">
        <v>909</v>
      </c>
    </row>
    <row r="6" spans="1:5" x14ac:dyDescent="0.25">
      <c r="A6" t="s">
        <v>709</v>
      </c>
      <c r="B6" t="s">
        <v>712</v>
      </c>
    </row>
    <row r="8" spans="1:5" x14ac:dyDescent="0.25">
      <c r="B8" s="3" t="s">
        <v>548</v>
      </c>
      <c r="C8" s="3" t="s">
        <v>549</v>
      </c>
      <c r="D8" s="14" t="s">
        <v>28</v>
      </c>
      <c r="E8" s="132" t="s">
        <v>29</v>
      </c>
    </row>
    <row r="9" spans="1:5" x14ac:dyDescent="0.25">
      <c r="B9" s="68" t="s">
        <v>1025</v>
      </c>
      <c r="C9" s="68" t="s">
        <v>551</v>
      </c>
      <c r="D9" s="69">
        <v>4055.8653981788284</v>
      </c>
      <c r="E9" s="118">
        <v>7.48961291327329E-2</v>
      </c>
    </row>
    <row r="10" spans="1:5" x14ac:dyDescent="0.25">
      <c r="B10" s="68"/>
      <c r="C10" s="68" t="s">
        <v>552</v>
      </c>
      <c r="D10" s="69">
        <v>2108.1299644239461</v>
      </c>
      <c r="E10" s="118">
        <v>3.8928997524172247E-2</v>
      </c>
    </row>
    <row r="11" spans="1:5" x14ac:dyDescent="0.25">
      <c r="B11" s="68"/>
      <c r="C11" s="68" t="s">
        <v>553</v>
      </c>
      <c r="D11" s="69">
        <v>22377.213246564585</v>
      </c>
      <c r="E11" s="118">
        <v>0.41322048155196367</v>
      </c>
    </row>
    <row r="12" spans="1:5" x14ac:dyDescent="0.25">
      <c r="B12" s="68"/>
      <c r="C12" s="68" t="s">
        <v>554</v>
      </c>
      <c r="D12" s="69">
        <v>359.00838470879864</v>
      </c>
      <c r="E12" s="118">
        <v>6.6294947443170781E-3</v>
      </c>
    </row>
    <row r="13" spans="1:5" x14ac:dyDescent="0.25">
      <c r="B13" s="68"/>
      <c r="C13" s="68" t="s">
        <v>555</v>
      </c>
      <c r="D13" s="69">
        <v>166.42757303213941</v>
      </c>
      <c r="E13" s="118">
        <v>3.0732728474321181E-3</v>
      </c>
    </row>
    <row r="14" spans="1:5" x14ac:dyDescent="0.25">
      <c r="B14" s="68"/>
      <c r="C14" s="68" t="s">
        <v>556</v>
      </c>
      <c r="D14" s="69">
        <v>25086.559946383921</v>
      </c>
      <c r="E14" s="118">
        <v>0.46325162419938193</v>
      </c>
    </row>
    <row r="15" spans="1:5" x14ac:dyDescent="0.25">
      <c r="B15" s="62" t="s">
        <v>970</v>
      </c>
      <c r="C15" s="62"/>
      <c r="D15" s="142">
        <f>SUM(D9:D14)</f>
        <v>54153.204513292221</v>
      </c>
      <c r="E15" s="115">
        <v>1</v>
      </c>
    </row>
    <row r="16" spans="1:5" x14ac:dyDescent="0.25">
      <c r="B16" s="7" t="s">
        <v>550</v>
      </c>
      <c r="C16" t="s">
        <v>551</v>
      </c>
      <c r="D16" s="1">
        <v>3431.7400699427135</v>
      </c>
      <c r="E16" s="116">
        <v>0.76050022805907602</v>
      </c>
    </row>
    <row r="17" spans="2:5" x14ac:dyDescent="0.25">
      <c r="B17" s="7"/>
      <c r="C17" t="s">
        <v>552</v>
      </c>
      <c r="D17" s="1">
        <v>776.0075688660595</v>
      </c>
      <c r="E17" s="116">
        <v>0.17196929868527569</v>
      </c>
    </row>
    <row r="18" spans="2:5" x14ac:dyDescent="0.25">
      <c r="B18" s="7"/>
      <c r="C18" t="s">
        <v>553</v>
      </c>
      <c r="D18" s="1">
        <v>179.52140192504604</v>
      </c>
      <c r="E18" s="116">
        <v>3.9783335661480214E-2</v>
      </c>
    </row>
    <row r="19" spans="2:5" x14ac:dyDescent="0.25">
      <c r="B19" s="7"/>
      <c r="C19" t="s">
        <v>554</v>
      </c>
      <c r="D19" s="1">
        <v>78.047039142588829</v>
      </c>
      <c r="E19" s="116">
        <v>1.7295829479376988E-2</v>
      </c>
    </row>
    <row r="20" spans="2:5" x14ac:dyDescent="0.25">
      <c r="B20" s="7"/>
      <c r="C20" t="s">
        <v>555</v>
      </c>
      <c r="D20" s="1">
        <v>38.073225645159617</v>
      </c>
      <c r="E20" s="116">
        <v>8.4373222318588643E-3</v>
      </c>
    </row>
    <row r="21" spans="2:5" x14ac:dyDescent="0.25">
      <c r="B21" s="9"/>
      <c r="C21" t="s">
        <v>556</v>
      </c>
      <c r="D21" s="1">
        <v>9.0880657227376922</v>
      </c>
      <c r="E21" s="116">
        <v>2.013985882932346E-3</v>
      </c>
    </row>
    <row r="22" spans="2:5" x14ac:dyDescent="0.25">
      <c r="B22" s="10" t="s">
        <v>557</v>
      </c>
      <c r="C22" s="10"/>
      <c r="D22" s="11">
        <v>4512.4773712443048</v>
      </c>
      <c r="E22" s="117">
        <v>8.332798422181445E-2</v>
      </c>
    </row>
    <row r="23" spans="2:5" x14ac:dyDescent="0.25">
      <c r="B23" s="7" t="s">
        <v>553</v>
      </c>
      <c r="C23" t="s">
        <v>553</v>
      </c>
      <c r="D23" s="1">
        <v>10541.195114854527</v>
      </c>
      <c r="E23" s="116">
        <v>0.90045508967611265</v>
      </c>
    </row>
    <row r="24" spans="2:5" x14ac:dyDescent="0.25">
      <c r="B24" s="7"/>
      <c r="C24" t="s">
        <v>556</v>
      </c>
      <c r="D24" s="1">
        <v>463.99071343118021</v>
      </c>
      <c r="E24" s="116">
        <v>3.9635240114547748E-2</v>
      </c>
    </row>
    <row r="25" spans="2:5" x14ac:dyDescent="0.25">
      <c r="B25" s="7"/>
      <c r="C25" t="s">
        <v>552</v>
      </c>
      <c r="D25" s="1">
        <v>427.68870038444231</v>
      </c>
      <c r="E25" s="116">
        <v>3.6534231921713921E-2</v>
      </c>
    </row>
    <row r="26" spans="2:5" x14ac:dyDescent="0.25">
      <c r="B26" s="7"/>
      <c r="C26" t="s">
        <v>551</v>
      </c>
      <c r="D26" s="1">
        <v>156.1852904142649</v>
      </c>
      <c r="E26" s="116">
        <v>1.3341735747579648E-2</v>
      </c>
    </row>
    <row r="27" spans="2:5" x14ac:dyDescent="0.25">
      <c r="B27" s="7"/>
      <c r="C27" t="s">
        <v>554</v>
      </c>
      <c r="D27" s="1">
        <v>91.302297813216555</v>
      </c>
      <c r="E27" s="116">
        <v>7.7992692355329431E-3</v>
      </c>
    </row>
    <row r="28" spans="2:5" x14ac:dyDescent="0.25">
      <c r="B28" s="9"/>
      <c r="C28" t="s">
        <v>555</v>
      </c>
      <c r="D28" s="1">
        <v>26.157437171547439</v>
      </c>
      <c r="E28" s="116">
        <v>2.234433304513222E-3</v>
      </c>
    </row>
    <row r="29" spans="2:5" x14ac:dyDescent="0.25">
      <c r="B29" s="10" t="s">
        <v>558</v>
      </c>
      <c r="C29" s="10"/>
      <c r="D29" s="11">
        <v>11706.519554069177</v>
      </c>
      <c r="E29" s="117">
        <v>0.2161740871899048</v>
      </c>
    </row>
    <row r="30" spans="2:5" x14ac:dyDescent="0.25">
      <c r="B30" s="12" t="s">
        <v>556</v>
      </c>
      <c r="C30" t="s">
        <v>556</v>
      </c>
      <c r="D30" s="1">
        <v>24613.481167230002</v>
      </c>
      <c r="E30" s="116">
        <v>0.64884658813935425</v>
      </c>
    </row>
    <row r="31" spans="2:5" x14ac:dyDescent="0.25">
      <c r="B31" s="12"/>
      <c r="C31" t="s">
        <v>553</v>
      </c>
      <c r="D31" s="1">
        <v>11656.496729785011</v>
      </c>
      <c r="E31" s="116">
        <v>0.307281935512973</v>
      </c>
    </row>
    <row r="32" spans="2:5" x14ac:dyDescent="0.25">
      <c r="B32" s="12"/>
      <c r="C32" t="s">
        <v>552</v>
      </c>
      <c r="D32" s="1">
        <v>904.43369517344456</v>
      </c>
      <c r="E32" s="116">
        <v>2.3842166547853701E-2</v>
      </c>
    </row>
    <row r="33" spans="2:5" x14ac:dyDescent="0.25">
      <c r="B33" s="12"/>
      <c r="C33" t="s">
        <v>551</v>
      </c>
      <c r="D33" s="1">
        <v>467.9400378218503</v>
      </c>
      <c r="E33" s="116">
        <v>1.2335569070121805E-2</v>
      </c>
    </row>
    <row r="34" spans="2:5" x14ac:dyDescent="0.25">
      <c r="B34" s="12"/>
      <c r="C34" t="s">
        <v>554</v>
      </c>
      <c r="D34" s="1">
        <v>189.65904775299327</v>
      </c>
      <c r="E34" s="116">
        <v>4.9996839215140434E-3</v>
      </c>
    </row>
    <row r="35" spans="2:5" x14ac:dyDescent="0.25">
      <c r="B35" s="9"/>
      <c r="C35" t="s">
        <v>555</v>
      </c>
      <c r="D35" s="1">
        <v>102.19691021543235</v>
      </c>
      <c r="E35" s="116">
        <v>2.6940568081832909E-3</v>
      </c>
    </row>
    <row r="36" spans="2:5" x14ac:dyDescent="0.25">
      <c r="B36" s="10" t="s">
        <v>559</v>
      </c>
      <c r="C36" s="10"/>
      <c r="D36" s="11">
        <v>37934.20758797873</v>
      </c>
      <c r="E36" s="117">
        <v>0.70049792858828075</v>
      </c>
    </row>
  </sheetData>
  <hyperlinks>
    <hyperlink ref="A1" location="'Elenco indicatori'!A1" display="Ritorno elenco indicatori"/>
  </hyperlinks>
  <pageMargins left="0.7" right="0.7" top="0.75" bottom="0.75" header="0.3" footer="0.3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workbookViewId="0">
      <pane ySplit="8" topLeftCell="A9" activePane="bottomLeft" state="frozen"/>
      <selection activeCell="NM305" sqref="NM305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85" bestFit="1" customWidth="1"/>
    <col min="4" max="4" width="10" bestFit="1" customWidth="1"/>
    <col min="5" max="5" width="8.140625" style="116" bestFit="1" customWidth="1"/>
  </cols>
  <sheetData>
    <row r="1" spans="1:5" x14ac:dyDescent="0.25">
      <c r="A1" s="19" t="s">
        <v>710</v>
      </c>
    </row>
    <row r="3" spans="1:5" ht="18.75" x14ac:dyDescent="0.3">
      <c r="A3" s="20" t="s">
        <v>707</v>
      </c>
    </row>
    <row r="5" spans="1:5" x14ac:dyDescent="0.25">
      <c r="A5" t="s">
        <v>708</v>
      </c>
      <c r="B5" s="7" t="s">
        <v>909</v>
      </c>
    </row>
    <row r="6" spans="1:5" x14ac:dyDescent="0.25">
      <c r="A6" t="s">
        <v>709</v>
      </c>
      <c r="B6" t="s">
        <v>1027</v>
      </c>
    </row>
    <row r="8" spans="1:5" x14ac:dyDescent="0.25">
      <c r="B8" s="3" t="s">
        <v>0</v>
      </c>
      <c r="C8" s="3" t="s">
        <v>535</v>
      </c>
      <c r="D8" s="14" t="s">
        <v>28</v>
      </c>
      <c r="E8" s="132" t="s">
        <v>29</v>
      </c>
    </row>
    <row r="9" spans="1:5" x14ac:dyDescent="0.25">
      <c r="B9" s="68" t="s">
        <v>969</v>
      </c>
      <c r="C9" s="68" t="s">
        <v>537</v>
      </c>
      <c r="D9" s="69">
        <v>2160.0143060073565</v>
      </c>
      <c r="E9" s="118">
        <v>0.44473344814385762</v>
      </c>
    </row>
    <row r="10" spans="1:5" x14ac:dyDescent="0.25">
      <c r="B10" s="68"/>
      <c r="C10" s="68" t="s">
        <v>536</v>
      </c>
      <c r="D10" s="69">
        <v>1283.3978253951948</v>
      </c>
      <c r="E10" s="118">
        <v>0.26424359257294178</v>
      </c>
    </row>
    <row r="11" spans="1:5" x14ac:dyDescent="0.25">
      <c r="B11" s="68"/>
      <c r="C11" s="68" t="s">
        <v>540</v>
      </c>
      <c r="D11" s="69">
        <v>747.56787125333506</v>
      </c>
      <c r="E11" s="118">
        <v>0.15391955330083207</v>
      </c>
    </row>
    <row r="12" spans="1:5" x14ac:dyDescent="0.25">
      <c r="B12" s="68"/>
      <c r="C12" s="68" t="s">
        <v>539</v>
      </c>
      <c r="D12" s="69">
        <v>421.20604448827231</v>
      </c>
      <c r="E12" s="118">
        <v>8.6723692534500491E-2</v>
      </c>
    </row>
    <row r="13" spans="1:5" x14ac:dyDescent="0.25">
      <c r="B13" s="68"/>
      <c r="C13" s="68" t="s">
        <v>545</v>
      </c>
      <c r="D13" s="69">
        <v>120.25960808557906</v>
      </c>
      <c r="E13" s="118">
        <v>2.4760701828493523E-2</v>
      </c>
    </row>
    <row r="14" spans="1:5" x14ac:dyDescent="0.25">
      <c r="B14" s="68"/>
      <c r="C14" s="68" t="s">
        <v>542</v>
      </c>
      <c r="D14" s="69">
        <v>86.722283564009615</v>
      </c>
      <c r="E14" s="118">
        <v>1.7855576277002693E-2</v>
      </c>
    </row>
    <row r="15" spans="1:5" x14ac:dyDescent="0.25">
      <c r="B15" s="68"/>
      <c r="C15" s="68" t="s">
        <v>541</v>
      </c>
      <c r="D15" s="69">
        <v>14.682017303503724</v>
      </c>
      <c r="E15" s="118">
        <v>3.0229356180350945E-3</v>
      </c>
    </row>
    <row r="16" spans="1:5" x14ac:dyDescent="0.25">
      <c r="B16" s="68"/>
      <c r="C16" s="68" t="s">
        <v>543</v>
      </c>
      <c r="D16" s="69">
        <v>13.39996293953978</v>
      </c>
      <c r="E16" s="118">
        <v>2.7589686357758466E-3</v>
      </c>
    </row>
    <row r="17" spans="2:5" x14ac:dyDescent="0.25">
      <c r="B17" s="68"/>
      <c r="C17" s="68" t="s">
        <v>538</v>
      </c>
      <c r="D17" s="69">
        <v>9.6240467564410626</v>
      </c>
      <c r="E17" s="118">
        <v>1.9815310885608391E-3</v>
      </c>
    </row>
    <row r="18" spans="2:5" x14ac:dyDescent="0.25">
      <c r="B18" s="62" t="s">
        <v>970</v>
      </c>
      <c r="C18" s="62"/>
      <c r="D18" s="63">
        <f>SUM(D9:D17)</f>
        <v>4856.8739657932329</v>
      </c>
      <c r="E18" s="115">
        <v>1</v>
      </c>
    </row>
    <row r="19" spans="2:5" x14ac:dyDescent="0.25">
      <c r="B19" s="7" t="s">
        <v>15</v>
      </c>
      <c r="C19" t="s">
        <v>536</v>
      </c>
      <c r="D19" s="1">
        <v>113.83686099005517</v>
      </c>
      <c r="E19" s="116">
        <v>0.8209071533377601</v>
      </c>
    </row>
    <row r="20" spans="2:5" x14ac:dyDescent="0.25">
      <c r="B20" s="7"/>
      <c r="C20" t="s">
        <v>540</v>
      </c>
      <c r="D20" s="1">
        <v>13.946270957933727</v>
      </c>
      <c r="E20" s="116">
        <v>0.10057017992401078</v>
      </c>
    </row>
    <row r="21" spans="2:5" x14ac:dyDescent="0.25">
      <c r="B21" s="9"/>
      <c r="C21" t="s">
        <v>537</v>
      </c>
      <c r="D21" s="1">
        <v>10.888897558881881</v>
      </c>
      <c r="E21" s="116">
        <v>7.8522666738229052E-2</v>
      </c>
    </row>
    <row r="22" spans="2:5" x14ac:dyDescent="0.25">
      <c r="B22" s="10" t="s">
        <v>35</v>
      </c>
      <c r="C22" s="10"/>
      <c r="D22" s="11">
        <v>138.67202950687079</v>
      </c>
      <c r="E22" s="117">
        <v>2.8551704343891211E-2</v>
      </c>
    </row>
    <row r="23" spans="2:5" x14ac:dyDescent="0.25">
      <c r="B23" s="7" t="s">
        <v>4</v>
      </c>
      <c r="C23" t="s">
        <v>536</v>
      </c>
      <c r="D23" s="1">
        <v>237.39787778228791</v>
      </c>
      <c r="E23" s="116">
        <v>0.38941158533980685</v>
      </c>
    </row>
    <row r="24" spans="2:5" x14ac:dyDescent="0.25">
      <c r="B24" s="7"/>
      <c r="C24" t="s">
        <v>537</v>
      </c>
      <c r="D24" s="1">
        <v>209.58748576741769</v>
      </c>
      <c r="E24" s="116">
        <v>0.34379328013590027</v>
      </c>
    </row>
    <row r="25" spans="2:5" x14ac:dyDescent="0.25">
      <c r="B25" s="7"/>
      <c r="C25" t="s">
        <v>540</v>
      </c>
      <c r="D25" s="1">
        <v>124.75519695561151</v>
      </c>
      <c r="E25" s="116">
        <v>0.20464007294293146</v>
      </c>
    </row>
    <row r="26" spans="2:5" x14ac:dyDescent="0.25">
      <c r="B26" s="7"/>
      <c r="C26" t="s">
        <v>539</v>
      </c>
      <c r="D26" s="1">
        <v>30.817182802690475</v>
      </c>
      <c r="E26" s="116">
        <v>5.0550443512842907E-2</v>
      </c>
    </row>
    <row r="27" spans="2:5" x14ac:dyDescent="0.25">
      <c r="B27" s="9"/>
      <c r="C27" t="s">
        <v>542</v>
      </c>
      <c r="D27" s="1">
        <v>7.0745499252065525</v>
      </c>
      <c r="E27" s="116">
        <v>1.1604618068518546E-2</v>
      </c>
    </row>
    <row r="28" spans="2:5" x14ac:dyDescent="0.25">
      <c r="B28" s="10" t="s">
        <v>37</v>
      </c>
      <c r="C28" s="10"/>
      <c r="D28" s="11">
        <v>609.63229323321411</v>
      </c>
      <c r="E28" s="117">
        <v>0.12551947971613628</v>
      </c>
    </row>
    <row r="29" spans="2:5" x14ac:dyDescent="0.25">
      <c r="B29" s="12" t="s">
        <v>12</v>
      </c>
      <c r="C29" t="s">
        <v>537</v>
      </c>
      <c r="D29" s="1">
        <v>28.870503965671801</v>
      </c>
      <c r="E29" s="116">
        <v>0.40711258678427226</v>
      </c>
    </row>
    <row r="30" spans="2:5" x14ac:dyDescent="0.25">
      <c r="B30" s="12"/>
      <c r="C30" t="s">
        <v>536</v>
      </c>
      <c r="D30" s="1">
        <v>19.473812780926327</v>
      </c>
      <c r="E30" s="116">
        <v>0.27460671643357154</v>
      </c>
    </row>
    <row r="31" spans="2:5" x14ac:dyDescent="0.25">
      <c r="B31" s="12"/>
      <c r="C31" t="s">
        <v>540</v>
      </c>
      <c r="D31" s="1">
        <v>14.872350015419531</v>
      </c>
      <c r="E31" s="116">
        <v>0.20971995825004874</v>
      </c>
    </row>
    <row r="32" spans="2:5" x14ac:dyDescent="0.25">
      <c r="B32" s="9"/>
      <c r="C32" t="s">
        <v>539</v>
      </c>
      <c r="D32" s="1">
        <v>7.6986154052964118</v>
      </c>
      <c r="E32" s="116">
        <v>0.10856073853210756</v>
      </c>
    </row>
    <row r="33" spans="2:5" x14ac:dyDescent="0.25">
      <c r="B33" s="10" t="s">
        <v>38</v>
      </c>
      <c r="C33" s="10"/>
      <c r="D33" s="11">
        <v>70.915282167314061</v>
      </c>
      <c r="E33" s="117">
        <v>1.4601013463962115E-2</v>
      </c>
    </row>
    <row r="34" spans="2:5" x14ac:dyDescent="0.25">
      <c r="B34" s="12" t="s">
        <v>9</v>
      </c>
      <c r="C34" t="s">
        <v>537</v>
      </c>
      <c r="D34" s="1">
        <v>213.5512414684766</v>
      </c>
      <c r="E34" s="116">
        <v>0.52015708763593405</v>
      </c>
    </row>
    <row r="35" spans="2:5" x14ac:dyDescent="0.25">
      <c r="B35" s="12"/>
      <c r="C35" t="s">
        <v>540</v>
      </c>
      <c r="D35" s="1">
        <v>87.586794697757895</v>
      </c>
      <c r="E35" s="116">
        <v>0.21333939213871253</v>
      </c>
    </row>
    <row r="36" spans="2:5" x14ac:dyDescent="0.25">
      <c r="B36" s="12"/>
      <c r="C36" t="s">
        <v>536</v>
      </c>
      <c r="D36" s="1">
        <v>62.32469264352337</v>
      </c>
      <c r="E36" s="116">
        <v>0.15180726831805996</v>
      </c>
    </row>
    <row r="37" spans="2:5" x14ac:dyDescent="0.25">
      <c r="B37" s="12"/>
      <c r="C37" t="s">
        <v>539</v>
      </c>
      <c r="D37" s="1">
        <v>31.852730172743392</v>
      </c>
      <c r="E37" s="116">
        <v>7.7585235496526933E-2</v>
      </c>
    </row>
    <row r="38" spans="2:5" x14ac:dyDescent="0.25">
      <c r="B38" s="12"/>
      <c r="C38" t="s">
        <v>542</v>
      </c>
      <c r="D38" s="1">
        <v>7.735792351954089</v>
      </c>
      <c r="E38" s="116">
        <v>1.8842443587211596E-2</v>
      </c>
    </row>
    <row r="39" spans="2:5" x14ac:dyDescent="0.25">
      <c r="B39" s="9"/>
      <c r="C39" t="s">
        <v>545</v>
      </c>
      <c r="D39" s="1">
        <v>7.500188883435901</v>
      </c>
      <c r="E39" s="116">
        <v>1.8268572823554922E-2</v>
      </c>
    </row>
    <row r="40" spans="2:5" x14ac:dyDescent="0.25">
      <c r="B40" s="10" t="s">
        <v>43</v>
      </c>
      <c r="C40" s="10"/>
      <c r="D40" s="11">
        <v>410.55144021789124</v>
      </c>
      <c r="E40" s="117">
        <v>8.4529976093550799E-2</v>
      </c>
    </row>
    <row r="41" spans="2:5" x14ac:dyDescent="0.25">
      <c r="B41" s="12" t="s">
        <v>8</v>
      </c>
      <c r="C41" t="s">
        <v>537</v>
      </c>
      <c r="D41" s="1">
        <v>434.96883386688671</v>
      </c>
      <c r="E41" s="116">
        <v>0.680952502708842</v>
      </c>
    </row>
    <row r="42" spans="2:5" x14ac:dyDescent="0.25">
      <c r="B42" s="12"/>
      <c r="C42" t="s">
        <v>536</v>
      </c>
      <c r="D42" s="1">
        <v>153.28253577991137</v>
      </c>
      <c r="E42" s="116">
        <v>0.23996690850919919</v>
      </c>
    </row>
    <row r="43" spans="2:5" x14ac:dyDescent="0.25">
      <c r="B43" s="12"/>
      <c r="C43" t="s">
        <v>540</v>
      </c>
      <c r="D43" s="1">
        <v>24.659888279812758</v>
      </c>
      <c r="E43" s="116">
        <v>3.8605553624096775E-2</v>
      </c>
    </row>
    <row r="44" spans="2:5" x14ac:dyDescent="0.25">
      <c r="B44" s="12"/>
      <c r="C44" t="s">
        <v>542</v>
      </c>
      <c r="D44" s="1">
        <v>13.524104084165028</v>
      </c>
      <c r="E44" s="116">
        <v>2.1172258345813703E-2</v>
      </c>
    </row>
    <row r="45" spans="2:5" x14ac:dyDescent="0.25">
      <c r="B45" s="9"/>
      <c r="C45" t="s">
        <v>545</v>
      </c>
      <c r="D45" s="1">
        <v>12.329944139906379</v>
      </c>
      <c r="E45" s="116">
        <v>1.9302776812048388E-2</v>
      </c>
    </row>
    <row r="46" spans="2:5" x14ac:dyDescent="0.25">
      <c r="B46" s="10" t="s">
        <v>44</v>
      </c>
      <c r="C46" s="10"/>
      <c r="D46" s="11">
        <v>638.76530615068225</v>
      </c>
      <c r="E46" s="117">
        <v>0.131517785029935</v>
      </c>
    </row>
    <row r="47" spans="2:5" x14ac:dyDescent="0.25">
      <c r="B47" s="12" t="s">
        <v>22</v>
      </c>
      <c r="C47" t="s">
        <v>537</v>
      </c>
      <c r="D47" s="1">
        <v>68.095374051160647</v>
      </c>
      <c r="E47" s="116">
        <v>0.59849064896991577</v>
      </c>
    </row>
    <row r="48" spans="2:5" x14ac:dyDescent="0.25">
      <c r="B48" s="12"/>
      <c r="C48" t="s">
        <v>536</v>
      </c>
      <c r="D48" s="1">
        <v>22.240313461059031</v>
      </c>
      <c r="E48" s="116">
        <v>0.19547024775285304</v>
      </c>
    </row>
    <row r="49" spans="2:5" x14ac:dyDescent="0.25">
      <c r="B49" s="12"/>
      <c r="C49" t="s">
        <v>540</v>
      </c>
      <c r="D49" s="1">
        <v>17.603170617868898</v>
      </c>
      <c r="E49" s="116">
        <v>0.15471437162678953</v>
      </c>
    </row>
    <row r="50" spans="2:5" x14ac:dyDescent="0.25">
      <c r="B50" s="9"/>
      <c r="C50" t="s">
        <v>539</v>
      </c>
      <c r="D50" s="1">
        <v>5.8396514729638662</v>
      </c>
      <c r="E50" s="116">
        <v>5.1324731650441664E-2</v>
      </c>
    </row>
    <row r="51" spans="2:5" x14ac:dyDescent="0.25">
      <c r="B51" s="10" t="s">
        <v>45</v>
      </c>
      <c r="C51" s="10"/>
      <c r="D51" s="11">
        <v>113.77850960305244</v>
      </c>
      <c r="E51" s="117">
        <v>2.3426284149926452E-2</v>
      </c>
    </row>
    <row r="52" spans="2:5" x14ac:dyDescent="0.25">
      <c r="B52" s="12" t="s">
        <v>19</v>
      </c>
      <c r="C52" t="s">
        <v>540</v>
      </c>
      <c r="D52" s="1">
        <v>50.399647897200659</v>
      </c>
      <c r="E52" s="116">
        <v>0.55179522204099263</v>
      </c>
    </row>
    <row r="53" spans="2:5" x14ac:dyDescent="0.25">
      <c r="B53" s="12"/>
      <c r="C53" t="s">
        <v>537</v>
      </c>
      <c r="D53" s="1">
        <v>22.927555474228267</v>
      </c>
      <c r="E53" s="116">
        <v>0.25101991961459025</v>
      </c>
    </row>
    <row r="54" spans="2:5" x14ac:dyDescent="0.25">
      <c r="B54" s="9"/>
      <c r="C54" t="s">
        <v>536</v>
      </c>
      <c r="D54" s="1">
        <v>18.010390511282313</v>
      </c>
      <c r="E54" s="116">
        <v>0.1971848583444171</v>
      </c>
    </row>
    <row r="55" spans="2:5" x14ac:dyDescent="0.25">
      <c r="B55" s="10" t="s">
        <v>46</v>
      </c>
      <c r="C55" s="10"/>
      <c r="D55" s="11">
        <v>91.337593882711246</v>
      </c>
      <c r="E55" s="117">
        <v>1.8805839831545604E-2</v>
      </c>
    </row>
    <row r="56" spans="2:5" x14ac:dyDescent="0.25">
      <c r="B56" s="12" t="s">
        <v>13</v>
      </c>
      <c r="C56" t="s">
        <v>536</v>
      </c>
      <c r="D56" s="1">
        <v>109.14635492395274</v>
      </c>
      <c r="E56" s="116">
        <v>0.31125566450680625</v>
      </c>
    </row>
    <row r="57" spans="2:5" x14ac:dyDescent="0.25">
      <c r="B57" s="12"/>
      <c r="C57" t="s">
        <v>540</v>
      </c>
      <c r="D57" s="1">
        <v>108.82472674099238</v>
      </c>
      <c r="E57" s="116">
        <v>0.31033846856488773</v>
      </c>
    </row>
    <row r="58" spans="2:5" x14ac:dyDescent="0.25">
      <c r="B58" s="12"/>
      <c r="C58" t="s">
        <v>537</v>
      </c>
      <c r="D58" s="1">
        <v>102.98439748819666</v>
      </c>
      <c r="E58" s="116">
        <v>0.2936834408840821</v>
      </c>
    </row>
    <row r="59" spans="2:5" x14ac:dyDescent="0.25">
      <c r="B59" s="12"/>
      <c r="C59" t="s">
        <v>539</v>
      </c>
      <c r="D59" s="1">
        <v>12.567450635889628</v>
      </c>
      <c r="E59" s="116">
        <v>3.5838944887859644E-2</v>
      </c>
    </row>
    <row r="60" spans="2:5" x14ac:dyDescent="0.25">
      <c r="B60" s="12"/>
      <c r="C60" t="s">
        <v>545</v>
      </c>
      <c r="D60" s="1">
        <v>11.651832830147884</v>
      </c>
      <c r="E60" s="116">
        <v>3.3227852389544177E-2</v>
      </c>
    </row>
    <row r="61" spans="2:5" x14ac:dyDescent="0.25">
      <c r="B61" s="9"/>
      <c r="C61" t="s">
        <v>543</v>
      </c>
      <c r="D61" s="1">
        <v>5.4898753943918042</v>
      </c>
      <c r="E61" s="116">
        <v>1.5655628766820053E-2</v>
      </c>
    </row>
    <row r="62" spans="2:5" x14ac:dyDescent="0.25">
      <c r="B62" s="10" t="s">
        <v>47</v>
      </c>
      <c r="C62" s="10"/>
      <c r="D62" s="11">
        <v>350.66463801357111</v>
      </c>
      <c r="E62" s="117">
        <v>7.2199657739378864E-2</v>
      </c>
    </row>
    <row r="63" spans="2:5" x14ac:dyDescent="0.25">
      <c r="B63" s="12" t="s">
        <v>16</v>
      </c>
      <c r="C63" t="s">
        <v>536</v>
      </c>
      <c r="D63" s="1">
        <v>28.591770625075629</v>
      </c>
      <c r="E63" s="116">
        <v>0.3650535189482767</v>
      </c>
    </row>
    <row r="64" spans="2:5" x14ac:dyDescent="0.25">
      <c r="B64" s="12"/>
      <c r="C64" t="s">
        <v>537</v>
      </c>
      <c r="D64" s="1">
        <v>26.945103145687234</v>
      </c>
      <c r="E64" s="116">
        <v>0.34402922612741776</v>
      </c>
    </row>
    <row r="65" spans="2:5" x14ac:dyDescent="0.25">
      <c r="B65" s="9"/>
      <c r="C65" t="s">
        <v>540</v>
      </c>
      <c r="D65" s="1">
        <v>22.7852602205731</v>
      </c>
      <c r="E65" s="116">
        <v>0.29091725492430554</v>
      </c>
    </row>
    <row r="66" spans="2:5" x14ac:dyDescent="0.25">
      <c r="B66" s="10" t="s">
        <v>48</v>
      </c>
      <c r="C66" s="10"/>
      <c r="D66" s="11">
        <v>78.32213399133596</v>
      </c>
      <c r="E66" s="117">
        <v>1.6126037970710293E-2</v>
      </c>
    </row>
    <row r="67" spans="2:5" x14ac:dyDescent="0.25">
      <c r="B67" s="12" t="s">
        <v>11</v>
      </c>
      <c r="C67" t="s">
        <v>537</v>
      </c>
      <c r="D67" s="1">
        <v>71.606971829028026</v>
      </c>
      <c r="E67" s="116">
        <v>0.49199373383629563</v>
      </c>
    </row>
    <row r="68" spans="2:5" x14ac:dyDescent="0.25">
      <c r="B68" s="12"/>
      <c r="C68" t="s">
        <v>536</v>
      </c>
      <c r="D68" s="1">
        <v>52.781084893780964</v>
      </c>
      <c r="E68" s="116">
        <v>0.36264573643505066</v>
      </c>
    </row>
    <row r="69" spans="2:5" x14ac:dyDescent="0.25">
      <c r="B69" s="12"/>
      <c r="C69" t="s">
        <v>539</v>
      </c>
      <c r="D69" s="1">
        <v>14.104281743820865</v>
      </c>
      <c r="E69" s="116">
        <v>9.6907019819102408E-2</v>
      </c>
    </row>
    <row r="70" spans="2:5" x14ac:dyDescent="0.25">
      <c r="B70" s="9"/>
      <c r="C70" t="s">
        <v>542</v>
      </c>
      <c r="D70" s="1">
        <v>7.0521408719104324</v>
      </c>
      <c r="E70" s="116">
        <v>4.8453509909551204E-2</v>
      </c>
    </row>
    <row r="71" spans="2:5" x14ac:dyDescent="0.25">
      <c r="B71" s="10" t="s">
        <v>49</v>
      </c>
      <c r="C71" s="10"/>
      <c r="D71" s="11">
        <v>145.5444793385403</v>
      </c>
      <c r="E71" s="117">
        <v>2.9966698819776708E-2</v>
      </c>
    </row>
    <row r="72" spans="2:5" x14ac:dyDescent="0.25">
      <c r="B72" s="12" t="s">
        <v>10</v>
      </c>
      <c r="C72" t="s">
        <v>536</v>
      </c>
      <c r="D72" s="1">
        <v>37.763289305559013</v>
      </c>
      <c r="E72" s="116">
        <v>0.61907652584911932</v>
      </c>
    </row>
    <row r="73" spans="2:5" x14ac:dyDescent="0.25">
      <c r="B73" s="12"/>
      <c r="C73" t="s">
        <v>537</v>
      </c>
      <c r="D73" s="1">
        <v>21.296581798607612</v>
      </c>
      <c r="E73" s="116">
        <v>0.34912779354744355</v>
      </c>
    </row>
    <row r="74" spans="2:5" x14ac:dyDescent="0.25">
      <c r="B74" s="9"/>
      <c r="C74" t="s">
        <v>542</v>
      </c>
      <c r="D74" s="1">
        <v>1.9395170631738397</v>
      </c>
      <c r="E74" s="116">
        <v>3.1795680603437133E-2</v>
      </c>
    </row>
    <row r="75" spans="2:5" x14ac:dyDescent="0.25">
      <c r="B75" s="10" t="s">
        <v>50</v>
      </c>
      <c r="C75" s="10"/>
      <c r="D75" s="11">
        <v>60.999388167340463</v>
      </c>
      <c r="E75" s="117">
        <v>1.2559392851648341E-2</v>
      </c>
    </row>
    <row r="76" spans="2:5" x14ac:dyDescent="0.25">
      <c r="B76" s="12" t="s">
        <v>21</v>
      </c>
      <c r="C76" t="s">
        <v>537</v>
      </c>
      <c r="D76" s="1">
        <v>31.010299377963516</v>
      </c>
      <c r="E76" s="116">
        <v>0.65175537938844841</v>
      </c>
    </row>
    <row r="77" spans="2:5" x14ac:dyDescent="0.25">
      <c r="B77" s="12"/>
      <c r="C77" t="s">
        <v>536</v>
      </c>
      <c r="D77" s="1">
        <v>9.5195242805216722</v>
      </c>
      <c r="E77" s="116">
        <v>0.2000755001887505</v>
      </c>
    </row>
    <row r="78" spans="2:5" x14ac:dyDescent="0.25">
      <c r="B78" s="12"/>
      <c r="C78" t="s">
        <v>539</v>
      </c>
      <c r="D78" s="1">
        <v>4.5891291578741269</v>
      </c>
      <c r="E78" s="116">
        <v>9.6451491128727834E-2</v>
      </c>
    </row>
    <row r="79" spans="2:5" x14ac:dyDescent="0.25">
      <c r="B79" s="9"/>
      <c r="C79" t="s">
        <v>540</v>
      </c>
      <c r="D79" s="1">
        <v>2.4607072196820172</v>
      </c>
      <c r="E79" s="116">
        <v>5.1717629294073246E-2</v>
      </c>
    </row>
    <row r="80" spans="2:5" x14ac:dyDescent="0.25">
      <c r="B80" s="10" t="s">
        <v>51</v>
      </c>
      <c r="C80" s="10"/>
      <c r="D80" s="11">
        <v>47.579660036041332</v>
      </c>
      <c r="E80" s="117">
        <v>9.7963546863976611E-3</v>
      </c>
    </row>
    <row r="81" spans="2:5" x14ac:dyDescent="0.25">
      <c r="B81" s="12" t="s">
        <v>14</v>
      </c>
      <c r="C81" t="s">
        <v>537</v>
      </c>
      <c r="D81" s="1">
        <v>182.21666439573582</v>
      </c>
      <c r="E81" s="116">
        <v>0.42151141097736106</v>
      </c>
    </row>
    <row r="82" spans="2:5" x14ac:dyDescent="0.25">
      <c r="B82" s="12"/>
      <c r="C82" t="s">
        <v>540</v>
      </c>
      <c r="D82" s="1">
        <v>78.545669497825244</v>
      </c>
      <c r="E82" s="116">
        <v>0.18169521479268486</v>
      </c>
    </row>
    <row r="83" spans="2:5" x14ac:dyDescent="0.25">
      <c r="B83" s="12"/>
      <c r="C83" t="s">
        <v>536</v>
      </c>
      <c r="D83" s="1">
        <v>53.805091812185651</v>
      </c>
      <c r="E83" s="116">
        <v>0.12446424833167767</v>
      </c>
    </row>
    <row r="84" spans="2:5" x14ac:dyDescent="0.25">
      <c r="B84" s="12"/>
      <c r="C84" t="s">
        <v>539</v>
      </c>
      <c r="D84" s="1">
        <v>38.49618702576425</v>
      </c>
      <c r="E84" s="116">
        <v>8.9051032540237857E-2</v>
      </c>
    </row>
    <row r="85" spans="2:5" x14ac:dyDescent="0.25">
      <c r="B85" s="12"/>
      <c r="C85" t="s">
        <v>542</v>
      </c>
      <c r="D85" s="1">
        <v>30.617809572842805</v>
      </c>
      <c r="E85" s="116">
        <v>7.0826431582879643E-2</v>
      </c>
    </row>
    <row r="86" spans="2:5" x14ac:dyDescent="0.25">
      <c r="B86" s="12"/>
      <c r="C86" t="s">
        <v>545</v>
      </c>
      <c r="D86" s="1">
        <v>24.306064059944788</v>
      </c>
      <c r="E86" s="116">
        <v>5.6225830887579403E-2</v>
      </c>
    </row>
    <row r="87" spans="2:5" x14ac:dyDescent="0.25">
      <c r="B87" s="12"/>
      <c r="C87" t="s">
        <v>541</v>
      </c>
      <c r="D87" s="1">
        <v>14.682017303503724</v>
      </c>
      <c r="E87" s="116">
        <v>3.3963072752519932E-2</v>
      </c>
    </row>
    <row r="88" spans="2:5" x14ac:dyDescent="0.25">
      <c r="B88" s="9"/>
      <c r="C88" t="s">
        <v>538</v>
      </c>
      <c r="D88" s="1">
        <v>9.6240467564410626</v>
      </c>
      <c r="E88" s="116">
        <v>2.2262758135059464E-2</v>
      </c>
    </row>
    <row r="89" spans="2:5" x14ac:dyDescent="0.25">
      <c r="B89" s="10" t="s">
        <v>52</v>
      </c>
      <c r="C89" s="10"/>
      <c r="D89" s="11">
        <v>432.29355042424339</v>
      </c>
      <c r="E89" s="117">
        <v>8.9006540723286093E-2</v>
      </c>
    </row>
    <row r="90" spans="2:5" x14ac:dyDescent="0.25">
      <c r="B90" s="12" t="s">
        <v>17</v>
      </c>
      <c r="C90" t="s">
        <v>536</v>
      </c>
      <c r="D90" s="1">
        <v>68.394191314133522</v>
      </c>
      <c r="E90" s="116">
        <v>0.51032764655797669</v>
      </c>
    </row>
    <row r="91" spans="2:5" x14ac:dyDescent="0.25">
      <c r="B91" s="12"/>
      <c r="C91" t="s">
        <v>537</v>
      </c>
      <c r="D91" s="1">
        <v>51.844005737531738</v>
      </c>
      <c r="E91" s="116">
        <v>0.38683737504336041</v>
      </c>
    </row>
    <row r="92" spans="2:5" x14ac:dyDescent="0.25">
      <c r="B92" s="12"/>
      <c r="C92" t="s">
        <v>540</v>
      </c>
      <c r="D92" s="1">
        <v>10.388242121370588</v>
      </c>
      <c r="E92" s="116">
        <v>7.7512535082463502E-2</v>
      </c>
    </row>
    <row r="93" spans="2:5" x14ac:dyDescent="0.25">
      <c r="B93" s="9"/>
      <c r="C93" t="s">
        <v>539</v>
      </c>
      <c r="D93" s="1">
        <v>3.3937178289099195</v>
      </c>
      <c r="E93" s="116">
        <v>2.5322443316199428E-2</v>
      </c>
    </row>
    <row r="94" spans="2:5" x14ac:dyDescent="0.25">
      <c r="B94" s="10" t="s">
        <v>53</v>
      </c>
      <c r="C94" s="10"/>
      <c r="D94" s="11">
        <v>134.02015700194576</v>
      </c>
      <c r="E94" s="117">
        <v>2.7593912863674106E-2</v>
      </c>
    </row>
    <row r="95" spans="2:5" x14ac:dyDescent="0.25">
      <c r="B95" s="12" t="s">
        <v>1</v>
      </c>
      <c r="C95" t="s">
        <v>537</v>
      </c>
      <c r="D95" s="1">
        <v>40.431088571117947</v>
      </c>
      <c r="E95" s="116">
        <v>0.59728355670483824</v>
      </c>
    </row>
    <row r="96" spans="2:5" x14ac:dyDescent="0.25">
      <c r="B96" s="12"/>
      <c r="C96" t="s">
        <v>536</v>
      </c>
      <c r="D96" s="1">
        <v>24.419435274262387</v>
      </c>
      <c r="E96" s="116">
        <v>0.36074534890841631</v>
      </c>
    </row>
    <row r="97" spans="2:5" x14ac:dyDescent="0.25">
      <c r="B97" s="9"/>
      <c r="C97" t="s">
        <v>540</v>
      </c>
      <c r="D97" s="1">
        <v>2.8410911626951618</v>
      </c>
      <c r="E97" s="116">
        <v>4.1971094386745303E-2</v>
      </c>
    </row>
    <row r="98" spans="2:5" x14ac:dyDescent="0.25">
      <c r="B98" s="10" t="s">
        <v>54</v>
      </c>
      <c r="C98" s="10"/>
      <c r="D98" s="11">
        <v>67.691615008075502</v>
      </c>
      <c r="E98" s="117">
        <v>1.3937280539874992E-2</v>
      </c>
    </row>
    <row r="99" spans="2:5" x14ac:dyDescent="0.25">
      <c r="B99" s="12" t="s">
        <v>5</v>
      </c>
      <c r="C99" t="s">
        <v>537</v>
      </c>
      <c r="D99" s="1">
        <v>185.85355310973165</v>
      </c>
      <c r="E99" s="116">
        <v>0.29230714865814411</v>
      </c>
    </row>
    <row r="100" spans="2:5" x14ac:dyDescent="0.25">
      <c r="B100" s="12"/>
      <c r="C100" t="s">
        <v>539</v>
      </c>
      <c r="D100" s="1">
        <v>144.53434099160228</v>
      </c>
      <c r="E100" s="116">
        <v>0.22732102987288527</v>
      </c>
    </row>
    <row r="101" spans="2:5" x14ac:dyDescent="0.25">
      <c r="B101" s="12"/>
      <c r="C101" t="s">
        <v>536</v>
      </c>
      <c r="D101" s="1">
        <v>126.12373459415598</v>
      </c>
      <c r="E101" s="116">
        <v>0.19836515697694157</v>
      </c>
    </row>
    <row r="102" spans="2:5" x14ac:dyDescent="0.25">
      <c r="B102" s="12"/>
      <c r="C102" t="s">
        <v>540</v>
      </c>
      <c r="D102" s="1">
        <v>114.83276261140554</v>
      </c>
      <c r="E102" s="116">
        <v>0.18060691791918124</v>
      </c>
    </row>
    <row r="103" spans="2:5" x14ac:dyDescent="0.25">
      <c r="B103" s="9"/>
      <c r="C103" t="s">
        <v>545</v>
      </c>
      <c r="D103" s="1">
        <v>64.47157817214412</v>
      </c>
      <c r="E103" s="116">
        <v>0.10139974657284775</v>
      </c>
    </row>
    <row r="104" spans="2:5" x14ac:dyDescent="0.25">
      <c r="B104" s="10" t="s">
        <v>55</v>
      </c>
      <c r="C104" s="10"/>
      <c r="D104" s="11">
        <v>635.81596947903961</v>
      </c>
      <c r="E104" s="117">
        <v>0.13091053503901187</v>
      </c>
    </row>
    <row r="105" spans="2:5" x14ac:dyDescent="0.25">
      <c r="B105" s="12" t="s">
        <v>18</v>
      </c>
      <c r="C105" t="s">
        <v>536</v>
      </c>
      <c r="D105" s="1">
        <v>36.574840858441462</v>
      </c>
      <c r="E105" s="116">
        <v>0.65173826592904471</v>
      </c>
    </row>
    <row r="106" spans="2:5" x14ac:dyDescent="0.25">
      <c r="B106" s="12"/>
      <c r="C106" t="s">
        <v>537</v>
      </c>
      <c r="D106" s="1">
        <v>16.760249264153583</v>
      </c>
      <c r="E106" s="116">
        <v>0.29865600329568925</v>
      </c>
    </row>
    <row r="107" spans="2:5" x14ac:dyDescent="0.25">
      <c r="B107" s="9"/>
      <c r="C107" t="s">
        <v>539</v>
      </c>
      <c r="D107" s="1">
        <v>2.7838195232955312</v>
      </c>
      <c r="E107" s="116">
        <v>4.9605730775266088E-2</v>
      </c>
    </row>
    <row r="108" spans="2:5" x14ac:dyDescent="0.25">
      <c r="B108" s="10" t="s">
        <v>56</v>
      </c>
      <c r="C108" s="10"/>
      <c r="D108" s="11">
        <v>56.118909645890575</v>
      </c>
      <c r="E108" s="117">
        <v>1.1554532821138408E-2</v>
      </c>
    </row>
    <row r="109" spans="2:5" x14ac:dyDescent="0.25">
      <c r="B109" s="12" t="s">
        <v>20</v>
      </c>
      <c r="C109" t="s">
        <v>537</v>
      </c>
      <c r="D109" s="1">
        <v>440.17549913688015</v>
      </c>
      <c r="E109" s="116">
        <v>0.56857657222175584</v>
      </c>
    </row>
    <row r="110" spans="2:5" x14ac:dyDescent="0.25">
      <c r="B110" s="12"/>
      <c r="C110" t="s">
        <v>539</v>
      </c>
      <c r="D110" s="1">
        <v>124.52893772742142</v>
      </c>
      <c r="E110" s="116">
        <v>0.1608545607247803</v>
      </c>
    </row>
    <row r="111" spans="2:5" x14ac:dyDescent="0.25">
      <c r="B111" s="12"/>
      <c r="C111" t="s">
        <v>536</v>
      </c>
      <c r="D111" s="1">
        <v>109.71202356408027</v>
      </c>
      <c r="E111" s="116">
        <v>0.14171548941705006</v>
      </c>
    </row>
    <row r="112" spans="2:5" x14ac:dyDescent="0.25">
      <c r="B112" s="12"/>
      <c r="C112" t="s">
        <v>540</v>
      </c>
      <c r="D112" s="1">
        <v>73.066092257185929</v>
      </c>
      <c r="E112" s="116">
        <v>9.437978343340421E-2</v>
      </c>
    </row>
    <row r="113" spans="2:5" x14ac:dyDescent="0.25">
      <c r="B113" s="12"/>
      <c r="C113" t="s">
        <v>542</v>
      </c>
      <c r="D113" s="1">
        <v>18.778369694756865</v>
      </c>
      <c r="E113" s="116">
        <v>2.4256100337010304E-2</v>
      </c>
    </row>
    <row r="114" spans="2:5" x14ac:dyDescent="0.25">
      <c r="B114" s="9"/>
      <c r="C114" t="s">
        <v>543</v>
      </c>
      <c r="D114" s="1">
        <v>7.9100875451479764</v>
      </c>
      <c r="E114" s="116">
        <v>1.021749386599927E-2</v>
      </c>
    </row>
    <row r="115" spans="2:5" x14ac:dyDescent="0.25">
      <c r="B115" s="10" t="s">
        <v>57</v>
      </c>
      <c r="C115" s="10"/>
      <c r="D115" s="11">
        <v>774.17100992547262</v>
      </c>
      <c r="E115" s="117">
        <v>0.15939697331615515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30"/>
  <sheetViews>
    <sheetView zoomScale="80" zoomScaleNormal="80" workbookViewId="0">
      <pane ySplit="8" topLeftCell="A9" activePane="bottomLeft" state="frozen"/>
      <selection activeCell="NM305" sqref="NM305"/>
      <selection pane="bottomLeft" activeCell="A7" sqref="A7"/>
    </sheetView>
  </sheetViews>
  <sheetFormatPr defaultRowHeight="15" outlineLevelRow="1" outlineLevelCol="1" x14ac:dyDescent="0.25"/>
  <cols>
    <col min="1" max="1" width="27.5703125" bestFit="1" customWidth="1"/>
    <col min="2" max="2" width="64.5703125" bestFit="1" customWidth="1"/>
    <col min="3" max="3" width="4.5703125" hidden="1" customWidth="1" outlineLevel="1"/>
    <col min="4" max="4" width="6" hidden="1" customWidth="1" outlineLevel="1"/>
    <col min="5" max="14" width="4.5703125" hidden="1" customWidth="1" outlineLevel="1"/>
    <col min="15" max="15" width="6" style="7" bestFit="1" customWidth="1" collapsed="1"/>
    <col min="16" max="23" width="4.5703125" hidden="1" customWidth="1" outlineLevel="1"/>
    <col min="24" max="24" width="4.5703125" style="7" customWidth="1" collapsed="1"/>
    <col min="25" max="43" width="4.5703125" hidden="1" customWidth="1" outlineLevel="1"/>
    <col min="44" max="44" width="6" hidden="1" customWidth="1" outlineLevel="1"/>
    <col min="45" max="66" width="4.5703125" hidden="1" customWidth="1" outlineLevel="1"/>
    <col min="67" max="67" width="6" style="7" bestFit="1" customWidth="1" collapsed="1"/>
    <col min="68" max="68" width="6" hidden="1" customWidth="1" outlineLevel="1"/>
    <col min="69" max="79" width="4.5703125" hidden="1" customWidth="1" outlineLevel="1"/>
    <col min="80" max="80" width="6" hidden="1" customWidth="1" outlineLevel="1"/>
    <col min="81" max="97" width="4.5703125" hidden="1" customWidth="1" outlineLevel="1"/>
    <col min="98" max="98" width="6" hidden="1" customWidth="1" outlineLevel="1"/>
    <col min="99" max="119" width="4.5703125" hidden="1" customWidth="1" outlineLevel="1"/>
    <col min="120" max="120" width="7.140625" hidden="1" customWidth="1" outlineLevel="1"/>
    <col min="121" max="121" width="4.5703125" hidden="1" customWidth="1" outlineLevel="1"/>
    <col min="122" max="122" width="6" hidden="1" customWidth="1" outlineLevel="1"/>
    <col min="123" max="130" width="4.5703125" hidden="1" customWidth="1" outlineLevel="1"/>
    <col min="131" max="131" width="6" hidden="1" customWidth="1" outlineLevel="1"/>
    <col min="132" max="161" width="4.5703125" hidden="1" customWidth="1" outlineLevel="1"/>
    <col min="162" max="162" width="7.140625" style="7" bestFit="1" customWidth="1" collapsed="1"/>
    <col min="163" max="164" width="4.5703125" hidden="1" customWidth="1" outlineLevel="1"/>
    <col min="165" max="165" width="6" hidden="1" customWidth="1" outlineLevel="1"/>
    <col min="166" max="172" width="4.5703125" hidden="1" customWidth="1" outlineLevel="1"/>
    <col min="173" max="173" width="6" hidden="1" customWidth="1" outlineLevel="1"/>
    <col min="174" max="178" width="4.5703125" hidden="1" customWidth="1" outlineLevel="1"/>
    <col min="179" max="179" width="6" hidden="1" customWidth="1" outlineLevel="1"/>
    <col min="180" max="180" width="4.5703125" hidden="1" customWidth="1" outlineLevel="1"/>
    <col min="181" max="181" width="6" hidden="1" customWidth="1" outlineLevel="1"/>
    <col min="182" max="183" width="4.5703125" hidden="1" customWidth="1" outlineLevel="1"/>
    <col min="184" max="184" width="6" hidden="1" customWidth="1" outlineLevel="1"/>
    <col min="185" max="189" width="4.5703125" hidden="1" customWidth="1" outlineLevel="1"/>
    <col min="190" max="190" width="6" hidden="1" customWidth="1" outlineLevel="1"/>
    <col min="191" max="191" width="4.5703125" hidden="1" customWidth="1" outlineLevel="1"/>
    <col min="192" max="192" width="6" hidden="1" customWidth="1" outlineLevel="1"/>
    <col min="193" max="193" width="7.140625" style="7" bestFit="1" customWidth="1" collapsed="1"/>
    <col min="194" max="215" width="4.5703125" hidden="1" customWidth="1" outlineLevel="1"/>
    <col min="216" max="216" width="4.5703125" style="7" bestFit="1" customWidth="1" collapsed="1"/>
    <col min="217" max="217" width="7.140625" bestFit="1" customWidth="1"/>
    <col min="224" max="224" width="9.140625" style="116"/>
    <col min="225" max="225" width="26" bestFit="1" customWidth="1"/>
  </cols>
  <sheetData>
    <row r="1" spans="1:231" x14ac:dyDescent="0.25">
      <c r="A1" s="19" t="s">
        <v>710</v>
      </c>
      <c r="HL1" s="7" t="s">
        <v>1045</v>
      </c>
    </row>
    <row r="2" spans="1:231" x14ac:dyDescent="0.25">
      <c r="HL2" t="s">
        <v>556</v>
      </c>
      <c r="HP2" s="143">
        <f>GK17/HI17</f>
        <v>0.67140794391592773</v>
      </c>
      <c r="HW2" s="92"/>
    </row>
    <row r="3" spans="1:231" ht="18.75" x14ac:dyDescent="0.3">
      <c r="A3" s="20" t="s">
        <v>707</v>
      </c>
      <c r="HL3" t="s">
        <v>553</v>
      </c>
      <c r="HP3" s="143">
        <f>FF17/HI17</f>
        <v>0.28359464915690163</v>
      </c>
      <c r="HQ3" s="108" t="s">
        <v>1087</v>
      </c>
      <c r="HW3" s="92"/>
    </row>
    <row r="4" spans="1:231" x14ac:dyDescent="0.25">
      <c r="HL4" t="s">
        <v>552</v>
      </c>
      <c r="HP4" s="143">
        <f>O17/HI17</f>
        <v>2.3809290123024136E-2</v>
      </c>
      <c r="HQ4" s="108"/>
      <c r="HW4" s="92"/>
    </row>
    <row r="5" spans="1:231" x14ac:dyDescent="0.25">
      <c r="A5" t="s">
        <v>708</v>
      </c>
      <c r="B5" s="7" t="s">
        <v>711</v>
      </c>
      <c r="H5" s="7"/>
      <c r="HL5" t="s">
        <v>551</v>
      </c>
      <c r="HP5" s="143">
        <f>BO17/HI17</f>
        <v>1.3924548189294705E-2</v>
      </c>
      <c r="HQ5" s="108"/>
      <c r="HW5" s="92"/>
    </row>
    <row r="6" spans="1:231" x14ac:dyDescent="0.25">
      <c r="A6" t="s">
        <v>709</v>
      </c>
      <c r="B6" t="s">
        <v>1079</v>
      </c>
      <c r="HL6" t="s">
        <v>554</v>
      </c>
      <c r="HP6" s="143">
        <f>HH17/HI17</f>
        <v>5.1150162535208961E-3</v>
      </c>
      <c r="HQ6" s="108"/>
      <c r="HW6" s="92"/>
    </row>
    <row r="7" spans="1:231" x14ac:dyDescent="0.25">
      <c r="FF7" s="55"/>
      <c r="GK7" s="55"/>
      <c r="HL7" t="s">
        <v>555</v>
      </c>
      <c r="HP7" s="143">
        <f>X17/HI17</f>
        <v>2.148552361330873E-3</v>
      </c>
      <c r="HQ7" s="108"/>
      <c r="HW7" s="92"/>
    </row>
    <row r="8" spans="1:231" s="34" customFormat="1" ht="138.75" customHeight="1" x14ac:dyDescent="0.25">
      <c r="B8" s="2" t="s">
        <v>25</v>
      </c>
      <c r="C8" s="33" t="s">
        <v>626</v>
      </c>
      <c r="D8" s="33" t="s">
        <v>561</v>
      </c>
      <c r="E8" s="33" t="s">
        <v>627</v>
      </c>
      <c r="F8" s="33" t="s">
        <v>456</v>
      </c>
      <c r="G8" s="33" t="s">
        <v>952</v>
      </c>
      <c r="H8" s="33" t="s">
        <v>562</v>
      </c>
      <c r="I8" s="33" t="s">
        <v>563</v>
      </c>
      <c r="J8" s="33" t="s">
        <v>628</v>
      </c>
      <c r="K8" s="33" t="s">
        <v>629</v>
      </c>
      <c r="L8" s="33" t="s">
        <v>564</v>
      </c>
      <c r="M8" s="33" t="s">
        <v>630</v>
      </c>
      <c r="N8" s="33" t="s">
        <v>565</v>
      </c>
      <c r="O8" s="15" t="s">
        <v>552</v>
      </c>
      <c r="P8" s="33" t="s">
        <v>704</v>
      </c>
      <c r="Q8" s="33" t="s">
        <v>937</v>
      </c>
      <c r="R8" s="33" t="s">
        <v>631</v>
      </c>
      <c r="S8" s="33" t="s">
        <v>938</v>
      </c>
      <c r="T8" s="33" t="s">
        <v>632</v>
      </c>
      <c r="U8" s="33" t="s">
        <v>966</v>
      </c>
      <c r="V8" s="33" t="s">
        <v>312</v>
      </c>
      <c r="W8" s="33" t="s">
        <v>566</v>
      </c>
      <c r="X8" s="15" t="s">
        <v>555</v>
      </c>
      <c r="Y8" s="33" t="s">
        <v>567</v>
      </c>
      <c r="Z8" s="33" t="s">
        <v>568</v>
      </c>
      <c r="AA8" s="33" t="s">
        <v>569</v>
      </c>
      <c r="AB8" s="33" t="s">
        <v>357</v>
      </c>
      <c r="AC8" s="33" t="s">
        <v>570</v>
      </c>
      <c r="AD8" s="33" t="s">
        <v>633</v>
      </c>
      <c r="AE8" s="33" t="s">
        <v>571</v>
      </c>
      <c r="AF8" s="33" t="s">
        <v>634</v>
      </c>
      <c r="AG8" s="33" t="s">
        <v>635</v>
      </c>
      <c r="AH8" s="33" t="s">
        <v>572</v>
      </c>
      <c r="AI8" s="33" t="s">
        <v>636</v>
      </c>
      <c r="AJ8" s="33" t="s">
        <v>573</v>
      </c>
      <c r="AK8" s="33" t="s">
        <v>637</v>
      </c>
      <c r="AL8" s="33" t="s">
        <v>574</v>
      </c>
      <c r="AM8" s="33" t="s">
        <v>638</v>
      </c>
      <c r="AN8" s="33" t="s">
        <v>939</v>
      </c>
      <c r="AO8" s="33" t="s">
        <v>575</v>
      </c>
      <c r="AP8" s="33" t="s">
        <v>639</v>
      </c>
      <c r="AQ8" s="33" t="s">
        <v>640</v>
      </c>
      <c r="AR8" s="33" t="s">
        <v>356</v>
      </c>
      <c r="AS8" s="33" t="s">
        <v>641</v>
      </c>
      <c r="AT8" s="33" t="s">
        <v>642</v>
      </c>
      <c r="AU8" s="33" t="s">
        <v>576</v>
      </c>
      <c r="AV8" s="33" t="s">
        <v>643</v>
      </c>
      <c r="AW8" s="33" t="s">
        <v>644</v>
      </c>
      <c r="AX8" s="33" t="s">
        <v>577</v>
      </c>
      <c r="AY8" s="33" t="s">
        <v>578</v>
      </c>
      <c r="AZ8" s="33" t="s">
        <v>953</v>
      </c>
      <c r="BA8" s="33" t="s">
        <v>311</v>
      </c>
      <c r="BB8" s="33" t="s">
        <v>645</v>
      </c>
      <c r="BC8" s="33" t="s">
        <v>646</v>
      </c>
      <c r="BD8" s="33" t="s">
        <v>395</v>
      </c>
      <c r="BE8" s="33" t="s">
        <v>358</v>
      </c>
      <c r="BF8" s="33" t="s">
        <v>579</v>
      </c>
      <c r="BG8" s="33" t="s">
        <v>647</v>
      </c>
      <c r="BH8" s="33" t="s">
        <v>648</v>
      </c>
      <c r="BI8" s="33" t="s">
        <v>649</v>
      </c>
      <c r="BJ8" s="33" t="s">
        <v>650</v>
      </c>
      <c r="BK8" s="33" t="s">
        <v>580</v>
      </c>
      <c r="BL8" s="33" t="s">
        <v>651</v>
      </c>
      <c r="BM8" s="33" t="s">
        <v>652</v>
      </c>
      <c r="BN8" s="33" t="s">
        <v>967</v>
      </c>
      <c r="BO8" s="15" t="s">
        <v>551</v>
      </c>
      <c r="BP8" s="33" t="s">
        <v>314</v>
      </c>
      <c r="BQ8" s="33" t="s">
        <v>653</v>
      </c>
      <c r="BR8" s="33" t="s">
        <v>940</v>
      </c>
      <c r="BS8" s="33" t="s">
        <v>654</v>
      </c>
      <c r="BT8" s="33" t="s">
        <v>941</v>
      </c>
      <c r="BU8" s="33" t="s">
        <v>581</v>
      </c>
      <c r="BV8" s="33" t="s">
        <v>582</v>
      </c>
      <c r="BW8" s="33" t="s">
        <v>583</v>
      </c>
      <c r="BX8" s="33" t="s">
        <v>655</v>
      </c>
      <c r="BY8" s="33" t="s">
        <v>584</v>
      </c>
      <c r="BZ8" s="33" t="s">
        <v>656</v>
      </c>
      <c r="CA8" s="33" t="s">
        <v>657</v>
      </c>
      <c r="CB8" s="33" t="s">
        <v>585</v>
      </c>
      <c r="CC8" s="33" t="s">
        <v>658</v>
      </c>
      <c r="CD8" s="33" t="s">
        <v>659</v>
      </c>
      <c r="CE8" s="33" t="s">
        <v>942</v>
      </c>
      <c r="CF8" s="33" t="s">
        <v>586</v>
      </c>
      <c r="CG8" s="33" t="s">
        <v>660</v>
      </c>
      <c r="CH8" s="33" t="s">
        <v>661</v>
      </c>
      <c r="CI8" s="33" t="s">
        <v>472</v>
      </c>
      <c r="CJ8" s="33" t="s">
        <v>587</v>
      </c>
      <c r="CK8" s="33" t="s">
        <v>588</v>
      </c>
      <c r="CL8" s="33" t="s">
        <v>662</v>
      </c>
      <c r="CM8" s="33" t="s">
        <v>663</v>
      </c>
      <c r="CN8" s="33" t="s">
        <v>222</v>
      </c>
      <c r="CO8" s="33" t="s">
        <v>589</v>
      </c>
      <c r="CP8" s="33" t="s">
        <v>590</v>
      </c>
      <c r="CQ8" s="33" t="s">
        <v>591</v>
      </c>
      <c r="CR8" s="33" t="s">
        <v>664</v>
      </c>
      <c r="CS8" s="33" t="s">
        <v>665</v>
      </c>
      <c r="CT8" s="33" t="s">
        <v>262</v>
      </c>
      <c r="CU8" s="33" t="s">
        <v>592</v>
      </c>
      <c r="CV8" s="33" t="s">
        <v>593</v>
      </c>
      <c r="CW8" s="33" t="s">
        <v>943</v>
      </c>
      <c r="CX8" s="33" t="s">
        <v>594</v>
      </c>
      <c r="CY8" s="33" t="s">
        <v>595</v>
      </c>
      <c r="CZ8" s="33" t="s">
        <v>666</v>
      </c>
      <c r="DA8" s="33" t="s">
        <v>667</v>
      </c>
      <c r="DB8" s="33" t="s">
        <v>265</v>
      </c>
      <c r="DC8" s="33" t="s">
        <v>596</v>
      </c>
      <c r="DD8" s="33" t="s">
        <v>350</v>
      </c>
      <c r="DE8" s="33" t="s">
        <v>597</v>
      </c>
      <c r="DF8" s="33" t="s">
        <v>668</v>
      </c>
      <c r="DG8" s="33" t="s">
        <v>669</v>
      </c>
      <c r="DH8" s="33" t="s">
        <v>670</v>
      </c>
      <c r="DI8" s="33" t="s">
        <v>671</v>
      </c>
      <c r="DJ8" s="33" t="s">
        <v>598</v>
      </c>
      <c r="DK8" s="33" t="s">
        <v>672</v>
      </c>
      <c r="DL8" s="33" t="s">
        <v>954</v>
      </c>
      <c r="DM8" s="33" t="s">
        <v>455</v>
      </c>
      <c r="DN8" s="33" t="s">
        <v>968</v>
      </c>
      <c r="DO8" s="33" t="s">
        <v>673</v>
      </c>
      <c r="DP8" s="33" t="s">
        <v>310</v>
      </c>
      <c r="DQ8" s="33" t="s">
        <v>351</v>
      </c>
      <c r="DR8" s="33" t="s">
        <v>313</v>
      </c>
      <c r="DS8" s="33" t="s">
        <v>599</v>
      </c>
      <c r="DT8" s="33" t="s">
        <v>955</v>
      </c>
      <c r="DU8" s="33" t="s">
        <v>316</v>
      </c>
      <c r="DV8" s="33" t="s">
        <v>674</v>
      </c>
      <c r="DW8" s="33" t="s">
        <v>675</v>
      </c>
      <c r="DX8" s="33" t="s">
        <v>600</v>
      </c>
      <c r="DY8" s="33" t="s">
        <v>601</v>
      </c>
      <c r="DZ8" s="33" t="s">
        <v>676</v>
      </c>
      <c r="EA8" s="33" t="s">
        <v>264</v>
      </c>
      <c r="EB8" s="33" t="s">
        <v>602</v>
      </c>
      <c r="EC8" s="33" t="s">
        <v>677</v>
      </c>
      <c r="ED8" s="33" t="s">
        <v>678</v>
      </c>
      <c r="EE8" s="33" t="s">
        <v>679</v>
      </c>
      <c r="EF8" s="33" t="s">
        <v>349</v>
      </c>
      <c r="EG8" s="33" t="s">
        <v>603</v>
      </c>
      <c r="EH8" s="33" t="s">
        <v>604</v>
      </c>
      <c r="EI8" s="33" t="s">
        <v>605</v>
      </c>
      <c r="EJ8" s="33" t="s">
        <v>606</v>
      </c>
      <c r="EK8" s="33" t="s">
        <v>680</v>
      </c>
      <c r="EL8" s="33" t="s">
        <v>266</v>
      </c>
      <c r="EM8" s="33" t="s">
        <v>681</v>
      </c>
      <c r="EN8" s="33" t="s">
        <v>464</v>
      </c>
      <c r="EO8" s="33" t="s">
        <v>263</v>
      </c>
      <c r="EP8" s="33" t="s">
        <v>682</v>
      </c>
      <c r="EQ8" s="33" t="s">
        <v>683</v>
      </c>
      <c r="ER8" s="33" t="s">
        <v>607</v>
      </c>
      <c r="ES8" s="33" t="s">
        <v>348</v>
      </c>
      <c r="ET8" s="33" t="s">
        <v>944</v>
      </c>
      <c r="EU8" s="33" t="s">
        <v>608</v>
      </c>
      <c r="EV8" s="33" t="s">
        <v>684</v>
      </c>
      <c r="EW8" s="33" t="s">
        <v>685</v>
      </c>
      <c r="EX8" s="33" t="s">
        <v>609</v>
      </c>
      <c r="EY8" s="33" t="s">
        <v>686</v>
      </c>
      <c r="EZ8" s="33" t="s">
        <v>687</v>
      </c>
      <c r="FA8" s="33" t="s">
        <v>317</v>
      </c>
      <c r="FB8" s="33" t="s">
        <v>688</v>
      </c>
      <c r="FC8" s="33" t="s">
        <v>689</v>
      </c>
      <c r="FD8" s="33" t="s">
        <v>610</v>
      </c>
      <c r="FE8" s="33" t="s">
        <v>690</v>
      </c>
      <c r="FF8" s="15" t="s">
        <v>553</v>
      </c>
      <c r="FG8" s="33" t="s">
        <v>611</v>
      </c>
      <c r="FH8" s="33" t="s">
        <v>318</v>
      </c>
      <c r="FI8" s="33" t="s">
        <v>326</v>
      </c>
      <c r="FJ8" s="33" t="s">
        <v>612</v>
      </c>
      <c r="FK8" s="33" t="s">
        <v>613</v>
      </c>
      <c r="FL8" s="33" t="s">
        <v>470</v>
      </c>
      <c r="FM8" s="33" t="s">
        <v>691</v>
      </c>
      <c r="FN8" s="33" t="s">
        <v>956</v>
      </c>
      <c r="FO8" s="33" t="s">
        <v>614</v>
      </c>
      <c r="FP8" s="33" t="s">
        <v>615</v>
      </c>
      <c r="FQ8" s="33" t="s">
        <v>315</v>
      </c>
      <c r="FR8" s="33" t="s">
        <v>440</v>
      </c>
      <c r="FS8" s="33" t="s">
        <v>243</v>
      </c>
      <c r="FT8" s="33" t="s">
        <v>616</v>
      </c>
      <c r="FU8" s="33" t="s">
        <v>692</v>
      </c>
      <c r="FV8" s="33" t="s">
        <v>617</v>
      </c>
      <c r="FW8" s="33" t="s">
        <v>457</v>
      </c>
      <c r="FX8" s="33" t="s">
        <v>618</v>
      </c>
      <c r="FY8" s="33" t="s">
        <v>327</v>
      </c>
      <c r="FZ8" s="33" t="s">
        <v>619</v>
      </c>
      <c r="GA8" s="33" t="s">
        <v>620</v>
      </c>
      <c r="GB8" s="33" t="s">
        <v>621</v>
      </c>
      <c r="GC8" s="33" t="s">
        <v>245</v>
      </c>
      <c r="GD8" s="33" t="s">
        <v>471</v>
      </c>
      <c r="GE8" s="33" t="s">
        <v>622</v>
      </c>
      <c r="GF8" s="33" t="s">
        <v>693</v>
      </c>
      <c r="GG8" s="33" t="s">
        <v>694</v>
      </c>
      <c r="GH8" s="33" t="s">
        <v>172</v>
      </c>
      <c r="GI8" s="33" t="s">
        <v>623</v>
      </c>
      <c r="GJ8" s="33" t="s">
        <v>244</v>
      </c>
      <c r="GK8" s="15" t="s">
        <v>556</v>
      </c>
      <c r="GL8" s="33" t="s">
        <v>725</v>
      </c>
      <c r="GM8" s="33" t="s">
        <v>695</v>
      </c>
      <c r="GN8" s="33" t="s">
        <v>945</v>
      </c>
      <c r="GO8" s="33" t="s">
        <v>946</v>
      </c>
      <c r="GP8" s="33" t="s">
        <v>696</v>
      </c>
      <c r="GQ8" s="33" t="s">
        <v>697</v>
      </c>
      <c r="GR8" s="33" t="s">
        <v>947</v>
      </c>
      <c r="GS8" s="33" t="s">
        <v>957</v>
      </c>
      <c r="GT8" s="33" t="s">
        <v>948</v>
      </c>
      <c r="GU8" s="33" t="s">
        <v>698</v>
      </c>
      <c r="GV8" s="33" t="s">
        <v>958</v>
      </c>
      <c r="GW8" s="33" t="s">
        <v>624</v>
      </c>
      <c r="GX8" s="33" t="s">
        <v>352</v>
      </c>
      <c r="GY8" s="33" t="s">
        <v>699</v>
      </c>
      <c r="GZ8" s="33" t="s">
        <v>700</v>
      </c>
      <c r="HA8" s="33" t="s">
        <v>949</v>
      </c>
      <c r="HB8" s="33" t="s">
        <v>625</v>
      </c>
      <c r="HC8" s="33" t="s">
        <v>959</v>
      </c>
      <c r="HD8" s="33" t="s">
        <v>701</v>
      </c>
      <c r="HE8" s="33" t="s">
        <v>960</v>
      </c>
      <c r="HF8" s="33" t="s">
        <v>702</v>
      </c>
      <c r="HG8" s="33" t="s">
        <v>703</v>
      </c>
      <c r="HH8" s="15" t="s">
        <v>554</v>
      </c>
      <c r="HI8" s="33" t="s">
        <v>23</v>
      </c>
      <c r="HP8" s="144"/>
    </row>
    <row r="9" spans="1:231" x14ac:dyDescent="0.25">
      <c r="B9" s="57" t="s">
        <v>551</v>
      </c>
      <c r="C9" s="56">
        <f t="shared" ref="C9:N9" si="0">IF(SUM(C10:C11)&gt;0,SUM(C10:C11),"")</f>
        <v>30.407246419391367</v>
      </c>
      <c r="D9" s="56">
        <f t="shared" si="0"/>
        <v>288.78655370816159</v>
      </c>
      <c r="E9" s="56">
        <f t="shared" si="0"/>
        <v>77.835175540538913</v>
      </c>
      <c r="F9" s="56">
        <f t="shared" si="0"/>
        <v>47.762137517947636</v>
      </c>
      <c r="G9" s="56">
        <f t="shared" si="0"/>
        <v>1.8892421449180175</v>
      </c>
      <c r="H9" s="56">
        <f t="shared" si="0"/>
        <v>120.56053538374086</v>
      </c>
      <c r="I9" s="56">
        <f t="shared" si="0"/>
        <v>9.6617199741406417</v>
      </c>
      <c r="J9" s="56" t="str">
        <f t="shared" si="0"/>
        <v/>
      </c>
      <c r="K9" s="56">
        <f t="shared" si="0"/>
        <v>6.2747385897101333</v>
      </c>
      <c r="L9" s="56">
        <f t="shared" si="0"/>
        <v>192.17433963739728</v>
      </c>
      <c r="M9" s="56">
        <f t="shared" si="0"/>
        <v>19.323439948281283</v>
      </c>
      <c r="N9" s="56">
        <f t="shared" si="0"/>
        <v>89.986290385851433</v>
      </c>
      <c r="O9" s="56">
        <f>IF(SUM(C9:N9)&gt;0,SUM(C9:N9),"")</f>
        <v>884.66141925007912</v>
      </c>
      <c r="P9" s="56" t="str">
        <f t="shared" ref="P9:W9" si="1">IF(SUM(P10:P11)&gt;0,SUM(P10:P11),"")</f>
        <v/>
      </c>
      <c r="Q9" s="56" t="str">
        <f t="shared" si="1"/>
        <v/>
      </c>
      <c r="R9" s="56" t="str">
        <f t="shared" si="1"/>
        <v/>
      </c>
      <c r="S9" s="56" t="str">
        <f t="shared" si="1"/>
        <v/>
      </c>
      <c r="T9" s="56">
        <f t="shared" si="1"/>
        <v>9.6617199741406417</v>
      </c>
      <c r="U9" s="56" t="str">
        <f t="shared" si="1"/>
        <v/>
      </c>
      <c r="V9" s="56" t="str">
        <f t="shared" si="1"/>
        <v/>
      </c>
      <c r="W9" s="56">
        <f t="shared" si="1"/>
        <v>31.459402026094462</v>
      </c>
      <c r="X9" s="56">
        <f>IF(SUM(P9:W9)&gt;0,SUM(P9:W9),"")</f>
        <v>41.121122000235104</v>
      </c>
      <c r="Y9" s="56">
        <f t="shared" ref="Y9:BN9" si="2">IF(SUM(Y10:Y11)&gt;0,SUM(Y10:Y11),"")</f>
        <v>505.76099867139675</v>
      </c>
      <c r="Z9" s="56">
        <f t="shared" si="2"/>
        <v>51.603853137577538</v>
      </c>
      <c r="AA9" s="56">
        <f t="shared" si="2"/>
        <v>21.797682051953821</v>
      </c>
      <c r="AB9" s="56">
        <f t="shared" si="2"/>
        <v>9.6617199741406417</v>
      </c>
      <c r="AC9" s="56">
        <f t="shared" si="2"/>
        <v>433.86830154647527</v>
      </c>
      <c r="AD9" s="56">
        <f t="shared" si="2"/>
        <v>4.9371384999935062</v>
      </c>
      <c r="AE9" s="56">
        <f t="shared" si="2"/>
        <v>9.0307712141322565</v>
      </c>
      <c r="AF9" s="56">
        <f t="shared" si="2"/>
        <v>7.0521408719104324</v>
      </c>
      <c r="AG9" s="56" t="str">
        <f t="shared" si="2"/>
        <v/>
      </c>
      <c r="AH9" s="56">
        <f t="shared" si="2"/>
        <v>64.551904959919824</v>
      </c>
      <c r="AI9" s="56">
        <f t="shared" si="2"/>
        <v>9.0880657227376922</v>
      </c>
      <c r="AJ9" s="56">
        <f t="shared" si="2"/>
        <v>11.55096211905866</v>
      </c>
      <c r="AK9" s="56">
        <f t="shared" si="2"/>
        <v>63.074066569429853</v>
      </c>
      <c r="AL9" s="56">
        <f t="shared" si="2"/>
        <v>29.533596511185049</v>
      </c>
      <c r="AM9" s="56">
        <f t="shared" si="2"/>
        <v>12.581545710622574</v>
      </c>
      <c r="AN9" s="56" t="str">
        <f t="shared" si="2"/>
        <v/>
      </c>
      <c r="AO9" s="56">
        <f t="shared" si="2"/>
        <v>158.95730293685057</v>
      </c>
      <c r="AP9" s="56">
        <f t="shared" si="2"/>
        <v>9.0880657227376922</v>
      </c>
      <c r="AQ9" s="56">
        <f t="shared" si="2"/>
        <v>9.6617199741406417</v>
      </c>
      <c r="AR9" s="56">
        <f t="shared" si="2"/>
        <v>1359.4104263461659</v>
      </c>
      <c r="AS9" s="56">
        <f t="shared" si="2"/>
        <v>9.0880657227376922</v>
      </c>
      <c r="AT9" s="56" t="str">
        <f t="shared" si="2"/>
        <v/>
      </c>
      <c r="AU9" s="56">
        <f t="shared" si="2"/>
        <v>409.79613339534103</v>
      </c>
      <c r="AV9" s="56">
        <f t="shared" si="2"/>
        <v>43.320610779404845</v>
      </c>
      <c r="AW9" s="56">
        <f t="shared" si="2"/>
        <v>35.507255423930893</v>
      </c>
      <c r="AX9" s="56">
        <f t="shared" si="2"/>
        <v>7.0521408719104324</v>
      </c>
      <c r="AY9" s="56">
        <f t="shared" si="2"/>
        <v>132.58020623019894</v>
      </c>
      <c r="AZ9" s="56" t="str">
        <f t="shared" si="2"/>
        <v/>
      </c>
      <c r="BA9" s="56">
        <f t="shared" si="2"/>
        <v>92.430135124438337</v>
      </c>
      <c r="BB9" s="56">
        <f t="shared" si="2"/>
        <v>39.973813497429205</v>
      </c>
      <c r="BC9" s="56" t="str">
        <f t="shared" si="2"/>
        <v/>
      </c>
      <c r="BD9" s="56">
        <f t="shared" si="2"/>
        <v>128.28578335412209</v>
      </c>
      <c r="BE9" s="56">
        <f t="shared" si="2"/>
        <v>362.43394893033661</v>
      </c>
      <c r="BF9" s="56">
        <f t="shared" si="2"/>
        <v>31.681956786655107</v>
      </c>
      <c r="BG9" s="56">
        <f t="shared" si="2"/>
        <v>43.91287711812349</v>
      </c>
      <c r="BH9" s="56">
        <f t="shared" si="2"/>
        <v>17.51868421061608</v>
      </c>
      <c r="BI9" s="56">
        <f t="shared" si="2"/>
        <v>9.6617199741406417</v>
      </c>
      <c r="BJ9" s="56">
        <f t="shared" si="2"/>
        <v>124.41464833921613</v>
      </c>
      <c r="BK9" s="56" t="str">
        <f t="shared" si="2"/>
        <v/>
      </c>
      <c r="BL9" s="56">
        <f t="shared" si="2"/>
        <v>27.780556911010589</v>
      </c>
      <c r="BM9" s="56">
        <f t="shared" si="2"/>
        <v>9.6181357627999002</v>
      </c>
      <c r="BN9" s="56" t="str">
        <f t="shared" si="2"/>
        <v/>
      </c>
      <c r="BO9" s="56">
        <f>IF(SUM(Y9:BN9)&gt;0,SUM(Y9:BN9),"")</f>
        <v>4296.2669349728403</v>
      </c>
      <c r="BP9" s="56" t="str">
        <f t="shared" ref="BP9:CU9" si="3">IF(SUM(BP10:BP11)&gt;0,SUM(BP10:BP11),"")</f>
        <v/>
      </c>
      <c r="BQ9" s="56" t="str">
        <f t="shared" si="3"/>
        <v/>
      </c>
      <c r="BR9" s="56" t="str">
        <f t="shared" si="3"/>
        <v/>
      </c>
      <c r="BS9" s="56" t="str">
        <f t="shared" si="3"/>
        <v/>
      </c>
      <c r="BT9" s="56" t="str">
        <f t="shared" si="3"/>
        <v/>
      </c>
      <c r="BU9" s="56" t="str">
        <f t="shared" si="3"/>
        <v/>
      </c>
      <c r="BV9" s="56" t="str">
        <f t="shared" si="3"/>
        <v/>
      </c>
      <c r="BW9" s="56" t="str">
        <f t="shared" si="3"/>
        <v/>
      </c>
      <c r="BX9" s="56" t="str">
        <f t="shared" si="3"/>
        <v/>
      </c>
      <c r="BY9" s="56" t="str">
        <f t="shared" si="3"/>
        <v/>
      </c>
      <c r="BZ9" s="56" t="str">
        <f t="shared" si="3"/>
        <v/>
      </c>
      <c r="CA9" s="56" t="str">
        <f t="shared" si="3"/>
        <v/>
      </c>
      <c r="CB9" s="56">
        <f t="shared" si="3"/>
        <v>18.176131445475384</v>
      </c>
      <c r="CC9" s="56" t="str">
        <f t="shared" si="3"/>
        <v/>
      </c>
      <c r="CD9" s="56" t="str">
        <f t="shared" si="3"/>
        <v/>
      </c>
      <c r="CE9" s="56" t="str">
        <f t="shared" si="3"/>
        <v/>
      </c>
      <c r="CF9" s="56" t="str">
        <f t="shared" si="3"/>
        <v/>
      </c>
      <c r="CG9" s="56" t="str">
        <f t="shared" si="3"/>
        <v/>
      </c>
      <c r="CH9" s="56" t="str">
        <f t="shared" si="3"/>
        <v/>
      </c>
      <c r="CI9" s="56" t="str">
        <f t="shared" si="3"/>
        <v/>
      </c>
      <c r="CJ9" s="56" t="str">
        <f t="shared" si="3"/>
        <v/>
      </c>
      <c r="CK9" s="56" t="str">
        <f t="shared" si="3"/>
        <v/>
      </c>
      <c r="CL9" s="56" t="str">
        <f t="shared" si="3"/>
        <v/>
      </c>
      <c r="CM9" s="56" t="str">
        <f t="shared" si="3"/>
        <v/>
      </c>
      <c r="CN9" s="56" t="str">
        <f t="shared" si="3"/>
        <v/>
      </c>
      <c r="CO9" s="56" t="str">
        <f t="shared" si="3"/>
        <v/>
      </c>
      <c r="CP9" s="56" t="str">
        <f t="shared" si="3"/>
        <v/>
      </c>
      <c r="CQ9" s="56" t="str">
        <f t="shared" si="3"/>
        <v/>
      </c>
      <c r="CR9" s="56" t="str">
        <f t="shared" si="3"/>
        <v/>
      </c>
      <c r="CS9" s="56" t="str">
        <f t="shared" si="3"/>
        <v/>
      </c>
      <c r="CT9" s="56" t="str">
        <f t="shared" si="3"/>
        <v/>
      </c>
      <c r="CU9" s="56" t="str">
        <f t="shared" si="3"/>
        <v/>
      </c>
      <c r="CV9" s="56" t="str">
        <f t="shared" ref="CV9:EA9" si="4">IF(SUM(CV10:CV11)&gt;0,SUM(CV10:CV11),"")</f>
        <v/>
      </c>
      <c r="CW9" s="56" t="str">
        <f t="shared" si="4"/>
        <v/>
      </c>
      <c r="CX9" s="56" t="str">
        <f t="shared" si="4"/>
        <v/>
      </c>
      <c r="CY9" s="56" t="str">
        <f t="shared" si="4"/>
        <v/>
      </c>
      <c r="CZ9" s="56" t="str">
        <f t="shared" si="4"/>
        <v/>
      </c>
      <c r="DA9" s="56" t="str">
        <f t="shared" si="4"/>
        <v/>
      </c>
      <c r="DB9" s="56" t="str">
        <f t="shared" si="4"/>
        <v/>
      </c>
      <c r="DC9" s="56" t="str">
        <f t="shared" si="4"/>
        <v/>
      </c>
      <c r="DD9" s="56" t="str">
        <f t="shared" si="4"/>
        <v/>
      </c>
      <c r="DE9" s="56" t="str">
        <f t="shared" si="4"/>
        <v/>
      </c>
      <c r="DF9" s="56" t="str">
        <f t="shared" si="4"/>
        <v/>
      </c>
      <c r="DG9" s="56" t="str">
        <f t="shared" si="4"/>
        <v/>
      </c>
      <c r="DH9" s="56" t="str">
        <f t="shared" si="4"/>
        <v/>
      </c>
      <c r="DI9" s="56" t="str">
        <f t="shared" si="4"/>
        <v/>
      </c>
      <c r="DJ9" s="56" t="str">
        <f t="shared" si="4"/>
        <v/>
      </c>
      <c r="DK9" s="56" t="str">
        <f t="shared" si="4"/>
        <v/>
      </c>
      <c r="DL9" s="56" t="str">
        <f t="shared" si="4"/>
        <v/>
      </c>
      <c r="DM9" s="56" t="str">
        <f t="shared" si="4"/>
        <v/>
      </c>
      <c r="DN9" s="56" t="str">
        <f t="shared" si="4"/>
        <v/>
      </c>
      <c r="DO9" s="56" t="str">
        <f t="shared" si="4"/>
        <v/>
      </c>
      <c r="DP9" s="56">
        <f t="shared" si="4"/>
        <v>45.293645907779222</v>
      </c>
      <c r="DQ9" s="56" t="str">
        <f t="shared" si="4"/>
        <v/>
      </c>
      <c r="DR9" s="56">
        <f t="shared" si="4"/>
        <v>9.6617199741406417</v>
      </c>
      <c r="DS9" s="56" t="str">
        <f t="shared" si="4"/>
        <v/>
      </c>
      <c r="DT9" s="56" t="str">
        <f t="shared" si="4"/>
        <v/>
      </c>
      <c r="DU9" s="56" t="str">
        <f t="shared" si="4"/>
        <v/>
      </c>
      <c r="DV9" s="56">
        <f t="shared" si="4"/>
        <v>52.087084160539234</v>
      </c>
      <c r="DW9" s="56" t="str">
        <f t="shared" si="4"/>
        <v/>
      </c>
      <c r="DX9" s="56" t="str">
        <f t="shared" si="4"/>
        <v/>
      </c>
      <c r="DY9" s="56" t="str">
        <f t="shared" si="4"/>
        <v/>
      </c>
      <c r="DZ9" s="56">
        <f t="shared" si="4"/>
        <v>9.6617199741406417</v>
      </c>
      <c r="EA9" s="56" t="str">
        <f t="shared" si="4"/>
        <v/>
      </c>
      <c r="EB9" s="56" t="str">
        <f t="shared" ref="EB9:FE9" si="5">IF(SUM(EB10:EB11)&gt;0,SUM(EB10:EB11),"")</f>
        <v/>
      </c>
      <c r="EC9" s="56">
        <f t="shared" si="5"/>
        <v>9.0880657227376922</v>
      </c>
      <c r="ED9" s="56" t="str">
        <f t="shared" si="5"/>
        <v/>
      </c>
      <c r="EE9" s="56" t="str">
        <f t="shared" si="5"/>
        <v/>
      </c>
      <c r="EF9" s="56" t="str">
        <f t="shared" si="5"/>
        <v/>
      </c>
      <c r="EG9" s="56" t="str">
        <f t="shared" si="5"/>
        <v/>
      </c>
      <c r="EH9" s="56" t="str">
        <f t="shared" si="5"/>
        <v/>
      </c>
      <c r="EI9" s="56" t="str">
        <f t="shared" si="5"/>
        <v/>
      </c>
      <c r="EJ9" s="56" t="str">
        <f t="shared" si="5"/>
        <v/>
      </c>
      <c r="EK9" s="56" t="str">
        <f t="shared" si="5"/>
        <v/>
      </c>
      <c r="EL9" s="56" t="str">
        <f t="shared" si="5"/>
        <v/>
      </c>
      <c r="EM9" s="56" t="str">
        <f t="shared" si="5"/>
        <v/>
      </c>
      <c r="EN9" s="56" t="str">
        <f t="shared" si="5"/>
        <v/>
      </c>
      <c r="EO9" s="56" t="str">
        <f t="shared" si="5"/>
        <v/>
      </c>
      <c r="EP9" s="56">
        <f t="shared" si="5"/>
        <v>38.073225645159617</v>
      </c>
      <c r="EQ9" s="56" t="str">
        <f t="shared" si="5"/>
        <v/>
      </c>
      <c r="ER9" s="56" t="str">
        <f t="shared" si="5"/>
        <v/>
      </c>
      <c r="ES9" s="56" t="str">
        <f t="shared" si="5"/>
        <v/>
      </c>
      <c r="ET9" s="56" t="str">
        <f t="shared" si="5"/>
        <v/>
      </c>
      <c r="EU9" s="56" t="str">
        <f t="shared" si="5"/>
        <v/>
      </c>
      <c r="EV9" s="56" t="str">
        <f t="shared" si="5"/>
        <v/>
      </c>
      <c r="EW9" s="56" t="str">
        <f t="shared" si="5"/>
        <v/>
      </c>
      <c r="EX9" s="56" t="str">
        <f t="shared" si="5"/>
        <v/>
      </c>
      <c r="EY9" s="56" t="str">
        <f t="shared" si="5"/>
        <v/>
      </c>
      <c r="EZ9" s="56">
        <f t="shared" si="5"/>
        <v>9.0307712141322565</v>
      </c>
      <c r="FA9" s="56" t="str">
        <f t="shared" si="5"/>
        <v/>
      </c>
      <c r="FB9" s="56" t="str">
        <f t="shared" si="5"/>
        <v/>
      </c>
      <c r="FC9" s="56" t="str">
        <f t="shared" si="5"/>
        <v/>
      </c>
      <c r="FD9" s="56" t="str">
        <f t="shared" si="5"/>
        <v/>
      </c>
      <c r="FE9" s="56" t="str">
        <f t="shared" si="5"/>
        <v/>
      </c>
      <c r="FF9" s="56">
        <f>IF(SUM(BP9:FE9)&gt;0,SUM(BP9:FE9),"")</f>
        <v>191.07236404410469</v>
      </c>
      <c r="FG9" s="56" t="str">
        <f t="shared" ref="FG9:GJ9" si="6">IF(SUM(FG10:FG11)&gt;0,SUM(FG10:FG11),"")</f>
        <v/>
      </c>
      <c r="FH9" s="56" t="str">
        <f t="shared" si="6"/>
        <v/>
      </c>
      <c r="FI9" s="56" t="str">
        <f t="shared" si="6"/>
        <v/>
      </c>
      <c r="FJ9" s="56" t="str">
        <f t="shared" si="6"/>
        <v/>
      </c>
      <c r="FK9" s="56" t="str">
        <f t="shared" si="6"/>
        <v/>
      </c>
      <c r="FL9" s="56" t="str">
        <f t="shared" si="6"/>
        <v/>
      </c>
      <c r="FM9" s="56" t="str">
        <f t="shared" si="6"/>
        <v/>
      </c>
      <c r="FN9" s="56" t="str">
        <f t="shared" si="6"/>
        <v/>
      </c>
      <c r="FO9" s="56">
        <f t="shared" si="6"/>
        <v>9.0880657227376922</v>
      </c>
      <c r="FP9" s="56" t="str">
        <f t="shared" si="6"/>
        <v/>
      </c>
      <c r="FQ9" s="56" t="str">
        <f t="shared" si="6"/>
        <v/>
      </c>
      <c r="FR9" s="56" t="str">
        <f t="shared" si="6"/>
        <v/>
      </c>
      <c r="FS9" s="56" t="str">
        <f t="shared" si="6"/>
        <v/>
      </c>
      <c r="FT9" s="56" t="str">
        <f t="shared" si="6"/>
        <v/>
      </c>
      <c r="FU9" s="56" t="str">
        <f t="shared" si="6"/>
        <v/>
      </c>
      <c r="FV9" s="56" t="str">
        <f t="shared" si="6"/>
        <v/>
      </c>
      <c r="FW9" s="56">
        <f t="shared" si="6"/>
        <v>12.007891459219625</v>
      </c>
      <c r="FX9" s="56" t="str">
        <f t="shared" si="6"/>
        <v/>
      </c>
      <c r="FY9" s="56" t="str">
        <f t="shared" si="6"/>
        <v/>
      </c>
      <c r="FZ9" s="56" t="str">
        <f t="shared" si="6"/>
        <v/>
      </c>
      <c r="GA9" s="56" t="str">
        <f t="shared" si="6"/>
        <v/>
      </c>
      <c r="GB9" s="56" t="str">
        <f t="shared" si="6"/>
        <v/>
      </c>
      <c r="GC9" s="56" t="str">
        <f t="shared" si="6"/>
        <v/>
      </c>
      <c r="GD9" s="56" t="str">
        <f t="shared" si="6"/>
        <v/>
      </c>
      <c r="GE9" s="56" t="str">
        <f t="shared" si="6"/>
        <v/>
      </c>
      <c r="GF9" s="56" t="str">
        <f t="shared" si="6"/>
        <v/>
      </c>
      <c r="GG9" s="56" t="str">
        <f t="shared" si="6"/>
        <v/>
      </c>
      <c r="GH9" s="56" t="str">
        <f t="shared" si="6"/>
        <v/>
      </c>
      <c r="GI9" s="56" t="str">
        <f t="shared" si="6"/>
        <v/>
      </c>
      <c r="GJ9" s="56" t="str">
        <f t="shared" si="6"/>
        <v/>
      </c>
      <c r="GK9" s="56">
        <f>IF(SUM(FG9:GJ9)&gt;0,SUM(FG9:GJ9),"")</f>
        <v>21.095957181957317</v>
      </c>
      <c r="GL9" s="56" t="str">
        <f t="shared" ref="GL9:HG9" si="7">IF(SUM(GL10:GL11)&gt;0,SUM(GL10:GL11),"")</f>
        <v/>
      </c>
      <c r="GM9" s="56" t="str">
        <f t="shared" si="7"/>
        <v/>
      </c>
      <c r="GN9" s="56">
        <f t="shared" si="7"/>
        <v>1.8892421449180175</v>
      </c>
      <c r="GO9" s="56" t="str">
        <f t="shared" si="7"/>
        <v/>
      </c>
      <c r="GP9" s="56">
        <f t="shared" si="7"/>
        <v>47.161291367897306</v>
      </c>
      <c r="GQ9" s="56">
        <f t="shared" si="7"/>
        <v>18.749785696878334</v>
      </c>
      <c r="GR9" s="56" t="str">
        <f t="shared" si="7"/>
        <v/>
      </c>
      <c r="GS9" s="56" t="str">
        <f t="shared" si="7"/>
        <v/>
      </c>
      <c r="GT9" s="56" t="str">
        <f t="shared" si="7"/>
        <v/>
      </c>
      <c r="GU9" s="56">
        <f t="shared" si="7"/>
        <v>12.135962077813181</v>
      </c>
      <c r="GV9" s="56" t="str">
        <f t="shared" si="7"/>
        <v/>
      </c>
      <c r="GW9" s="56" t="str">
        <f t="shared" si="7"/>
        <v/>
      </c>
      <c r="GX9" s="56" t="str">
        <f t="shared" si="7"/>
        <v/>
      </c>
      <c r="GY9" s="56" t="str">
        <f t="shared" si="7"/>
        <v/>
      </c>
      <c r="GZ9" s="56" t="str">
        <f t="shared" si="7"/>
        <v/>
      </c>
      <c r="HA9" s="56" t="str">
        <f t="shared" si="7"/>
        <v/>
      </c>
      <c r="HB9" s="56" t="str">
        <f t="shared" si="7"/>
        <v/>
      </c>
      <c r="HC9" s="56" t="str">
        <f t="shared" si="7"/>
        <v/>
      </c>
      <c r="HD9" s="56" t="str">
        <f t="shared" si="7"/>
        <v/>
      </c>
      <c r="HE9" s="56" t="str">
        <f t="shared" si="7"/>
        <v/>
      </c>
      <c r="HF9" s="56" t="str">
        <f t="shared" si="7"/>
        <v/>
      </c>
      <c r="HG9" s="56" t="str">
        <f t="shared" si="7"/>
        <v/>
      </c>
      <c r="HH9" s="56">
        <f>IF(SUM(GL9:HG9)&gt;0,SUM(GL9:HG9),"")</f>
        <v>79.93628128750683</v>
      </c>
      <c r="HI9" s="56">
        <f>IF(SUM(HI10:HI11)&gt;0,SUM(HI10:HI11),"")</f>
        <v>5514.1540787367239</v>
      </c>
    </row>
    <row r="10" spans="1:231" hidden="1" outlineLevel="1" x14ac:dyDescent="0.25">
      <c r="B10" s="23" t="s">
        <v>22</v>
      </c>
      <c r="C10" s="1">
        <v>27.180404184756721</v>
      </c>
      <c r="D10" s="1">
        <v>247.41807479612766</v>
      </c>
      <c r="E10" s="1">
        <v>68.747109817801217</v>
      </c>
      <c r="F10" s="1">
        <v>38.731366303815378</v>
      </c>
      <c r="G10" s="1">
        <v>1.8892421449180175</v>
      </c>
      <c r="H10" s="1">
        <v>111.47246966100316</v>
      </c>
      <c r="I10" s="1">
        <v>9.6617199741406417</v>
      </c>
      <c r="J10" s="1"/>
      <c r="K10" s="1">
        <v>3.0478963550754887</v>
      </c>
      <c r="L10" s="1">
        <v>128.55787957823341</v>
      </c>
      <c r="M10" s="1">
        <v>19.323439948281283</v>
      </c>
      <c r="N10" s="1">
        <v>62.779387726243797</v>
      </c>
      <c r="O10" s="56">
        <f t="shared" ref="O10:O30" si="8">IF(SUM(C10:N10)&gt;0,SUM(C10:N10),"")</f>
        <v>718.8089904903967</v>
      </c>
      <c r="P10" s="1"/>
      <c r="Q10" s="1"/>
      <c r="R10" s="1"/>
      <c r="S10" s="1"/>
      <c r="T10" s="1">
        <v>9.6617199741406417</v>
      </c>
      <c r="U10" s="1"/>
      <c r="V10" s="1"/>
      <c r="W10" s="1">
        <v>22.37133630335677</v>
      </c>
      <c r="X10" s="56">
        <f t="shared" ref="X10:X30" si="9">IF(SUM(P10:W10)&gt;0,SUM(P10:W10),"")</f>
        <v>32.033056277497408</v>
      </c>
      <c r="Y10" s="1">
        <v>55.219466922867539</v>
      </c>
      <c r="Z10" s="1">
        <v>19.323439948281283</v>
      </c>
      <c r="AA10" s="1">
        <v>12.70961632921613</v>
      </c>
      <c r="AB10" s="1">
        <v>9.6617199741406417</v>
      </c>
      <c r="AC10" s="1"/>
      <c r="AD10" s="1">
        <v>4.9371384999935062</v>
      </c>
      <c r="AE10" s="1"/>
      <c r="AF10" s="1"/>
      <c r="AG10" s="1"/>
      <c r="AH10" s="1">
        <v>46.375773514444447</v>
      </c>
      <c r="AI10" s="1"/>
      <c r="AJ10" s="1">
        <v>11.55096211905866</v>
      </c>
      <c r="AK10" s="1">
        <v>44.955229632559906</v>
      </c>
      <c r="AL10" s="1">
        <v>17.218688553812711</v>
      </c>
      <c r="AM10" s="1">
        <v>12.581545710622574</v>
      </c>
      <c r="AN10" s="1"/>
      <c r="AO10" s="1">
        <v>113.57426883176755</v>
      </c>
      <c r="AP10" s="1"/>
      <c r="AQ10" s="1">
        <v>9.6617199741406417</v>
      </c>
      <c r="AR10" s="1">
        <v>408.31394411837499</v>
      </c>
      <c r="AS10" s="1"/>
      <c r="AT10" s="1"/>
      <c r="AU10" s="1">
        <v>44.742672606713541</v>
      </c>
      <c r="AV10" s="1">
        <v>27.180404184756721</v>
      </c>
      <c r="AW10" s="1"/>
      <c r="AX10" s="1"/>
      <c r="AY10" s="1">
        <v>34.647408130911543</v>
      </c>
      <c r="AZ10" s="1"/>
      <c r="BA10" s="1">
        <v>40.536122041480581</v>
      </c>
      <c r="BB10" s="1">
        <v>12.70961632921613</v>
      </c>
      <c r="BC10" s="1"/>
      <c r="BD10" s="1">
        <v>91.933520463171334</v>
      </c>
      <c r="BE10" s="1">
        <v>144.49225511044824</v>
      </c>
      <c r="BF10" s="1"/>
      <c r="BG10" s="1">
        <v>34.824811395385794</v>
      </c>
      <c r="BH10" s="1">
        <v>17.51868421061608</v>
      </c>
      <c r="BI10" s="1">
        <v>9.6617199741406417</v>
      </c>
      <c r="BJ10" s="1">
        <v>14.470787855540593</v>
      </c>
      <c r="BK10" s="1"/>
      <c r="BL10" s="1">
        <v>9.6617199741406417</v>
      </c>
      <c r="BM10" s="1">
        <v>9.6181357627999002</v>
      </c>
      <c r="BN10" s="1"/>
      <c r="BO10" s="56">
        <f t="shared" ref="BO10:BO30" si="10">IF(SUM(Y10:BN10)&gt;0,SUM(Y10:BN10),"")</f>
        <v>1258.0813721686022</v>
      </c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>
        <v>1.8892421449180175</v>
      </c>
      <c r="DQ10" s="1"/>
      <c r="DR10" s="1">
        <v>9.6617199741406417</v>
      </c>
      <c r="DS10" s="1"/>
      <c r="DT10" s="1"/>
      <c r="DU10" s="1"/>
      <c r="DV10" s="1">
        <v>52.087084160539234</v>
      </c>
      <c r="DW10" s="1"/>
      <c r="DX10" s="1"/>
      <c r="DY10" s="1"/>
      <c r="DZ10" s="1">
        <v>9.6617199741406417</v>
      </c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>
        <v>28.985159922421925</v>
      </c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56">
        <f t="shared" ref="FF10:FF30" si="11">IF(SUM(BP10:FE10)&gt;0,SUM(BP10:FE10),"")</f>
        <v>102.28492617616047</v>
      </c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>
        <v>2.9198257364819331</v>
      </c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56">
        <f t="shared" ref="GK10:GK30" si="12">IF(SUM(FG10:GJ10)&gt;0,SUM(FG10:GJ10),"")</f>
        <v>2.9198257364819331</v>
      </c>
      <c r="GL10" s="1"/>
      <c r="GM10" s="1"/>
      <c r="GN10" s="1">
        <v>1.8892421449180175</v>
      </c>
      <c r="GO10" s="1"/>
      <c r="GP10" s="1">
        <v>28.985159922421925</v>
      </c>
      <c r="GQ10" s="1">
        <v>9.6617199741406417</v>
      </c>
      <c r="GR10" s="1"/>
      <c r="GS10" s="1"/>
      <c r="GT10" s="1"/>
      <c r="GU10" s="1">
        <v>3.0478963550754887</v>
      </c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56">
        <f t="shared" ref="HH10:HH30" si="13">IF(SUM(GL10:HG10)&gt;0,SUM(GL10:HG10),"")</f>
        <v>43.584018396556068</v>
      </c>
      <c r="HI10" s="1">
        <v>2157.7121892456958</v>
      </c>
    </row>
    <row r="11" spans="1:231" hidden="1" outlineLevel="1" x14ac:dyDescent="0.25">
      <c r="B11" s="23" t="s">
        <v>11</v>
      </c>
      <c r="C11" s="1">
        <v>3.2268422346346446</v>
      </c>
      <c r="D11" s="1">
        <v>41.368478912033936</v>
      </c>
      <c r="E11" s="1">
        <v>9.0880657227376922</v>
      </c>
      <c r="F11" s="1">
        <v>9.0307712141322565</v>
      </c>
      <c r="G11" s="1"/>
      <c r="H11" s="1">
        <v>9.0880657227376922</v>
      </c>
      <c r="I11" s="1"/>
      <c r="J11" s="1"/>
      <c r="K11" s="1">
        <v>3.2268422346346446</v>
      </c>
      <c r="L11" s="1">
        <v>63.616460059163856</v>
      </c>
      <c r="M11" s="1"/>
      <c r="N11" s="1">
        <v>27.206902659607639</v>
      </c>
      <c r="O11" s="56">
        <f t="shared" si="8"/>
        <v>165.85242875968237</v>
      </c>
      <c r="P11" s="1"/>
      <c r="Q11" s="1"/>
      <c r="R11" s="1"/>
      <c r="S11" s="1"/>
      <c r="T11" s="1"/>
      <c r="U11" s="1"/>
      <c r="V11" s="1"/>
      <c r="W11" s="1">
        <v>9.0880657227376922</v>
      </c>
      <c r="X11" s="56">
        <f t="shared" si="9"/>
        <v>9.0880657227376922</v>
      </c>
      <c r="Y11" s="1">
        <v>450.54153174852922</v>
      </c>
      <c r="Z11" s="1">
        <v>32.280413189296254</v>
      </c>
      <c r="AA11" s="1">
        <v>9.0880657227376922</v>
      </c>
      <c r="AB11" s="1"/>
      <c r="AC11" s="1">
        <v>433.86830154647527</v>
      </c>
      <c r="AD11" s="1"/>
      <c r="AE11" s="1">
        <v>9.0307712141322565</v>
      </c>
      <c r="AF11" s="1">
        <v>7.0521408719104324</v>
      </c>
      <c r="AG11" s="1"/>
      <c r="AH11" s="1">
        <v>18.176131445475384</v>
      </c>
      <c r="AI11" s="1">
        <v>9.0880657227376922</v>
      </c>
      <c r="AJ11" s="1"/>
      <c r="AK11" s="1">
        <v>18.118836936869947</v>
      </c>
      <c r="AL11" s="1">
        <v>12.314907957372338</v>
      </c>
      <c r="AM11" s="1"/>
      <c r="AN11" s="1"/>
      <c r="AO11" s="1">
        <v>45.383034105083027</v>
      </c>
      <c r="AP11" s="1">
        <v>9.0880657227376922</v>
      </c>
      <c r="AQ11" s="1"/>
      <c r="AR11" s="1">
        <v>951.09648222779083</v>
      </c>
      <c r="AS11" s="1">
        <v>9.0880657227376922</v>
      </c>
      <c r="AT11" s="1"/>
      <c r="AU11" s="1">
        <v>365.05346078862749</v>
      </c>
      <c r="AV11" s="1">
        <v>16.140206594648124</v>
      </c>
      <c r="AW11" s="1">
        <v>35.507255423930893</v>
      </c>
      <c r="AX11" s="1">
        <v>7.0521408719104324</v>
      </c>
      <c r="AY11" s="1">
        <v>97.932798099287382</v>
      </c>
      <c r="AZ11" s="1"/>
      <c r="BA11" s="1">
        <v>51.894013082957756</v>
      </c>
      <c r="BB11" s="1">
        <v>27.264197168213077</v>
      </c>
      <c r="BC11" s="1"/>
      <c r="BD11" s="1">
        <v>36.352262890950769</v>
      </c>
      <c r="BE11" s="1">
        <v>217.94169381988837</v>
      </c>
      <c r="BF11" s="1">
        <v>31.681956786655107</v>
      </c>
      <c r="BG11" s="1">
        <v>9.0880657227376922</v>
      </c>
      <c r="BH11" s="1"/>
      <c r="BI11" s="1"/>
      <c r="BJ11" s="1">
        <v>109.94386048367554</v>
      </c>
      <c r="BK11" s="1"/>
      <c r="BL11" s="1">
        <v>18.118836936869947</v>
      </c>
      <c r="BM11" s="1"/>
      <c r="BN11" s="1"/>
      <c r="BO11" s="56">
        <f t="shared" si="10"/>
        <v>3038.185562804239</v>
      </c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>
        <v>18.176131445475384</v>
      </c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>
        <v>43.404403762861207</v>
      </c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>
        <v>9.0880657227376922</v>
      </c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>
        <v>9.0880657227376922</v>
      </c>
      <c r="EQ11" s="1"/>
      <c r="ER11" s="1"/>
      <c r="ES11" s="1"/>
      <c r="ET11" s="1"/>
      <c r="EU11" s="1"/>
      <c r="EV11" s="1"/>
      <c r="EW11" s="1"/>
      <c r="EX11" s="1"/>
      <c r="EY11" s="1"/>
      <c r="EZ11" s="1">
        <v>9.0307712141322565</v>
      </c>
      <c r="FA11" s="1"/>
      <c r="FB11" s="1"/>
      <c r="FC11" s="1"/>
      <c r="FD11" s="1"/>
      <c r="FE11" s="1"/>
      <c r="FF11" s="56">
        <f t="shared" si="11"/>
        <v>88.787437867944234</v>
      </c>
      <c r="FG11" s="1"/>
      <c r="FH11" s="1"/>
      <c r="FI11" s="1"/>
      <c r="FJ11" s="1"/>
      <c r="FK11" s="1"/>
      <c r="FL11" s="1"/>
      <c r="FM11" s="1"/>
      <c r="FN11" s="1"/>
      <c r="FO11" s="1">
        <v>9.0880657227376922</v>
      </c>
      <c r="FP11" s="1"/>
      <c r="FQ11" s="1"/>
      <c r="FR11" s="1"/>
      <c r="FS11" s="1"/>
      <c r="FT11" s="1"/>
      <c r="FU11" s="1"/>
      <c r="FV11" s="1"/>
      <c r="FW11" s="1">
        <v>9.0880657227376922</v>
      </c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56">
        <f t="shared" si="12"/>
        <v>18.176131445475384</v>
      </c>
      <c r="GL11" s="1"/>
      <c r="GM11" s="1"/>
      <c r="GN11" s="1"/>
      <c r="GO11" s="1"/>
      <c r="GP11" s="1">
        <v>18.176131445475384</v>
      </c>
      <c r="GQ11" s="1">
        <v>9.0880657227376922</v>
      </c>
      <c r="GR11" s="1"/>
      <c r="GS11" s="1"/>
      <c r="GT11" s="1"/>
      <c r="GU11" s="1">
        <v>9.0880657227376922</v>
      </c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56">
        <f t="shared" si="13"/>
        <v>36.352262890950769</v>
      </c>
      <c r="HI11" s="1">
        <v>3356.4418894910282</v>
      </c>
    </row>
    <row r="12" spans="1:231" collapsed="1" x14ac:dyDescent="0.25">
      <c r="B12" s="57" t="s">
        <v>553</v>
      </c>
      <c r="C12" s="56">
        <f t="shared" ref="C12:N12" si="14">IF(SUM(C13:C16)&gt;0,SUM(C13:C16),"")</f>
        <v>61.870549607760879</v>
      </c>
      <c r="D12" s="56">
        <f t="shared" si="14"/>
        <v>289.21603073223707</v>
      </c>
      <c r="E12" s="56" t="str">
        <f t="shared" si="14"/>
        <v/>
      </c>
      <c r="F12" s="56" t="str">
        <f t="shared" si="14"/>
        <v/>
      </c>
      <c r="G12" s="56" t="str">
        <f t="shared" si="14"/>
        <v/>
      </c>
      <c r="H12" s="56">
        <f t="shared" si="14"/>
        <v>76.71261388004153</v>
      </c>
      <c r="I12" s="56">
        <f t="shared" si="14"/>
        <v>18.235782101190576</v>
      </c>
      <c r="J12" s="56">
        <f t="shared" si="14"/>
        <v>3.3937178289099195</v>
      </c>
      <c r="K12" s="56" t="str">
        <f t="shared" si="14"/>
        <v/>
      </c>
      <c r="L12" s="56">
        <f t="shared" si="14"/>
        <v>18.631379893448734</v>
      </c>
      <c r="M12" s="56" t="str">
        <f t="shared" si="14"/>
        <v/>
      </c>
      <c r="N12" s="56" t="str">
        <f t="shared" si="14"/>
        <v/>
      </c>
      <c r="O12" s="56">
        <f>IF(SUM(C12:N12)&gt;0,SUM(C12:N12),"")</f>
        <v>468.06007404358877</v>
      </c>
      <c r="P12" s="56" t="str">
        <f t="shared" ref="P12:W12" si="15">IF(SUM(P13:P16)&gt;0,SUM(P13:P16),"")</f>
        <v/>
      </c>
      <c r="Q12" s="56" t="str">
        <f t="shared" si="15"/>
        <v/>
      </c>
      <c r="R12" s="56">
        <f t="shared" si="15"/>
        <v>26.157437171547439</v>
      </c>
      <c r="S12" s="56">
        <f t="shared" si="15"/>
        <v>3.3937178289099195</v>
      </c>
      <c r="T12" s="56" t="str">
        <f t="shared" si="15"/>
        <v/>
      </c>
      <c r="U12" s="56" t="str">
        <f t="shared" si="15"/>
        <v/>
      </c>
      <c r="V12" s="56">
        <f t="shared" si="15"/>
        <v>7.0775752414978248</v>
      </c>
      <c r="W12" s="56" t="str">
        <f t="shared" si="15"/>
        <v/>
      </c>
      <c r="X12" s="56">
        <f>IF(SUM(P12:W12)&gt;0,SUM(P12:W12),"")</f>
        <v>36.628730241955182</v>
      </c>
      <c r="Y12" s="56">
        <f t="shared" ref="Y12:BN12" si="16">IF(SUM(Y13:Y16)&gt;0,SUM(Y13:Y16),"")</f>
        <v>24.785390224871072</v>
      </c>
      <c r="Z12" s="56">
        <f t="shared" si="16"/>
        <v>26.157437171547439</v>
      </c>
      <c r="AA12" s="56" t="str">
        <f t="shared" si="16"/>
        <v/>
      </c>
      <c r="AB12" s="56" t="str">
        <f t="shared" si="16"/>
        <v/>
      </c>
      <c r="AC12" s="56" t="str">
        <f t="shared" si="16"/>
        <v/>
      </c>
      <c r="AD12" s="56" t="str">
        <f t="shared" si="16"/>
        <v/>
      </c>
      <c r="AE12" s="56" t="str">
        <f t="shared" si="16"/>
        <v/>
      </c>
      <c r="AF12" s="56" t="str">
        <f t="shared" si="16"/>
        <v/>
      </c>
      <c r="AG12" s="56">
        <f t="shared" si="16"/>
        <v>47.777392778584044</v>
      </c>
      <c r="AH12" s="56" t="str">
        <f t="shared" si="16"/>
        <v/>
      </c>
      <c r="AI12" s="56" t="str">
        <f t="shared" si="16"/>
        <v/>
      </c>
      <c r="AJ12" s="56">
        <f t="shared" si="16"/>
        <v>26.157437171547439</v>
      </c>
      <c r="AK12" s="56" t="str">
        <f t="shared" si="16"/>
        <v/>
      </c>
      <c r="AL12" s="56">
        <f t="shared" si="16"/>
        <v>7.0775752414978248</v>
      </c>
      <c r="AM12" s="56" t="str">
        <f t="shared" si="16"/>
        <v/>
      </c>
      <c r="AN12" s="56" t="str">
        <f t="shared" si="16"/>
        <v/>
      </c>
      <c r="AO12" s="56">
        <f t="shared" si="16"/>
        <v>26.157437171547439</v>
      </c>
      <c r="AP12" s="56" t="str">
        <f t="shared" si="16"/>
        <v/>
      </c>
      <c r="AQ12" s="56" t="str">
        <f t="shared" si="16"/>
        <v/>
      </c>
      <c r="AR12" s="56">
        <f t="shared" si="16"/>
        <v>46.793905772804948</v>
      </c>
      <c r="AS12" s="56" t="str">
        <f t="shared" si="16"/>
        <v/>
      </c>
      <c r="AT12" s="56" t="str">
        <f t="shared" si="16"/>
        <v/>
      </c>
      <c r="AU12" s="56" t="str">
        <f t="shared" si="16"/>
        <v/>
      </c>
      <c r="AV12" s="56">
        <f t="shared" si="16"/>
        <v>4.6277970394226173</v>
      </c>
      <c r="AW12" s="56" t="str">
        <f t="shared" si="16"/>
        <v/>
      </c>
      <c r="AX12" s="56" t="str">
        <f t="shared" si="16"/>
        <v/>
      </c>
      <c r="AY12" s="56" t="str">
        <f t="shared" si="16"/>
        <v/>
      </c>
      <c r="AZ12" s="56">
        <f t="shared" si="16"/>
        <v>3.9780544747081716</v>
      </c>
      <c r="BA12" s="56" t="str">
        <f t="shared" si="16"/>
        <v/>
      </c>
      <c r="BB12" s="56" t="str">
        <f t="shared" si="16"/>
        <v/>
      </c>
      <c r="BC12" s="56" t="str">
        <f t="shared" si="16"/>
        <v/>
      </c>
      <c r="BD12" s="56">
        <f t="shared" si="16"/>
        <v>7.0775752414978248</v>
      </c>
      <c r="BE12" s="56">
        <f t="shared" si="16"/>
        <v>8.931096320337069</v>
      </c>
      <c r="BF12" s="56" t="str">
        <f t="shared" si="16"/>
        <v/>
      </c>
      <c r="BG12" s="56" t="str">
        <f t="shared" si="16"/>
        <v/>
      </c>
      <c r="BH12" s="56" t="str">
        <f t="shared" si="16"/>
        <v/>
      </c>
      <c r="BI12" s="56" t="str">
        <f t="shared" si="16"/>
        <v/>
      </c>
      <c r="BJ12" s="56">
        <f t="shared" si="16"/>
        <v>7.0775752414978248</v>
      </c>
      <c r="BK12" s="56" t="str">
        <f t="shared" si="16"/>
        <v/>
      </c>
      <c r="BL12" s="56" t="str">
        <f t="shared" si="16"/>
        <v/>
      </c>
      <c r="BM12" s="56" t="str">
        <f t="shared" si="16"/>
        <v/>
      </c>
      <c r="BN12" s="56" t="str">
        <f t="shared" si="16"/>
        <v/>
      </c>
      <c r="BO12" s="56">
        <f>IF(SUM(Y12:BN12)&gt;0,SUM(Y12:BN12),"")</f>
        <v>236.59867384986367</v>
      </c>
      <c r="BP12" s="56">
        <f t="shared" ref="BP12:CU12" si="17">IF(SUM(BP13:BP16)&gt;0,SUM(BP13:BP16),"")</f>
        <v>664.55990474358555</v>
      </c>
      <c r="BQ12" s="56">
        <f t="shared" si="17"/>
        <v>18.235782101190576</v>
      </c>
      <c r="BR12" s="56">
        <f t="shared" si="17"/>
        <v>5.4898753943918042</v>
      </c>
      <c r="BS12" s="56" t="str">
        <f t="shared" si="17"/>
        <v/>
      </c>
      <c r="BT12" s="56" t="str">
        <f t="shared" si="17"/>
        <v/>
      </c>
      <c r="BU12" s="56">
        <f t="shared" si="17"/>
        <v>5.4898753943918042</v>
      </c>
      <c r="BV12" s="56">
        <f t="shared" si="17"/>
        <v>20.659606059064672</v>
      </c>
      <c r="BW12" s="56">
        <f t="shared" si="17"/>
        <v>147.62685014182657</v>
      </c>
      <c r="BX12" s="56">
        <f t="shared" si="17"/>
        <v>91.65598497332941</v>
      </c>
      <c r="BY12" s="56">
        <f t="shared" si="17"/>
        <v>20.576382480859792</v>
      </c>
      <c r="BZ12" s="56">
        <f t="shared" si="17"/>
        <v>23.725657495582382</v>
      </c>
      <c r="CA12" s="56">
        <f t="shared" si="17"/>
        <v>7.1647281522767914</v>
      </c>
      <c r="CB12" s="56">
        <f t="shared" si="17"/>
        <v>719.1265955495694</v>
      </c>
      <c r="CC12" s="56">
        <f t="shared" si="17"/>
        <v>43.549139443878978</v>
      </c>
      <c r="CD12" s="56" t="str">
        <f t="shared" si="17"/>
        <v/>
      </c>
      <c r="CE12" s="56" t="str">
        <f t="shared" si="17"/>
        <v/>
      </c>
      <c r="CF12" s="56">
        <f t="shared" si="17"/>
        <v>197.26799435141947</v>
      </c>
      <c r="CG12" s="56">
        <f t="shared" si="17"/>
        <v>38.895388160255251</v>
      </c>
      <c r="CH12" s="56">
        <f t="shared" si="17"/>
        <v>45.79825831497638</v>
      </c>
      <c r="CI12" s="56">
        <f t="shared" si="17"/>
        <v>166.24172360868062</v>
      </c>
      <c r="CJ12" s="56">
        <f t="shared" si="17"/>
        <v>29.102672963856477</v>
      </c>
      <c r="CK12" s="56">
        <f t="shared" si="17"/>
        <v>25.180592219630711</v>
      </c>
      <c r="CL12" s="56">
        <f t="shared" si="17"/>
        <v>18.631379893448734</v>
      </c>
      <c r="CM12" s="56" t="str">
        <f t="shared" si="17"/>
        <v/>
      </c>
      <c r="CN12" s="56">
        <f t="shared" si="17"/>
        <v>5.4898753943918042</v>
      </c>
      <c r="CO12" s="56">
        <f t="shared" si="17"/>
        <v>89.770385030162615</v>
      </c>
      <c r="CP12" s="56">
        <f t="shared" si="17"/>
        <v>23.173399714111685</v>
      </c>
      <c r="CQ12" s="56">
        <f t="shared" si="17"/>
        <v>26.157437171547439</v>
      </c>
      <c r="CR12" s="56" t="str">
        <f t="shared" si="17"/>
        <v/>
      </c>
      <c r="CS12" s="56">
        <f t="shared" si="17"/>
        <v>26.157437171547439</v>
      </c>
      <c r="CT12" s="56">
        <f t="shared" si="17"/>
        <v>1400.7126896888785</v>
      </c>
      <c r="CU12" s="56">
        <f t="shared" si="17"/>
        <v>19.645025877387454</v>
      </c>
      <c r="CV12" s="56">
        <f t="shared" ref="CV12:EA12" si="18">IF(SUM(CV13:CV16)&gt;0,SUM(CV13:CV16),"")</f>
        <v>52.314874343094878</v>
      </c>
      <c r="CW12" s="56" t="str">
        <f t="shared" si="18"/>
        <v/>
      </c>
      <c r="CX12" s="56">
        <f t="shared" si="18"/>
        <v>29.158646694338884</v>
      </c>
      <c r="CY12" s="56">
        <f t="shared" si="18"/>
        <v>78.819223775618255</v>
      </c>
      <c r="CZ12" s="56">
        <f t="shared" si="18"/>
        <v>37.862082275612757</v>
      </c>
      <c r="DA12" s="56">
        <f t="shared" si="18"/>
        <v>18.235782101190576</v>
      </c>
      <c r="DB12" s="56">
        <f t="shared" si="18"/>
        <v>150.12992020997854</v>
      </c>
      <c r="DC12" s="56">
        <f t="shared" si="18"/>
        <v>119.86518938660649</v>
      </c>
      <c r="DD12" s="56">
        <f t="shared" si="18"/>
        <v>39.597712643965643</v>
      </c>
      <c r="DE12" s="56">
        <f t="shared" si="18"/>
        <v>28.914163806239152</v>
      </c>
      <c r="DF12" s="56" t="str">
        <f t="shared" si="18"/>
        <v/>
      </c>
      <c r="DG12" s="56">
        <f t="shared" si="18"/>
        <v>20.636468601257512</v>
      </c>
      <c r="DH12" s="56">
        <f t="shared" si="18"/>
        <v>97.172893910844493</v>
      </c>
      <c r="DI12" s="56">
        <f t="shared" si="18"/>
        <v>73.007076700223024</v>
      </c>
      <c r="DJ12" s="56">
        <f t="shared" si="18"/>
        <v>190.82077255317481</v>
      </c>
      <c r="DK12" s="56">
        <f t="shared" si="18"/>
        <v>113.3028169833934</v>
      </c>
      <c r="DL12" s="56" t="str">
        <f t="shared" si="18"/>
        <v/>
      </c>
      <c r="DM12" s="56">
        <f t="shared" si="18"/>
        <v>126.16600874447033</v>
      </c>
      <c r="DN12" s="56" t="str">
        <f t="shared" si="18"/>
        <v/>
      </c>
      <c r="DO12" s="56">
        <f t="shared" si="18"/>
        <v>8.8498144909913652</v>
      </c>
      <c r="DP12" s="56">
        <f t="shared" si="18"/>
        <v>4109.0644633288321</v>
      </c>
      <c r="DQ12" s="56">
        <f t="shared" si="18"/>
        <v>354.99091173177533</v>
      </c>
      <c r="DR12" s="56">
        <f t="shared" si="18"/>
        <v>412.51939350730095</v>
      </c>
      <c r="DS12" s="56">
        <f t="shared" si="18"/>
        <v>293.84360861599635</v>
      </c>
      <c r="DT12" s="56">
        <f t="shared" si="18"/>
        <v>3.3937178289099195</v>
      </c>
      <c r="DU12" s="56">
        <f t="shared" si="18"/>
        <v>7.0775752414978248</v>
      </c>
      <c r="DV12" s="56">
        <f t="shared" si="18"/>
        <v>112.69980805794697</v>
      </c>
      <c r="DW12" s="56">
        <f t="shared" si="18"/>
        <v>3.6008064635507488</v>
      </c>
      <c r="DX12" s="56">
        <f t="shared" si="18"/>
        <v>21.595721197790137</v>
      </c>
      <c r="DY12" s="56">
        <f t="shared" si="18"/>
        <v>101.69558934052128</v>
      </c>
      <c r="DZ12" s="56" t="str">
        <f t="shared" si="18"/>
        <v/>
      </c>
      <c r="EA12" s="56">
        <f t="shared" si="18"/>
        <v>1485.8915839100605</v>
      </c>
      <c r="EB12" s="56">
        <f t="shared" ref="EB12:FE12" si="19">IF(SUM(EB13:EB16)&gt;0,SUM(EB13:EB16),"")</f>
        <v>77.715384596562245</v>
      </c>
      <c r="EC12" s="56">
        <f t="shared" si="19"/>
        <v>12.29103541693663</v>
      </c>
      <c r="ED12" s="56">
        <f t="shared" si="19"/>
        <v>197.07696118645703</v>
      </c>
      <c r="EE12" s="56">
        <f t="shared" si="19"/>
        <v>18.235782101190576</v>
      </c>
      <c r="EF12" s="56">
        <f t="shared" si="19"/>
        <v>82.641288309936073</v>
      </c>
      <c r="EG12" s="56">
        <f t="shared" si="19"/>
        <v>68.425026709278896</v>
      </c>
      <c r="EH12" s="56">
        <f t="shared" si="19"/>
        <v>52.048370390992901</v>
      </c>
      <c r="EI12" s="56">
        <f t="shared" si="19"/>
        <v>273.85275363859523</v>
      </c>
      <c r="EJ12" s="56" t="str">
        <f t="shared" si="19"/>
        <v/>
      </c>
      <c r="EK12" s="56" t="str">
        <f t="shared" si="19"/>
        <v/>
      </c>
      <c r="EL12" s="56">
        <f t="shared" si="19"/>
        <v>616.68547473008698</v>
      </c>
      <c r="EM12" s="56">
        <f t="shared" si="19"/>
        <v>62.629001373928588</v>
      </c>
      <c r="EN12" s="56">
        <f t="shared" si="19"/>
        <v>98.29663834437244</v>
      </c>
      <c r="EO12" s="56">
        <f t="shared" si="19"/>
        <v>115.75212261005208</v>
      </c>
      <c r="EP12" s="56">
        <f t="shared" si="19"/>
        <v>75.880865716889261</v>
      </c>
      <c r="EQ12" s="56" t="str">
        <f t="shared" si="19"/>
        <v/>
      </c>
      <c r="ER12" s="56">
        <f t="shared" si="19"/>
        <v>102.74092969749387</v>
      </c>
      <c r="ES12" s="56">
        <f t="shared" si="19"/>
        <v>64.57385409195993</v>
      </c>
      <c r="ET12" s="56">
        <f t="shared" si="19"/>
        <v>25.180592219630711</v>
      </c>
      <c r="EU12" s="56">
        <f t="shared" si="19"/>
        <v>26.157437171547439</v>
      </c>
      <c r="EV12" s="56">
        <f t="shared" si="19"/>
        <v>129.13739682819715</v>
      </c>
      <c r="EW12" s="56">
        <f t="shared" si="19"/>
        <v>177.8925877652533</v>
      </c>
      <c r="EX12" s="56">
        <f t="shared" si="19"/>
        <v>181.79762667038705</v>
      </c>
      <c r="EY12" s="56">
        <f t="shared" si="19"/>
        <v>26.157437171547439</v>
      </c>
      <c r="EZ12" s="56">
        <f t="shared" si="19"/>
        <v>18.631379893448734</v>
      </c>
      <c r="FA12" s="56">
        <f t="shared" si="19"/>
        <v>104.66395093227949</v>
      </c>
      <c r="FB12" s="56">
        <f t="shared" si="19"/>
        <v>114.82280058840716</v>
      </c>
      <c r="FC12" s="56">
        <f t="shared" si="19"/>
        <v>5.4898753943918042</v>
      </c>
      <c r="FD12" s="56">
        <f t="shared" si="19"/>
        <v>56.498532537454892</v>
      </c>
      <c r="FE12" s="56" t="str">
        <f t="shared" si="19"/>
        <v/>
      </c>
      <c r="FF12" s="56">
        <f>IF(SUM(BP12:FE12)&gt;0,SUM(BP12:FE12),"")</f>
        <v>14756.5863740227</v>
      </c>
      <c r="FG12" s="56" t="str">
        <f t="shared" ref="FG12:GJ12" si="20">IF(SUM(FG13:FG16)&gt;0,SUM(FG13:FG16),"")</f>
        <v/>
      </c>
      <c r="FH12" s="56" t="str">
        <f t="shared" si="20"/>
        <v/>
      </c>
      <c r="FI12" s="56">
        <f t="shared" si="20"/>
        <v>13.32668558803287</v>
      </c>
      <c r="FJ12" s="56" t="str">
        <f t="shared" si="20"/>
        <v/>
      </c>
      <c r="FK12" s="56">
        <f t="shared" si="20"/>
        <v>3.6008064635507488</v>
      </c>
      <c r="FL12" s="56">
        <f t="shared" si="20"/>
        <v>26.157437171547439</v>
      </c>
      <c r="FM12" s="56" t="str">
        <f t="shared" si="20"/>
        <v/>
      </c>
      <c r="FN12" s="56" t="str">
        <f t="shared" si="20"/>
        <v/>
      </c>
      <c r="FO12" s="56" t="str">
        <f t="shared" si="20"/>
        <v/>
      </c>
      <c r="FP12" s="56">
        <f t="shared" si="20"/>
        <v>28.09930976254871</v>
      </c>
      <c r="FQ12" s="56">
        <f t="shared" si="20"/>
        <v>26.157437171547439</v>
      </c>
      <c r="FR12" s="56">
        <f t="shared" si="20"/>
        <v>26.157437171547439</v>
      </c>
      <c r="FS12" s="56" t="str">
        <f t="shared" si="20"/>
        <v/>
      </c>
      <c r="FT12" s="56">
        <f t="shared" si="20"/>
        <v>7.1647281522767914</v>
      </c>
      <c r="FU12" s="56">
        <f t="shared" si="20"/>
        <v>26.157437171547439</v>
      </c>
      <c r="FV12" s="56">
        <f t="shared" si="20"/>
        <v>52.314874343094878</v>
      </c>
      <c r="FW12" s="56">
        <f t="shared" si="20"/>
        <v>252.33065141725297</v>
      </c>
      <c r="FX12" s="56" t="str">
        <f t="shared" si="20"/>
        <v/>
      </c>
      <c r="FY12" s="56">
        <f t="shared" si="20"/>
        <v>3.3599390965995606</v>
      </c>
      <c r="FZ12" s="56" t="str">
        <f t="shared" si="20"/>
        <v/>
      </c>
      <c r="GA12" s="56" t="str">
        <f t="shared" si="20"/>
        <v/>
      </c>
      <c r="GB12" s="56">
        <f t="shared" si="20"/>
        <v>25.180592219630711</v>
      </c>
      <c r="GC12" s="56">
        <f t="shared" si="20"/>
        <v>14.242303393774616</v>
      </c>
      <c r="GD12" s="56">
        <f t="shared" si="20"/>
        <v>29.517376268147</v>
      </c>
      <c r="GE12" s="56">
        <f t="shared" si="20"/>
        <v>4.1257841658064009</v>
      </c>
      <c r="GF12" s="56" t="str">
        <f t="shared" si="20"/>
        <v/>
      </c>
      <c r="GG12" s="56" t="str">
        <f t="shared" si="20"/>
        <v/>
      </c>
      <c r="GH12" s="56">
        <f t="shared" si="20"/>
        <v>23.851352836909221</v>
      </c>
      <c r="GI12" s="56" t="str">
        <f t="shared" si="20"/>
        <v/>
      </c>
      <c r="GJ12" s="56" t="str">
        <f t="shared" si="20"/>
        <v/>
      </c>
      <c r="GK12" s="56">
        <f>IF(SUM(FG12:GJ12)&gt;0,SUM(FG12:GJ12),"")</f>
        <v>561.74415239381415</v>
      </c>
      <c r="GL12" s="56" t="str">
        <f t="shared" ref="GL12:HG12" si="21">IF(SUM(GL13:GL16)&gt;0,SUM(GL13:GL16),"")</f>
        <v/>
      </c>
      <c r="GM12" s="56">
        <f t="shared" si="21"/>
        <v>7.0775752414978248</v>
      </c>
      <c r="GN12" s="56" t="str">
        <f t="shared" si="21"/>
        <v/>
      </c>
      <c r="GO12" s="56" t="str">
        <f t="shared" si="21"/>
        <v/>
      </c>
      <c r="GP12" s="56">
        <f t="shared" si="21"/>
        <v>47.753158369337577</v>
      </c>
      <c r="GQ12" s="56">
        <f t="shared" si="21"/>
        <v>18.235782101190576</v>
      </c>
      <c r="GR12" s="56" t="str">
        <f t="shared" si="21"/>
        <v/>
      </c>
      <c r="GS12" s="56">
        <f t="shared" si="21"/>
        <v>4.1257841658064009</v>
      </c>
      <c r="GT12" s="56" t="str">
        <f t="shared" si="21"/>
        <v/>
      </c>
      <c r="GU12" s="56">
        <f t="shared" si="21"/>
        <v>18.235782101190576</v>
      </c>
      <c r="GV12" s="56">
        <f t="shared" si="21"/>
        <v>6.1619574357560793</v>
      </c>
      <c r="GW12" s="56" t="str">
        <f t="shared" si="21"/>
        <v/>
      </c>
      <c r="GX12" s="56" t="str">
        <f t="shared" si="21"/>
        <v/>
      </c>
      <c r="GY12" s="56" t="str">
        <f t="shared" si="21"/>
        <v/>
      </c>
      <c r="GZ12" s="56" t="str">
        <f t="shared" si="21"/>
        <v/>
      </c>
      <c r="HA12" s="56" t="str">
        <f t="shared" si="21"/>
        <v/>
      </c>
      <c r="HB12" s="56">
        <f t="shared" si="21"/>
        <v>3.3599390965995606</v>
      </c>
      <c r="HC12" s="56">
        <f t="shared" si="21"/>
        <v>7.0775752414978248</v>
      </c>
      <c r="HD12" s="56" t="str">
        <f t="shared" si="21"/>
        <v/>
      </c>
      <c r="HE12" s="56" t="str">
        <f t="shared" si="21"/>
        <v/>
      </c>
      <c r="HF12" s="56" t="str">
        <f t="shared" si="21"/>
        <v/>
      </c>
      <c r="HG12" s="56" t="str">
        <f t="shared" si="21"/>
        <v/>
      </c>
      <c r="HH12" s="56">
        <f>IF(SUM(GL12:HG12)&gt;0,SUM(GL12:HG12),"")</f>
        <v>112.02755375287641</v>
      </c>
      <c r="HI12" s="56">
        <f>IF(SUM(HI13:HI16)&gt;0,SUM(HI13:HI16),"")</f>
        <v>16171.645558304803</v>
      </c>
    </row>
    <row r="13" spans="1:231" hidden="1" outlineLevel="1" x14ac:dyDescent="0.25">
      <c r="B13" s="23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6" t="str">
        <f t="shared" si="8"/>
        <v/>
      </c>
      <c r="P13" s="1"/>
      <c r="Q13" s="1"/>
      <c r="R13" s="1"/>
      <c r="S13" s="1"/>
      <c r="T13" s="1"/>
      <c r="U13" s="1"/>
      <c r="V13" s="1"/>
      <c r="W13" s="1"/>
      <c r="X13" s="56" t="str">
        <f t="shared" si="9"/>
        <v/>
      </c>
      <c r="Y13" s="1">
        <v>4.1257841658064009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>
        <v>3.9780544747081716</v>
      </c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56">
        <f t="shared" si="10"/>
        <v>8.1038386405145726</v>
      </c>
      <c r="BP13" s="1">
        <v>78.540425134997989</v>
      </c>
      <c r="BQ13" s="1"/>
      <c r="BR13" s="1"/>
      <c r="BS13" s="1"/>
      <c r="BT13" s="1"/>
      <c r="BU13" s="1"/>
      <c r="BV13" s="1"/>
      <c r="BW13" s="1"/>
      <c r="BX13" s="1">
        <v>11.142782626984964</v>
      </c>
      <c r="BY13" s="1">
        <v>8.2515683316128019</v>
      </c>
      <c r="BZ13" s="1"/>
      <c r="CA13" s="1">
        <v>7.1647281522767914</v>
      </c>
      <c r="CB13" s="1">
        <v>50.326362484968485</v>
      </c>
      <c r="CC13" s="1"/>
      <c r="CD13" s="1"/>
      <c r="CE13" s="1"/>
      <c r="CF13" s="1">
        <v>4.1257841658064009</v>
      </c>
      <c r="CG13" s="1"/>
      <c r="CH13" s="1"/>
      <c r="CI13" s="1">
        <v>29.153173138267277</v>
      </c>
      <c r="CJ13" s="1"/>
      <c r="CK13" s="1"/>
      <c r="CL13" s="1"/>
      <c r="CM13" s="1"/>
      <c r="CN13" s="1"/>
      <c r="CO13" s="1"/>
      <c r="CP13" s="1">
        <v>7.1647281522767914</v>
      </c>
      <c r="CQ13" s="1"/>
      <c r="CR13" s="1"/>
      <c r="CS13" s="1"/>
      <c r="CT13" s="1">
        <v>140.3788764895873</v>
      </c>
      <c r="CU13" s="1"/>
      <c r="CV13" s="1"/>
      <c r="CW13" s="1"/>
      <c r="CX13" s="1">
        <v>3.9780544747081716</v>
      </c>
      <c r="CY13" s="1">
        <v>3.3599390965995606</v>
      </c>
      <c r="CZ13" s="1">
        <v>8.1038386405145726</v>
      </c>
      <c r="DA13" s="1"/>
      <c r="DB13" s="1">
        <v>15.416296483889592</v>
      </c>
      <c r="DC13" s="1">
        <v>25.619968622636772</v>
      </c>
      <c r="DD13" s="1">
        <v>35.996906180414896</v>
      </c>
      <c r="DE13" s="1"/>
      <c r="DF13" s="1"/>
      <c r="DG13" s="1"/>
      <c r="DH13" s="1"/>
      <c r="DI13" s="1"/>
      <c r="DJ13" s="1">
        <v>55.712252249141848</v>
      </c>
      <c r="DK13" s="1">
        <v>17.689395401153142</v>
      </c>
      <c r="DL13" s="1"/>
      <c r="DM13" s="1">
        <v>18.307510779261754</v>
      </c>
      <c r="DN13" s="1"/>
      <c r="DO13" s="1">
        <v>3.3599390965995606</v>
      </c>
      <c r="DP13" s="1">
        <v>332.2237239553466</v>
      </c>
      <c r="DQ13" s="1">
        <v>25.200654391491817</v>
      </c>
      <c r="DR13" s="1">
        <v>78.713690554028929</v>
      </c>
      <c r="DS13" s="1">
        <v>28.832178028138106</v>
      </c>
      <c r="DT13" s="1"/>
      <c r="DU13" s="1"/>
      <c r="DV13" s="1">
        <v>32.018851705706723</v>
      </c>
      <c r="DW13" s="1"/>
      <c r="DX13" s="1">
        <v>3.3599390965995606</v>
      </c>
      <c r="DY13" s="1">
        <v>3.9780544747081716</v>
      </c>
      <c r="DZ13" s="1"/>
      <c r="EA13" s="1">
        <v>888.50914750075992</v>
      </c>
      <c r="EB13" s="1">
        <v>7.1647281522767914</v>
      </c>
      <c r="EC13" s="1">
        <v>3.3599390965995606</v>
      </c>
      <c r="ED13" s="1">
        <v>3.9780544747081716</v>
      </c>
      <c r="EE13" s="1"/>
      <c r="EF13" s="1"/>
      <c r="EG13" s="1">
        <v>7.1647281522767914</v>
      </c>
      <c r="EH13" s="1">
        <v>10.524667248876352</v>
      </c>
      <c r="EI13" s="1">
        <v>18.455240470359982</v>
      </c>
      <c r="EJ13" s="1"/>
      <c r="EK13" s="1"/>
      <c r="EL13" s="1">
        <v>61.987280483263298</v>
      </c>
      <c r="EM13" s="1"/>
      <c r="EN13" s="1">
        <v>22.606560364099096</v>
      </c>
      <c r="EO13" s="1">
        <v>32.636967083815335</v>
      </c>
      <c r="EP13" s="1">
        <v>3.9780544747081716</v>
      </c>
      <c r="EQ13" s="1"/>
      <c r="ER13" s="1"/>
      <c r="ES13" s="1">
        <v>14.329456304553583</v>
      </c>
      <c r="ET13" s="1"/>
      <c r="EU13" s="1"/>
      <c r="EV13" s="1">
        <v>14.329456304553583</v>
      </c>
      <c r="EW13" s="1"/>
      <c r="EX13" s="1">
        <v>7.1647281522767914</v>
      </c>
      <c r="EY13" s="1"/>
      <c r="EZ13" s="1"/>
      <c r="FA13" s="1">
        <v>7.485723262405962</v>
      </c>
      <c r="FB13" s="1">
        <v>7.1647281522767914</v>
      </c>
      <c r="FC13" s="1"/>
      <c r="FD13" s="1"/>
      <c r="FE13" s="1"/>
      <c r="FF13" s="56">
        <f t="shared" si="11"/>
        <v>2138.9590815855295</v>
      </c>
      <c r="FG13" s="1"/>
      <c r="FH13" s="1"/>
      <c r="FI13" s="1">
        <v>7.1647281522767914</v>
      </c>
      <c r="FJ13" s="1"/>
      <c r="FK13" s="1"/>
      <c r="FL13" s="1"/>
      <c r="FM13" s="1"/>
      <c r="FN13" s="1"/>
      <c r="FO13" s="1"/>
      <c r="FP13" s="1">
        <v>3.9780544747081716</v>
      </c>
      <c r="FQ13" s="1"/>
      <c r="FR13" s="1"/>
      <c r="FS13" s="1"/>
      <c r="FT13" s="1">
        <v>7.1647281522767914</v>
      </c>
      <c r="FU13" s="1"/>
      <c r="FV13" s="1"/>
      <c r="FW13" s="1">
        <v>21.494184456830375</v>
      </c>
      <c r="FX13" s="1"/>
      <c r="FY13" s="1">
        <v>3.3599390965995606</v>
      </c>
      <c r="FZ13" s="1"/>
      <c r="GA13" s="1"/>
      <c r="GB13" s="1"/>
      <c r="GC13" s="1">
        <v>7.1647281522767914</v>
      </c>
      <c r="GD13" s="1">
        <v>3.3599390965995606</v>
      </c>
      <c r="GE13" s="1">
        <v>4.1257841658064009</v>
      </c>
      <c r="GF13" s="1"/>
      <c r="GG13" s="1"/>
      <c r="GH13" s="1">
        <v>17.689395401153142</v>
      </c>
      <c r="GI13" s="1"/>
      <c r="GJ13" s="1"/>
      <c r="GK13" s="56">
        <f t="shared" si="12"/>
        <v>75.501481148527589</v>
      </c>
      <c r="GL13" s="1"/>
      <c r="GM13" s="1"/>
      <c r="GN13" s="1"/>
      <c r="GO13" s="1"/>
      <c r="GP13" s="1">
        <v>3.3599390965995606</v>
      </c>
      <c r="GQ13" s="1"/>
      <c r="GR13" s="1"/>
      <c r="GS13" s="1">
        <v>4.1257841658064009</v>
      </c>
      <c r="GT13" s="1"/>
      <c r="GU13" s="1"/>
      <c r="GV13" s="1"/>
      <c r="GW13" s="1"/>
      <c r="GX13" s="1"/>
      <c r="GY13" s="1"/>
      <c r="GZ13" s="1"/>
      <c r="HA13" s="1"/>
      <c r="HB13" s="1">
        <v>3.3599390965995606</v>
      </c>
      <c r="HC13" s="1"/>
      <c r="HD13" s="1"/>
      <c r="HE13" s="1"/>
      <c r="HF13" s="1"/>
      <c r="HG13" s="1"/>
      <c r="HH13" s="56">
        <f t="shared" si="13"/>
        <v>10.845662359005523</v>
      </c>
      <c r="HI13" s="1">
        <v>2233.4100637335773</v>
      </c>
    </row>
    <row r="14" spans="1:231" hidden="1" outlineLevel="1" x14ac:dyDescent="0.25">
      <c r="B14" s="23" t="s">
        <v>13</v>
      </c>
      <c r="C14" s="1">
        <v>58.476831778850958</v>
      </c>
      <c r="D14" s="1">
        <v>116.28158151633764</v>
      </c>
      <c r="E14" s="1"/>
      <c r="F14" s="1"/>
      <c r="G14" s="1"/>
      <c r="H14" s="1">
        <v>58.476831778850958</v>
      </c>
      <c r="I14" s="1"/>
      <c r="J14" s="1"/>
      <c r="K14" s="1"/>
      <c r="L14" s="1"/>
      <c r="M14" s="1"/>
      <c r="N14" s="1"/>
      <c r="O14" s="56">
        <f t="shared" si="8"/>
        <v>233.23524507403957</v>
      </c>
      <c r="P14" s="1"/>
      <c r="Q14" s="1"/>
      <c r="R14" s="1">
        <v>26.157437171547439</v>
      </c>
      <c r="S14" s="1"/>
      <c r="T14" s="1"/>
      <c r="U14" s="1"/>
      <c r="V14" s="1">
        <v>7.0775752414978248</v>
      </c>
      <c r="W14" s="1"/>
      <c r="X14" s="56">
        <f t="shared" si="9"/>
        <v>33.235012413045261</v>
      </c>
      <c r="Y14" s="1"/>
      <c r="Z14" s="1">
        <v>26.157437171547439</v>
      </c>
      <c r="AA14" s="1"/>
      <c r="AB14" s="1"/>
      <c r="AC14" s="1"/>
      <c r="AD14" s="1"/>
      <c r="AE14" s="1"/>
      <c r="AF14" s="1"/>
      <c r="AG14" s="1"/>
      <c r="AH14" s="1"/>
      <c r="AI14" s="1"/>
      <c r="AJ14" s="1">
        <v>26.157437171547439</v>
      </c>
      <c r="AK14" s="1"/>
      <c r="AL14" s="1">
        <v>7.0775752414978248</v>
      </c>
      <c r="AM14" s="1"/>
      <c r="AN14" s="1"/>
      <c r="AO14" s="1">
        <v>26.157437171547439</v>
      </c>
      <c r="AP14" s="1"/>
      <c r="AQ14" s="1"/>
      <c r="AR14" s="1">
        <v>33.235012413045261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>
        <v>7.0775752414978248</v>
      </c>
      <c r="BE14" s="1"/>
      <c r="BF14" s="1"/>
      <c r="BG14" s="1"/>
      <c r="BH14" s="1"/>
      <c r="BI14" s="1"/>
      <c r="BJ14" s="1">
        <v>7.0775752414978248</v>
      </c>
      <c r="BK14" s="1"/>
      <c r="BL14" s="1"/>
      <c r="BM14" s="1"/>
      <c r="BN14" s="1"/>
      <c r="BO14" s="56">
        <f t="shared" si="10"/>
        <v>132.94004965218105</v>
      </c>
      <c r="BP14" s="1">
        <v>104.27929482778585</v>
      </c>
      <c r="BQ14" s="1"/>
      <c r="BR14" s="1">
        <v>5.4898753943918042</v>
      </c>
      <c r="BS14" s="1"/>
      <c r="BT14" s="1"/>
      <c r="BU14" s="1">
        <v>5.4898753943918042</v>
      </c>
      <c r="BV14" s="1"/>
      <c r="BW14" s="1"/>
      <c r="BX14" s="1">
        <v>26.157437171547439</v>
      </c>
      <c r="BY14" s="1"/>
      <c r="BZ14" s="1">
        <v>5.4898753943918042</v>
      </c>
      <c r="CA14" s="1"/>
      <c r="CB14" s="1">
        <v>91.711844191896219</v>
      </c>
      <c r="CC14" s="1">
        <v>7.0775752414978248</v>
      </c>
      <c r="CD14" s="1"/>
      <c r="CE14" s="1"/>
      <c r="CF14" s="1"/>
      <c r="CG14" s="1"/>
      <c r="CH14" s="1"/>
      <c r="CI14" s="1">
        <v>84.634268950398393</v>
      </c>
      <c r="CJ14" s="1">
        <v>7.0775752414978248</v>
      </c>
      <c r="CK14" s="1"/>
      <c r="CL14" s="1"/>
      <c r="CM14" s="1"/>
      <c r="CN14" s="1">
        <v>5.4898753943918042</v>
      </c>
      <c r="CO14" s="1">
        <v>31.647312565939245</v>
      </c>
      <c r="CP14" s="1">
        <v>7.0775752414978248</v>
      </c>
      <c r="CQ14" s="1">
        <v>26.157437171547439</v>
      </c>
      <c r="CR14" s="1"/>
      <c r="CS14" s="1">
        <v>26.157437171547439</v>
      </c>
      <c r="CT14" s="1"/>
      <c r="CU14" s="1">
        <v>19.645025877387454</v>
      </c>
      <c r="CV14" s="1">
        <v>52.314874343094878</v>
      </c>
      <c r="CW14" s="1"/>
      <c r="CX14" s="1"/>
      <c r="CY14" s="1">
        <v>31.647312565939245</v>
      </c>
      <c r="CZ14" s="1">
        <v>26.157437171547439</v>
      </c>
      <c r="DA14" s="1"/>
      <c r="DB14" s="1"/>
      <c r="DC14" s="1">
        <v>44.214763201828866</v>
      </c>
      <c r="DD14" s="1"/>
      <c r="DE14" s="1">
        <v>7.0775752414978248</v>
      </c>
      <c r="DF14" s="1"/>
      <c r="DG14" s="1">
        <v>7.0775752414978248</v>
      </c>
      <c r="DH14" s="1">
        <v>97.172893910844493</v>
      </c>
      <c r="DI14" s="1"/>
      <c r="DJ14" s="1">
        <v>43.971227437451404</v>
      </c>
      <c r="DK14" s="1">
        <v>26.157437171547439</v>
      </c>
      <c r="DL14" s="1"/>
      <c r="DM14" s="1">
        <v>12.323914871512159</v>
      </c>
      <c r="DN14" s="1"/>
      <c r="DO14" s="1">
        <v>5.4898753943918042</v>
      </c>
      <c r="DP14" s="1">
        <v>2431.5716762427469</v>
      </c>
      <c r="DQ14" s="1">
        <v>26.157437171547439</v>
      </c>
      <c r="DR14" s="1">
        <v>97.873801627652298</v>
      </c>
      <c r="DS14" s="1">
        <v>52.314874343094878</v>
      </c>
      <c r="DT14" s="1"/>
      <c r="DU14" s="1">
        <v>7.0775752414978248</v>
      </c>
      <c r="DV14" s="1">
        <v>7.0775752414978248</v>
      </c>
      <c r="DW14" s="1"/>
      <c r="DX14" s="1"/>
      <c r="DY14" s="1">
        <v>52.314874343094878</v>
      </c>
      <c r="DZ14" s="1"/>
      <c r="EA14" s="1"/>
      <c r="EB14" s="1">
        <v>52.314874343094878</v>
      </c>
      <c r="EC14" s="1"/>
      <c r="ED14" s="1">
        <v>111.70732392768758</v>
      </c>
      <c r="EE14" s="1"/>
      <c r="EF14" s="1"/>
      <c r="EG14" s="1">
        <v>29.465623096051843</v>
      </c>
      <c r="EH14" s="1">
        <v>6.1619574357560793</v>
      </c>
      <c r="EI14" s="1">
        <v>85.54988675614014</v>
      </c>
      <c r="EJ14" s="1"/>
      <c r="EK14" s="1"/>
      <c r="EL14" s="1"/>
      <c r="EM14" s="1">
        <v>26.157437171547439</v>
      </c>
      <c r="EN14" s="1">
        <v>57.454295879082771</v>
      </c>
      <c r="EO14" s="1"/>
      <c r="EP14" s="1">
        <v>7.0775752414978248</v>
      </c>
      <c r="EQ14" s="1"/>
      <c r="ER14" s="1">
        <v>52.314874343094878</v>
      </c>
      <c r="ES14" s="1"/>
      <c r="ET14" s="1"/>
      <c r="EU14" s="1">
        <v>26.157437171547439</v>
      </c>
      <c r="EV14" s="1">
        <v>52.314874343094878</v>
      </c>
      <c r="EW14" s="1">
        <v>78.472311514642314</v>
      </c>
      <c r="EX14" s="1">
        <v>118.78489916918541</v>
      </c>
      <c r="EY14" s="1">
        <v>26.157437171547439</v>
      </c>
      <c r="EZ14" s="1"/>
      <c r="FA14" s="1">
        <v>26.157437171547439</v>
      </c>
      <c r="FB14" s="1">
        <v>26.157437171547439</v>
      </c>
      <c r="FC14" s="1">
        <v>5.4898753943918042</v>
      </c>
      <c r="FD14" s="1">
        <v>13.239532677253905</v>
      </c>
      <c r="FE14" s="1"/>
      <c r="FF14" s="56">
        <f t="shared" si="11"/>
        <v>4282.7100759711075</v>
      </c>
      <c r="FG14" s="1"/>
      <c r="FH14" s="1"/>
      <c r="FI14" s="1">
        <v>6.1619574357560793</v>
      </c>
      <c r="FJ14" s="1"/>
      <c r="FK14" s="1"/>
      <c r="FL14" s="1">
        <v>26.157437171547439</v>
      </c>
      <c r="FM14" s="1"/>
      <c r="FN14" s="1"/>
      <c r="FO14" s="1"/>
      <c r="FP14" s="1">
        <v>5.4898753943918042</v>
      </c>
      <c r="FQ14" s="1">
        <v>26.157437171547439</v>
      </c>
      <c r="FR14" s="1">
        <v>26.157437171547439</v>
      </c>
      <c r="FS14" s="1"/>
      <c r="FT14" s="1"/>
      <c r="FU14" s="1">
        <v>26.157437171547439</v>
      </c>
      <c r="FV14" s="1">
        <v>52.314874343094878</v>
      </c>
      <c r="FW14" s="1">
        <v>183.42368838379241</v>
      </c>
      <c r="FX14" s="1"/>
      <c r="FY14" s="1"/>
      <c r="FZ14" s="1"/>
      <c r="GA14" s="1"/>
      <c r="GB14" s="1"/>
      <c r="GC14" s="1">
        <v>7.0775752414978248</v>
      </c>
      <c r="GD14" s="1">
        <v>26.157437171547439</v>
      </c>
      <c r="GE14" s="1"/>
      <c r="GF14" s="1"/>
      <c r="GG14" s="1"/>
      <c r="GH14" s="1">
        <v>6.1619574357560793</v>
      </c>
      <c r="GI14" s="1"/>
      <c r="GJ14" s="1"/>
      <c r="GK14" s="56">
        <f t="shared" si="12"/>
        <v>391.41711409202628</v>
      </c>
      <c r="GL14" s="1"/>
      <c r="GM14" s="1">
        <v>7.0775752414978248</v>
      </c>
      <c r="GN14" s="1"/>
      <c r="GO14" s="1"/>
      <c r="GP14" s="1">
        <v>26.157437171547439</v>
      </c>
      <c r="GQ14" s="1"/>
      <c r="GR14" s="1"/>
      <c r="GS14" s="1"/>
      <c r="GT14" s="1"/>
      <c r="GU14" s="1"/>
      <c r="GV14" s="1">
        <v>6.1619574357560793</v>
      </c>
      <c r="GW14" s="1"/>
      <c r="GX14" s="1"/>
      <c r="GY14" s="1"/>
      <c r="GZ14" s="1"/>
      <c r="HA14" s="1"/>
      <c r="HB14" s="1"/>
      <c r="HC14" s="1">
        <v>7.0775752414978248</v>
      </c>
      <c r="HD14" s="1"/>
      <c r="HE14" s="1"/>
      <c r="HF14" s="1"/>
      <c r="HG14" s="1"/>
      <c r="HH14" s="56">
        <f t="shared" si="13"/>
        <v>46.474545090299166</v>
      </c>
      <c r="HI14" s="1">
        <v>5120.0120422927012</v>
      </c>
    </row>
    <row r="15" spans="1:231" hidden="1" outlineLevel="1" x14ac:dyDescent="0.25">
      <c r="B15" s="23" t="s">
        <v>17</v>
      </c>
      <c r="C15" s="1">
        <v>3.3937178289099195</v>
      </c>
      <c r="D15" s="1">
        <v>28.574932520552892</v>
      </c>
      <c r="E15" s="1"/>
      <c r="F15" s="1"/>
      <c r="G15" s="1"/>
      <c r="H15" s="1"/>
      <c r="I15" s="1"/>
      <c r="J15" s="1">
        <v>3.3937178289099195</v>
      </c>
      <c r="K15" s="1"/>
      <c r="L15" s="1"/>
      <c r="M15" s="1"/>
      <c r="N15" s="1"/>
      <c r="O15" s="56">
        <f t="shared" si="8"/>
        <v>35.362368178372733</v>
      </c>
      <c r="P15" s="1"/>
      <c r="Q15" s="1"/>
      <c r="R15" s="1"/>
      <c r="S15" s="1">
        <v>3.3937178289099195</v>
      </c>
      <c r="T15" s="1"/>
      <c r="U15" s="1"/>
      <c r="V15" s="1"/>
      <c r="W15" s="1"/>
      <c r="X15" s="56">
        <f t="shared" si="9"/>
        <v>3.3937178289099195</v>
      </c>
      <c r="Y15" s="1"/>
      <c r="Z15" s="1"/>
      <c r="AA15" s="1"/>
      <c r="AB15" s="1"/>
      <c r="AC15" s="1"/>
      <c r="AD15" s="1"/>
      <c r="AE15" s="1"/>
      <c r="AF15" s="1"/>
      <c r="AG15" s="1">
        <v>27.117786719519373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>
        <v>13.558893359759686</v>
      </c>
      <c r="AS15" s="1"/>
      <c r="AT15" s="1"/>
      <c r="AU15" s="1"/>
      <c r="AV15" s="1">
        <v>4.6277970394226173</v>
      </c>
      <c r="AW15" s="1"/>
      <c r="AX15" s="1"/>
      <c r="AY15" s="1"/>
      <c r="AZ15" s="1"/>
      <c r="BA15" s="1"/>
      <c r="BB15" s="1"/>
      <c r="BC15" s="1"/>
      <c r="BD15" s="1"/>
      <c r="BE15" s="1">
        <v>8.931096320337069</v>
      </c>
      <c r="BF15" s="1"/>
      <c r="BG15" s="1"/>
      <c r="BH15" s="1"/>
      <c r="BI15" s="1"/>
      <c r="BJ15" s="1"/>
      <c r="BK15" s="1"/>
      <c r="BL15" s="1"/>
      <c r="BM15" s="1"/>
      <c r="BN15" s="1"/>
      <c r="BO15" s="56">
        <f t="shared" si="10"/>
        <v>54.235573439038745</v>
      </c>
      <c r="BP15" s="1">
        <v>62.155657139383941</v>
      </c>
      <c r="BQ15" s="1"/>
      <c r="BR15" s="1"/>
      <c r="BS15" s="1"/>
      <c r="BT15" s="1"/>
      <c r="BU15" s="1"/>
      <c r="BV15" s="1"/>
      <c r="BW15" s="1">
        <v>44.655481601685345</v>
      </c>
      <c r="BX15" s="1">
        <v>35.724385281348276</v>
      </c>
      <c r="BY15" s="1">
        <v>12.324814149246988</v>
      </c>
      <c r="BZ15" s="1"/>
      <c r="CA15" s="1"/>
      <c r="CB15" s="1">
        <v>84.629668863600713</v>
      </c>
      <c r="CC15" s="1"/>
      <c r="CD15" s="1"/>
      <c r="CE15" s="1"/>
      <c r="CF15" s="1">
        <v>12.531902783887817</v>
      </c>
      <c r="CG15" s="1"/>
      <c r="CH15" s="1">
        <v>8.931096320337069</v>
      </c>
      <c r="CI15" s="1">
        <v>13.558893359759686</v>
      </c>
      <c r="CJ15" s="1">
        <v>3.3937178289099195</v>
      </c>
      <c r="CK15" s="1"/>
      <c r="CL15" s="1"/>
      <c r="CM15" s="1"/>
      <c r="CN15" s="1"/>
      <c r="CO15" s="1">
        <v>21.255910469584059</v>
      </c>
      <c r="CP15" s="1">
        <v>8.931096320337069</v>
      </c>
      <c r="CQ15" s="1"/>
      <c r="CR15" s="1"/>
      <c r="CS15" s="1"/>
      <c r="CT15" s="1">
        <v>150.97121616003179</v>
      </c>
      <c r="CU15" s="1"/>
      <c r="CV15" s="1"/>
      <c r="CW15" s="1"/>
      <c r="CX15" s="1"/>
      <c r="CY15" s="1"/>
      <c r="CZ15" s="1">
        <v>3.6008064635507488</v>
      </c>
      <c r="DA15" s="1"/>
      <c r="DB15" s="1">
        <v>98.24205952370778</v>
      </c>
      <c r="DC15" s="1">
        <v>13.558893359759686</v>
      </c>
      <c r="DD15" s="1">
        <v>3.6008064635507488</v>
      </c>
      <c r="DE15" s="1">
        <v>3.6008064635507488</v>
      </c>
      <c r="DF15" s="1"/>
      <c r="DG15" s="1">
        <v>13.558893359759686</v>
      </c>
      <c r="DH15" s="1"/>
      <c r="DI15" s="1">
        <v>8.931096320337069</v>
      </c>
      <c r="DJ15" s="1">
        <v>54.665728664200394</v>
      </c>
      <c r="DK15" s="1">
        <v>12.324814149246988</v>
      </c>
      <c r="DL15" s="1"/>
      <c r="DM15" s="1">
        <v>16.952611188669607</v>
      </c>
      <c r="DN15" s="1"/>
      <c r="DO15" s="1"/>
      <c r="DP15" s="1">
        <v>300.12460655009585</v>
      </c>
      <c r="DQ15" s="1">
        <v>21.462999104224888</v>
      </c>
      <c r="DR15" s="1">
        <v>52.676996470017883</v>
      </c>
      <c r="DS15" s="1">
        <v>33.787813253471874</v>
      </c>
      <c r="DT15" s="1">
        <v>3.3937178289099195</v>
      </c>
      <c r="DU15" s="1"/>
      <c r="DV15" s="1">
        <v>30.187006789921128</v>
      </c>
      <c r="DW15" s="1">
        <v>3.6008064635507488</v>
      </c>
      <c r="DX15" s="1"/>
      <c r="DY15" s="1">
        <v>8.931096320337069</v>
      </c>
      <c r="DZ15" s="1"/>
      <c r="EA15" s="1">
        <v>519.59166008879004</v>
      </c>
      <c r="EB15" s="1"/>
      <c r="EC15" s="1">
        <v>8.931096320337069</v>
      </c>
      <c r="ED15" s="1">
        <v>3.6008064635507488</v>
      </c>
      <c r="EE15" s="1"/>
      <c r="EF15" s="1">
        <v>43.745900149680814</v>
      </c>
      <c r="EG15" s="1">
        <v>13.558893359759686</v>
      </c>
      <c r="EH15" s="1">
        <v>10.181153486729759</v>
      </c>
      <c r="EI15" s="1">
        <v>25.883707509006676</v>
      </c>
      <c r="EJ15" s="1"/>
      <c r="EK15" s="1"/>
      <c r="EL15" s="1">
        <v>117.06599378269257</v>
      </c>
      <c r="EM15" s="1"/>
      <c r="EN15" s="1"/>
      <c r="EO15" s="1">
        <v>21.462999104224888</v>
      </c>
      <c r="EP15" s="1">
        <v>8.931096320337069</v>
      </c>
      <c r="EQ15" s="1"/>
      <c r="ER15" s="1">
        <v>13.558893359759686</v>
      </c>
      <c r="ES15" s="1">
        <v>25.063805567775638</v>
      </c>
      <c r="ET15" s="1"/>
      <c r="EU15" s="1"/>
      <c r="EV15" s="1">
        <v>6.9945242924606683</v>
      </c>
      <c r="EW15" s="1">
        <v>3.3937178289099195</v>
      </c>
      <c r="EX15" s="1">
        <v>16.952611188669607</v>
      </c>
      <c r="EY15" s="1"/>
      <c r="EZ15" s="1"/>
      <c r="FA15" s="1"/>
      <c r="FB15" s="1">
        <v>26.793288961011207</v>
      </c>
      <c r="FC15" s="1"/>
      <c r="FD15" s="1">
        <v>6.7874356578198389</v>
      </c>
      <c r="FE15" s="1"/>
      <c r="FF15" s="56">
        <f t="shared" si="11"/>
        <v>2014.762982456491</v>
      </c>
      <c r="FG15" s="1"/>
      <c r="FH15" s="1"/>
      <c r="FI15" s="1"/>
      <c r="FJ15" s="1"/>
      <c r="FK15" s="1">
        <v>3.6008064635507488</v>
      </c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>
        <v>3.6008064635507488</v>
      </c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56">
        <f t="shared" si="12"/>
        <v>7.2016129271014977</v>
      </c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56" t="str">
        <f t="shared" si="13"/>
        <v/>
      </c>
      <c r="HI15" s="1">
        <v>2114.9562548299141</v>
      </c>
    </row>
    <row r="16" spans="1:231" hidden="1" outlineLevel="1" x14ac:dyDescent="0.25">
      <c r="B16" s="23" t="s">
        <v>5</v>
      </c>
      <c r="C16" s="1"/>
      <c r="D16" s="1">
        <v>144.35951669534657</v>
      </c>
      <c r="E16" s="1"/>
      <c r="F16" s="1"/>
      <c r="G16" s="1"/>
      <c r="H16" s="1">
        <v>18.235782101190576</v>
      </c>
      <c r="I16" s="1">
        <v>18.235782101190576</v>
      </c>
      <c r="J16" s="1"/>
      <c r="K16" s="1"/>
      <c r="L16" s="1">
        <v>18.631379893448734</v>
      </c>
      <c r="M16" s="1"/>
      <c r="N16" s="1"/>
      <c r="O16" s="56">
        <f t="shared" si="8"/>
        <v>199.46246079117645</v>
      </c>
      <c r="P16" s="1"/>
      <c r="Q16" s="1"/>
      <c r="R16" s="1"/>
      <c r="S16" s="1"/>
      <c r="T16" s="1"/>
      <c r="U16" s="1"/>
      <c r="V16" s="1"/>
      <c r="W16" s="1"/>
      <c r="X16" s="56" t="str">
        <f t="shared" si="9"/>
        <v/>
      </c>
      <c r="Y16" s="1">
        <v>20.659606059064672</v>
      </c>
      <c r="Z16" s="1"/>
      <c r="AA16" s="1"/>
      <c r="AB16" s="1"/>
      <c r="AC16" s="1"/>
      <c r="AD16" s="1"/>
      <c r="AE16" s="1"/>
      <c r="AF16" s="1"/>
      <c r="AG16" s="1">
        <v>20.659606059064672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56">
        <f t="shared" si="10"/>
        <v>41.319212118129343</v>
      </c>
      <c r="BP16" s="1">
        <v>419.58452764141771</v>
      </c>
      <c r="BQ16" s="1">
        <v>18.235782101190576</v>
      </c>
      <c r="BR16" s="1"/>
      <c r="BS16" s="1"/>
      <c r="BT16" s="1"/>
      <c r="BU16" s="1"/>
      <c r="BV16" s="1">
        <v>20.659606059064672</v>
      </c>
      <c r="BW16" s="1">
        <v>102.97136854014121</v>
      </c>
      <c r="BX16" s="1">
        <v>18.631379893448734</v>
      </c>
      <c r="BY16" s="1"/>
      <c r="BZ16" s="1">
        <v>18.235782101190576</v>
      </c>
      <c r="CA16" s="1"/>
      <c r="CB16" s="1">
        <v>492.45872000910401</v>
      </c>
      <c r="CC16" s="1">
        <v>36.471564202381153</v>
      </c>
      <c r="CD16" s="1"/>
      <c r="CE16" s="1"/>
      <c r="CF16" s="1">
        <v>180.61030740172527</v>
      </c>
      <c r="CG16" s="1">
        <v>38.895388160255251</v>
      </c>
      <c r="CH16" s="1">
        <v>36.867161994639311</v>
      </c>
      <c r="CI16" s="1">
        <v>38.895388160255251</v>
      </c>
      <c r="CJ16" s="1">
        <v>18.631379893448734</v>
      </c>
      <c r="CK16" s="1">
        <v>25.180592219630711</v>
      </c>
      <c r="CL16" s="1">
        <v>18.631379893448734</v>
      </c>
      <c r="CM16" s="1"/>
      <c r="CN16" s="1"/>
      <c r="CO16" s="1">
        <v>36.867161994639311</v>
      </c>
      <c r="CP16" s="1"/>
      <c r="CQ16" s="1"/>
      <c r="CR16" s="1"/>
      <c r="CS16" s="1"/>
      <c r="CT16" s="1">
        <v>1109.3625970392593</v>
      </c>
      <c r="CU16" s="1"/>
      <c r="CV16" s="1"/>
      <c r="CW16" s="1"/>
      <c r="CX16" s="1">
        <v>25.180592219630711</v>
      </c>
      <c r="CY16" s="1">
        <v>43.811972113079449</v>
      </c>
      <c r="CZ16" s="1"/>
      <c r="DA16" s="1">
        <v>18.235782101190576</v>
      </c>
      <c r="DB16" s="1">
        <v>36.471564202381153</v>
      </c>
      <c r="DC16" s="1">
        <v>36.471564202381153</v>
      </c>
      <c r="DD16" s="1"/>
      <c r="DE16" s="1">
        <v>18.235782101190576</v>
      </c>
      <c r="DF16" s="1"/>
      <c r="DG16" s="1"/>
      <c r="DH16" s="1"/>
      <c r="DI16" s="1">
        <v>64.075980379885962</v>
      </c>
      <c r="DJ16" s="1">
        <v>36.471564202381153</v>
      </c>
      <c r="DK16" s="1">
        <v>57.131170261445831</v>
      </c>
      <c r="DL16" s="1"/>
      <c r="DM16" s="1">
        <v>78.581971905026819</v>
      </c>
      <c r="DN16" s="1"/>
      <c r="DO16" s="1"/>
      <c r="DP16" s="1">
        <v>1045.1444565806432</v>
      </c>
      <c r="DQ16" s="1">
        <v>282.16982106451115</v>
      </c>
      <c r="DR16" s="1">
        <v>183.25490485560181</v>
      </c>
      <c r="DS16" s="1">
        <v>178.90874299129152</v>
      </c>
      <c r="DT16" s="1"/>
      <c r="DU16" s="1"/>
      <c r="DV16" s="1">
        <v>43.416374320821291</v>
      </c>
      <c r="DW16" s="1"/>
      <c r="DX16" s="1">
        <v>18.235782101190576</v>
      </c>
      <c r="DY16" s="1">
        <v>36.471564202381153</v>
      </c>
      <c r="DZ16" s="1"/>
      <c r="EA16" s="1">
        <v>77.790776320510503</v>
      </c>
      <c r="EB16" s="1">
        <v>18.235782101190576</v>
      </c>
      <c r="EC16" s="1"/>
      <c r="ED16" s="1">
        <v>77.790776320510503</v>
      </c>
      <c r="EE16" s="1">
        <v>18.235782101190576</v>
      </c>
      <c r="EF16" s="1">
        <v>38.895388160255251</v>
      </c>
      <c r="EG16" s="1">
        <v>18.235782101190576</v>
      </c>
      <c r="EH16" s="1">
        <v>25.180592219630711</v>
      </c>
      <c r="EI16" s="1">
        <v>143.9639189030884</v>
      </c>
      <c r="EJ16" s="1"/>
      <c r="EK16" s="1"/>
      <c r="EL16" s="1">
        <v>437.63220046413107</v>
      </c>
      <c r="EM16" s="1">
        <v>36.471564202381153</v>
      </c>
      <c r="EN16" s="1">
        <v>18.235782101190576</v>
      </c>
      <c r="EO16" s="1">
        <v>61.652156422011863</v>
      </c>
      <c r="EP16" s="1">
        <v>55.8941396803462</v>
      </c>
      <c r="EQ16" s="1"/>
      <c r="ER16" s="1">
        <v>36.867161994639311</v>
      </c>
      <c r="ES16" s="1">
        <v>25.180592219630711</v>
      </c>
      <c r="ET16" s="1">
        <v>25.180592219630711</v>
      </c>
      <c r="EU16" s="1"/>
      <c r="EV16" s="1">
        <v>55.498541888088042</v>
      </c>
      <c r="EW16" s="1">
        <v>96.026558421701068</v>
      </c>
      <c r="EX16" s="1">
        <v>38.895388160255251</v>
      </c>
      <c r="EY16" s="1"/>
      <c r="EZ16" s="1">
        <v>18.631379893448734</v>
      </c>
      <c r="FA16" s="1">
        <v>71.020790498326093</v>
      </c>
      <c r="FB16" s="1">
        <v>54.707346303571725</v>
      </c>
      <c r="FC16" s="1"/>
      <c r="FD16" s="1">
        <v>36.471564202381153</v>
      </c>
      <c r="FE16" s="1"/>
      <c r="FF16" s="56">
        <f t="shared" si="11"/>
        <v>6320.154234009573</v>
      </c>
      <c r="FG16" s="1"/>
      <c r="FH16" s="1"/>
      <c r="FI16" s="1"/>
      <c r="FJ16" s="1"/>
      <c r="FK16" s="1"/>
      <c r="FL16" s="1"/>
      <c r="FM16" s="1"/>
      <c r="FN16" s="1"/>
      <c r="FO16" s="1"/>
      <c r="FP16" s="1">
        <v>18.631379893448734</v>
      </c>
      <c r="FQ16" s="1"/>
      <c r="FR16" s="1"/>
      <c r="FS16" s="1"/>
      <c r="FT16" s="1"/>
      <c r="FU16" s="1"/>
      <c r="FV16" s="1"/>
      <c r="FW16" s="1">
        <v>43.811972113079449</v>
      </c>
      <c r="FX16" s="1"/>
      <c r="FY16" s="1"/>
      <c r="FZ16" s="1"/>
      <c r="GA16" s="1"/>
      <c r="GB16" s="1">
        <v>25.180592219630711</v>
      </c>
      <c r="GC16" s="1"/>
      <c r="GD16" s="1"/>
      <c r="GE16" s="1"/>
      <c r="GF16" s="1"/>
      <c r="GG16" s="1"/>
      <c r="GH16" s="1"/>
      <c r="GI16" s="1"/>
      <c r="GJ16" s="1"/>
      <c r="GK16" s="56">
        <f t="shared" si="12"/>
        <v>87.623944226158898</v>
      </c>
      <c r="GL16" s="1"/>
      <c r="GM16" s="1"/>
      <c r="GN16" s="1"/>
      <c r="GO16" s="1"/>
      <c r="GP16" s="1">
        <v>18.235782101190576</v>
      </c>
      <c r="GQ16" s="1">
        <v>18.235782101190576</v>
      </c>
      <c r="GR16" s="1"/>
      <c r="GS16" s="1"/>
      <c r="GT16" s="1"/>
      <c r="GU16" s="1">
        <v>18.235782101190576</v>
      </c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56">
        <f t="shared" si="13"/>
        <v>54.707346303571725</v>
      </c>
      <c r="HI16" s="1">
        <v>6703.2671974486093</v>
      </c>
    </row>
    <row r="17" spans="2:217" collapsed="1" x14ac:dyDescent="0.25">
      <c r="B17" s="57" t="s">
        <v>556</v>
      </c>
      <c r="C17" s="56">
        <f t="shared" ref="C17:N17" si="22">IF(SUM(C18:C29)&gt;0,SUM(C18:C29),"")</f>
        <v>36.008215143224731</v>
      </c>
      <c r="D17" s="56">
        <f t="shared" si="22"/>
        <v>735.21577383632507</v>
      </c>
      <c r="E17" s="56">
        <f t="shared" si="22"/>
        <v>73.425391723907694</v>
      </c>
      <c r="F17" s="56">
        <f t="shared" si="22"/>
        <v>54.426218056105235</v>
      </c>
      <c r="G17" s="56" t="str">
        <f t="shared" si="22"/>
        <v/>
      </c>
      <c r="H17" s="56">
        <f t="shared" si="22"/>
        <v>189.92239054565195</v>
      </c>
      <c r="I17" s="56">
        <f t="shared" si="22"/>
        <v>21.794272482089202</v>
      </c>
      <c r="J17" s="56" t="str">
        <f t="shared" si="22"/>
        <v/>
      </c>
      <c r="K17" s="56">
        <f t="shared" si="22"/>
        <v>24.055100322166716</v>
      </c>
      <c r="L17" s="56">
        <f t="shared" si="22"/>
        <v>99.288091270225991</v>
      </c>
      <c r="M17" s="56" t="str">
        <f t="shared" si="22"/>
        <v/>
      </c>
      <c r="N17" s="56">
        <f t="shared" si="22"/>
        <v>69.14738646622169</v>
      </c>
      <c r="O17" s="56">
        <f>IF(SUM(C17:N17)&gt;0,SUM(C17:N17),"")</f>
        <v>1303.2828398459183</v>
      </c>
      <c r="P17" s="56">
        <f t="shared" ref="P17:W17" si="23">IF(SUM(P18:P29)&gt;0,SUM(P18:P29),"")</f>
        <v>13.772788568454422</v>
      </c>
      <c r="Q17" s="56">
        <f t="shared" si="23"/>
        <v>2.7838195232955312</v>
      </c>
      <c r="R17" s="56" t="str">
        <f t="shared" si="23"/>
        <v/>
      </c>
      <c r="S17" s="56" t="str">
        <f t="shared" si="23"/>
        <v/>
      </c>
      <c r="T17" s="56">
        <f t="shared" si="23"/>
        <v>12.369848652873459</v>
      </c>
      <c r="U17" s="56">
        <f t="shared" si="23"/>
        <v>13.772788568454422</v>
      </c>
      <c r="V17" s="56">
        <f t="shared" si="23"/>
        <v>39.517340286940922</v>
      </c>
      <c r="W17" s="56">
        <f t="shared" si="23"/>
        <v>35.391768473718329</v>
      </c>
      <c r="X17" s="56">
        <f>IF(SUM(P17:W17)&gt;0,SUM(P17:W17),"")</f>
        <v>117.60835407373709</v>
      </c>
      <c r="Y17" s="56">
        <f t="shared" ref="Y17:BN17" si="24">IF(SUM(Y18:Y29)&gt;0,SUM(Y18:Y29),"")</f>
        <v>61.169858009586775</v>
      </c>
      <c r="Z17" s="56" t="str">
        <f t="shared" si="24"/>
        <v/>
      </c>
      <c r="AA17" s="56" t="str">
        <f t="shared" si="24"/>
        <v/>
      </c>
      <c r="AB17" s="56">
        <f t="shared" si="24"/>
        <v>1.7934336525307797</v>
      </c>
      <c r="AC17" s="56">
        <f t="shared" si="24"/>
        <v>21.697129127746557</v>
      </c>
      <c r="AD17" s="56" t="str">
        <f t="shared" si="24"/>
        <v/>
      </c>
      <c r="AE17" s="56" t="str">
        <f t="shared" si="24"/>
        <v/>
      </c>
      <c r="AF17" s="56">
        <f t="shared" si="24"/>
        <v>2.8410911626951618</v>
      </c>
      <c r="AG17" s="56" t="str">
        <f t="shared" si="24"/>
        <v/>
      </c>
      <c r="AH17" s="56">
        <f t="shared" si="24"/>
        <v>14.485268397396201</v>
      </c>
      <c r="AI17" s="56" t="str">
        <f t="shared" si="24"/>
        <v/>
      </c>
      <c r="AJ17" s="56">
        <f t="shared" si="24"/>
        <v>37.409397208671059</v>
      </c>
      <c r="AK17" s="56" t="str">
        <f t="shared" si="24"/>
        <v/>
      </c>
      <c r="AL17" s="56" t="str">
        <f t="shared" si="24"/>
        <v/>
      </c>
      <c r="AM17" s="56" t="str">
        <f t="shared" si="24"/>
        <v/>
      </c>
      <c r="AN17" s="56">
        <f t="shared" si="24"/>
        <v>17.942832074815442</v>
      </c>
      <c r="AO17" s="56">
        <f t="shared" si="24"/>
        <v>11.59755694348193</v>
      </c>
      <c r="AP17" s="56" t="str">
        <f t="shared" si="24"/>
        <v/>
      </c>
      <c r="AQ17" s="56" t="str">
        <f t="shared" si="24"/>
        <v/>
      </c>
      <c r="AR17" s="56">
        <f t="shared" si="24"/>
        <v>267.73122772582275</v>
      </c>
      <c r="AS17" s="56" t="str">
        <f t="shared" si="24"/>
        <v/>
      </c>
      <c r="AT17" s="56">
        <f t="shared" si="24"/>
        <v>10.868282149608889</v>
      </c>
      <c r="AU17" s="56">
        <f t="shared" si="24"/>
        <v>40.414638037209031</v>
      </c>
      <c r="AV17" s="56" t="str">
        <f t="shared" si="24"/>
        <v/>
      </c>
      <c r="AW17" s="56" t="str">
        <f t="shared" si="24"/>
        <v/>
      </c>
      <c r="AX17" s="56" t="str">
        <f t="shared" si="24"/>
        <v/>
      </c>
      <c r="AY17" s="56">
        <f t="shared" si="24"/>
        <v>12.758168443187795</v>
      </c>
      <c r="AZ17" s="56" t="str">
        <f t="shared" si="24"/>
        <v/>
      </c>
      <c r="BA17" s="56">
        <f t="shared" si="24"/>
        <v>40.391515239576066</v>
      </c>
      <c r="BB17" s="56" t="str">
        <f t="shared" si="24"/>
        <v/>
      </c>
      <c r="BC17" s="56">
        <f t="shared" si="24"/>
        <v>18.96537539263959</v>
      </c>
      <c r="BD17" s="56">
        <f t="shared" si="24"/>
        <v>66.589438461740599</v>
      </c>
      <c r="BE17" s="56">
        <f t="shared" si="24"/>
        <v>49.289477061103966</v>
      </c>
      <c r="BF17" s="56" t="str">
        <f t="shared" si="24"/>
        <v/>
      </c>
      <c r="BG17" s="56" t="str">
        <f t="shared" si="24"/>
        <v/>
      </c>
      <c r="BH17" s="56" t="str">
        <f t="shared" si="24"/>
        <v/>
      </c>
      <c r="BI17" s="56" t="str">
        <f t="shared" si="24"/>
        <v/>
      </c>
      <c r="BJ17" s="56">
        <f t="shared" si="24"/>
        <v>52.124757719687167</v>
      </c>
      <c r="BK17" s="56">
        <f t="shared" si="24"/>
        <v>10.868282149608889</v>
      </c>
      <c r="BL17" s="56" t="str">
        <f t="shared" si="24"/>
        <v/>
      </c>
      <c r="BM17" s="56">
        <f t="shared" si="24"/>
        <v>14.624636591514269</v>
      </c>
      <c r="BN17" s="56">
        <f t="shared" si="24"/>
        <v>8.6453531168811271</v>
      </c>
      <c r="BO17" s="56">
        <f>IF(SUM(Y17:BN17)&gt;0,SUM(Y17:BN17),"")</f>
        <v>762.20771866550399</v>
      </c>
      <c r="BP17" s="56">
        <f t="shared" ref="BP17:CU17" si="25">IF(SUM(BP18:BP29)&gt;0,SUM(BP18:BP29),"")</f>
        <v>356.63818406294257</v>
      </c>
      <c r="BQ17" s="56">
        <f t="shared" si="25"/>
        <v>33.900655203937696</v>
      </c>
      <c r="BR17" s="56">
        <f t="shared" si="25"/>
        <v>27.011810964377517</v>
      </c>
      <c r="BS17" s="56">
        <f t="shared" si="25"/>
        <v>19.276018612423428</v>
      </c>
      <c r="BT17" s="56">
        <f t="shared" si="25"/>
        <v>3.1088321556524168</v>
      </c>
      <c r="BU17" s="56">
        <f t="shared" si="25"/>
        <v>10.844624507606506</v>
      </c>
      <c r="BV17" s="56">
        <f t="shared" si="25"/>
        <v>18.467140741211896</v>
      </c>
      <c r="BW17" s="56">
        <f t="shared" si="25"/>
        <v>96.293398349546095</v>
      </c>
      <c r="BX17" s="56">
        <f t="shared" si="25"/>
        <v>308.32585039594278</v>
      </c>
      <c r="BY17" s="56" t="str">
        <f t="shared" si="25"/>
        <v/>
      </c>
      <c r="BZ17" s="56">
        <f t="shared" si="25"/>
        <v>48.526990327382272</v>
      </c>
      <c r="CA17" s="56">
        <f t="shared" si="25"/>
        <v>18.778369694756865</v>
      </c>
      <c r="CB17" s="56">
        <f t="shared" si="25"/>
        <v>1046.8677403483684</v>
      </c>
      <c r="CC17" s="56">
        <f t="shared" si="25"/>
        <v>54.306517551106822</v>
      </c>
      <c r="CD17" s="56">
        <f t="shared" si="25"/>
        <v>13.524104084165028</v>
      </c>
      <c r="CE17" s="56">
        <f t="shared" si="25"/>
        <v>4.9430366570468669</v>
      </c>
      <c r="CF17" s="56">
        <f t="shared" si="25"/>
        <v>121.31221506144914</v>
      </c>
      <c r="CG17" s="56" t="str">
        <f t="shared" si="25"/>
        <v/>
      </c>
      <c r="CH17" s="56">
        <f t="shared" si="25"/>
        <v>26.060907032913896</v>
      </c>
      <c r="CI17" s="56">
        <f t="shared" si="25"/>
        <v>312.57505581289496</v>
      </c>
      <c r="CJ17" s="56">
        <f t="shared" si="25"/>
        <v>60.226224317487606</v>
      </c>
      <c r="CK17" s="56" t="str">
        <f t="shared" si="25"/>
        <v/>
      </c>
      <c r="CL17" s="56">
        <f t="shared" si="25"/>
        <v>14.624636591514269</v>
      </c>
      <c r="CM17" s="56">
        <f t="shared" si="25"/>
        <v>5.0223760912337063</v>
      </c>
      <c r="CN17" s="56">
        <f t="shared" si="25"/>
        <v>298.00886518870283</v>
      </c>
      <c r="CO17" s="56">
        <f t="shared" si="25"/>
        <v>72.449469068169179</v>
      </c>
      <c r="CP17" s="56">
        <f t="shared" si="25"/>
        <v>10.868282149608889</v>
      </c>
      <c r="CQ17" s="56">
        <f t="shared" si="25"/>
        <v>27.388038859023752</v>
      </c>
      <c r="CR17" s="56">
        <f t="shared" si="25"/>
        <v>11.742158961921685</v>
      </c>
      <c r="CS17" s="56">
        <f t="shared" si="25"/>
        <v>12.329944139906379</v>
      </c>
      <c r="CT17" s="56">
        <f t="shared" si="25"/>
        <v>41.830171688851095</v>
      </c>
      <c r="CU17" s="56">
        <f t="shared" si="25"/>
        <v>49.110495571894582</v>
      </c>
      <c r="CV17" s="56">
        <f t="shared" ref="CV17:EA17" si="26">IF(SUM(CV18:CV29)&gt;0,SUM(CV18:CV29),"")</f>
        <v>74.00476145014764</v>
      </c>
      <c r="CW17" s="56">
        <f t="shared" si="26"/>
        <v>10.588972633778791</v>
      </c>
      <c r="CX17" s="56" t="str">
        <f t="shared" si="26"/>
        <v/>
      </c>
      <c r="CY17" s="56">
        <f t="shared" si="26"/>
        <v>81.352659218203584</v>
      </c>
      <c r="CZ17" s="56">
        <f t="shared" si="26"/>
        <v>107.39121972742342</v>
      </c>
      <c r="DA17" s="56">
        <f t="shared" si="26"/>
        <v>27.961888930146934</v>
      </c>
      <c r="DB17" s="56" t="str">
        <f t="shared" si="26"/>
        <v/>
      </c>
      <c r="DC17" s="56">
        <f t="shared" si="26"/>
        <v>22.939436715534427</v>
      </c>
      <c r="DD17" s="56">
        <f t="shared" si="26"/>
        <v>7.500188883435901</v>
      </c>
      <c r="DE17" s="56">
        <f t="shared" si="26"/>
        <v>46.311235002158327</v>
      </c>
      <c r="DF17" s="56">
        <f t="shared" si="26"/>
        <v>18.96537539263959</v>
      </c>
      <c r="DG17" s="56">
        <f t="shared" si="26"/>
        <v>36.744562155798498</v>
      </c>
      <c r="DH17" s="56">
        <f t="shared" si="26"/>
        <v>13.681431013171801</v>
      </c>
      <c r="DI17" s="56">
        <f t="shared" si="26"/>
        <v>44.092085208627481</v>
      </c>
      <c r="DJ17" s="56">
        <f t="shared" si="26"/>
        <v>606.65022945786109</v>
      </c>
      <c r="DK17" s="56">
        <f t="shared" si="26"/>
        <v>92.70961672804799</v>
      </c>
      <c r="DL17" s="56">
        <f t="shared" si="26"/>
        <v>10.700967525834734</v>
      </c>
      <c r="DM17" s="56">
        <f t="shared" si="26"/>
        <v>206.72385112679549</v>
      </c>
      <c r="DN17" s="56">
        <f t="shared" si="26"/>
        <v>7.735792351954089</v>
      </c>
      <c r="DO17" s="56">
        <f t="shared" si="26"/>
        <v>6.5582912466992127</v>
      </c>
      <c r="DP17" s="56">
        <f t="shared" si="26"/>
        <v>7035.0488095089067</v>
      </c>
      <c r="DQ17" s="56">
        <f t="shared" si="26"/>
        <v>43.557935906496347</v>
      </c>
      <c r="DR17" s="56">
        <f t="shared" si="26"/>
        <v>744.65559886841311</v>
      </c>
      <c r="DS17" s="56">
        <f t="shared" si="26"/>
        <v>365.68145180907732</v>
      </c>
      <c r="DT17" s="56" t="str">
        <f t="shared" si="26"/>
        <v/>
      </c>
      <c r="DU17" s="56">
        <f t="shared" si="26"/>
        <v>179.22252145263738</v>
      </c>
      <c r="DV17" s="56">
        <f t="shared" si="26"/>
        <v>232.07578789582351</v>
      </c>
      <c r="DW17" s="56" t="str">
        <f t="shared" si="26"/>
        <v/>
      </c>
      <c r="DX17" s="56">
        <f t="shared" si="26"/>
        <v>97.791094785584193</v>
      </c>
      <c r="DY17" s="56">
        <f t="shared" si="26"/>
        <v>108.83077455319054</v>
      </c>
      <c r="DZ17" s="56">
        <f t="shared" si="26"/>
        <v>7.0745499252065525</v>
      </c>
      <c r="EA17" s="56">
        <f t="shared" si="26"/>
        <v>2.2945645789370634</v>
      </c>
      <c r="EB17" s="56">
        <f t="shared" ref="EB17:FE17" si="27">IF(SUM(EB18:EB29)&gt;0,SUM(EB18:EB29),"")</f>
        <v>101.72819625107991</v>
      </c>
      <c r="EC17" s="56" t="str">
        <f t="shared" si="27"/>
        <v/>
      </c>
      <c r="ED17" s="56">
        <f t="shared" si="27"/>
        <v>38.479010659129607</v>
      </c>
      <c r="EE17" s="56" t="str">
        <f t="shared" si="27"/>
        <v/>
      </c>
      <c r="EF17" s="56">
        <f t="shared" si="27"/>
        <v>12.329944139906379</v>
      </c>
      <c r="EG17" s="56">
        <f t="shared" si="27"/>
        <v>63.901151026545861</v>
      </c>
      <c r="EH17" s="56">
        <f t="shared" si="27"/>
        <v>69.526774582223766</v>
      </c>
      <c r="EI17" s="56">
        <f t="shared" si="27"/>
        <v>594.43952956166834</v>
      </c>
      <c r="EJ17" s="56">
        <f t="shared" si="27"/>
        <v>50.476081262132809</v>
      </c>
      <c r="EK17" s="56">
        <f t="shared" si="27"/>
        <v>37.123879112693494</v>
      </c>
      <c r="EL17" s="56" t="str">
        <f t="shared" si="27"/>
        <v/>
      </c>
      <c r="EM17" s="56">
        <f t="shared" si="27"/>
        <v>81.081320056521463</v>
      </c>
      <c r="EN17" s="56">
        <f t="shared" si="27"/>
        <v>102.77586109444829</v>
      </c>
      <c r="EO17" s="56">
        <f t="shared" si="27"/>
        <v>14.294083598653302</v>
      </c>
      <c r="EP17" s="56">
        <f t="shared" si="27"/>
        <v>146.96665195502175</v>
      </c>
      <c r="EQ17" s="56">
        <f t="shared" si="27"/>
        <v>30.199182055604116</v>
      </c>
      <c r="ER17" s="56">
        <f t="shared" si="27"/>
        <v>48.71883337475149</v>
      </c>
      <c r="ES17" s="56">
        <f t="shared" si="27"/>
        <v>13.524104084165028</v>
      </c>
      <c r="ET17" s="56">
        <f t="shared" si="27"/>
        <v>37.950833139986315</v>
      </c>
      <c r="EU17" s="56">
        <f t="shared" si="27"/>
        <v>35.521983484389544</v>
      </c>
      <c r="EV17" s="56">
        <f t="shared" si="27"/>
        <v>83.484539098850377</v>
      </c>
      <c r="EW17" s="56">
        <f t="shared" si="27"/>
        <v>92.167327284375659</v>
      </c>
      <c r="EX17" s="56">
        <f t="shared" si="27"/>
        <v>194.32161311318447</v>
      </c>
      <c r="EY17" s="56">
        <f t="shared" si="27"/>
        <v>6.5582912466992127</v>
      </c>
      <c r="EZ17" s="56">
        <f t="shared" si="27"/>
        <v>15.220533969129352</v>
      </c>
      <c r="FA17" s="56">
        <f t="shared" si="27"/>
        <v>18.755144822459286</v>
      </c>
      <c r="FB17" s="56">
        <f t="shared" si="27"/>
        <v>142.08454313513681</v>
      </c>
      <c r="FC17" s="56">
        <f t="shared" si="27"/>
        <v>21.721107779932176</v>
      </c>
      <c r="FD17" s="56">
        <f t="shared" si="27"/>
        <v>91.553464383399273</v>
      </c>
      <c r="FE17" s="56">
        <f t="shared" si="27"/>
        <v>15.410276428583877</v>
      </c>
      <c r="FF17" s="56">
        <f>IF(SUM(BP17:FE17)&gt;0,SUM(BP17:FE17),"")</f>
        <v>15523.522028945246</v>
      </c>
      <c r="FG17" s="56">
        <f t="shared" ref="FG17:GJ17" si="28">IF(SUM(FG18:FG29)&gt;0,SUM(FG18:FG29),"")</f>
        <v>54.46032195694206</v>
      </c>
      <c r="FH17" s="56">
        <f t="shared" si="28"/>
        <v>430.62830731554237</v>
      </c>
      <c r="FI17" s="56">
        <f t="shared" si="28"/>
        <v>3183.6647864684501</v>
      </c>
      <c r="FJ17" s="56">
        <f t="shared" si="28"/>
        <v>171.64496726519954</v>
      </c>
      <c r="FK17" s="56">
        <f t="shared" si="28"/>
        <v>132.61132583054058</v>
      </c>
      <c r="FL17" s="56">
        <f t="shared" si="28"/>
        <v>392.68484702110101</v>
      </c>
      <c r="FM17" s="56">
        <f t="shared" si="28"/>
        <v>6.5751808522482245</v>
      </c>
      <c r="FN17" s="56">
        <f t="shared" si="28"/>
        <v>28.148740675679299</v>
      </c>
      <c r="FO17" s="56">
        <f t="shared" si="28"/>
        <v>92.046668280241235</v>
      </c>
      <c r="FP17" s="56">
        <f t="shared" si="28"/>
        <v>862.48187252902983</v>
      </c>
      <c r="FQ17" s="56">
        <f t="shared" si="28"/>
        <v>6662.1659564316587</v>
      </c>
      <c r="FR17" s="56">
        <f t="shared" si="28"/>
        <v>870.35238720959353</v>
      </c>
      <c r="FS17" s="56">
        <f t="shared" si="28"/>
        <v>542.80896004292958</v>
      </c>
      <c r="FT17" s="56">
        <f t="shared" si="28"/>
        <v>702.70419335173801</v>
      </c>
      <c r="FU17" s="56">
        <f t="shared" si="28"/>
        <v>199.85290633199</v>
      </c>
      <c r="FV17" s="56">
        <f t="shared" si="28"/>
        <v>237.0036022527477</v>
      </c>
      <c r="FW17" s="56">
        <f t="shared" si="28"/>
        <v>8400.0889712675489</v>
      </c>
      <c r="FX17" s="56">
        <f t="shared" si="28"/>
        <v>63.995670461256765</v>
      </c>
      <c r="FY17" s="56">
        <f t="shared" si="28"/>
        <v>1121.8084116143054</v>
      </c>
      <c r="FZ17" s="56">
        <f t="shared" si="28"/>
        <v>117.4913449759906</v>
      </c>
      <c r="GA17" s="56">
        <f t="shared" si="28"/>
        <v>28.919916595532378</v>
      </c>
      <c r="GB17" s="56">
        <f t="shared" si="28"/>
        <v>2402.3819188591838</v>
      </c>
      <c r="GC17" s="56">
        <f t="shared" si="28"/>
        <v>704.1979413243871</v>
      </c>
      <c r="GD17" s="56">
        <f t="shared" si="28"/>
        <v>683.16678376636696</v>
      </c>
      <c r="GE17" s="56">
        <f t="shared" si="28"/>
        <v>36.314917829645637</v>
      </c>
      <c r="GF17" s="56">
        <f t="shared" si="28"/>
        <v>6.9618931544075462</v>
      </c>
      <c r="GG17" s="56">
        <f t="shared" si="28"/>
        <v>17.164153486027015</v>
      </c>
      <c r="GH17" s="56">
        <f t="shared" si="28"/>
        <v>6892.5442445092376</v>
      </c>
      <c r="GI17" s="56">
        <f t="shared" si="28"/>
        <v>101.01721890521766</v>
      </c>
      <c r="GJ17" s="56">
        <f t="shared" si="28"/>
        <v>1605.9192796477782</v>
      </c>
      <c r="GK17" s="56">
        <f>IF(SUM(FG17:GJ17)&gt;0,SUM(FG17:GJ17),"")</f>
        <v>36751.807690212518</v>
      </c>
      <c r="GL17" s="56">
        <f t="shared" ref="GL17:HG17" si="29">IF(SUM(GL18:GL29)&gt;0,SUM(GL18:GL29),"")</f>
        <v>8.6453531168811271</v>
      </c>
      <c r="GM17" s="56" t="str">
        <f t="shared" si="29"/>
        <v/>
      </c>
      <c r="GN17" s="56" t="str">
        <f t="shared" si="29"/>
        <v/>
      </c>
      <c r="GO17" s="56">
        <f t="shared" si="29"/>
        <v>10.868282149608889</v>
      </c>
      <c r="GP17" s="56">
        <f t="shared" si="29"/>
        <v>85.862634400226881</v>
      </c>
      <c r="GQ17" s="56">
        <f t="shared" si="29"/>
        <v>31.018177574345113</v>
      </c>
      <c r="GR17" s="56">
        <f t="shared" si="29"/>
        <v>10.868282149608889</v>
      </c>
      <c r="GS17" s="56" t="str">
        <f t="shared" si="29"/>
        <v/>
      </c>
      <c r="GT17" s="56">
        <f t="shared" si="29"/>
        <v>16.939894830045642</v>
      </c>
      <c r="GU17" s="56">
        <f t="shared" si="29"/>
        <v>14.624636591514269</v>
      </c>
      <c r="GV17" s="56" t="str">
        <f t="shared" si="29"/>
        <v/>
      </c>
      <c r="GW17" s="56">
        <f t="shared" si="29"/>
        <v>9.6240467564410626</v>
      </c>
      <c r="GX17" s="56">
        <f t="shared" si="29"/>
        <v>3.3864146030332831</v>
      </c>
      <c r="GY17" s="56">
        <f t="shared" si="29"/>
        <v>18.96537539263959</v>
      </c>
      <c r="GZ17" s="56">
        <f t="shared" si="29"/>
        <v>18.96537539263959</v>
      </c>
      <c r="HA17" s="56">
        <f t="shared" si="29"/>
        <v>6.5582912466992127</v>
      </c>
      <c r="HB17" s="56" t="str">
        <f t="shared" si="29"/>
        <v/>
      </c>
      <c r="HC17" s="56">
        <f t="shared" si="29"/>
        <v>8.6453531168811271</v>
      </c>
      <c r="HD17" s="56">
        <f t="shared" si="29"/>
        <v>7.0745499252065525</v>
      </c>
      <c r="HE17" s="56">
        <f t="shared" si="29"/>
        <v>8.6453531168811271</v>
      </c>
      <c r="HF17" s="56">
        <f t="shared" si="29"/>
        <v>4.6712332475770477</v>
      </c>
      <c r="HG17" s="56">
        <f t="shared" si="29"/>
        <v>14.624636591514269</v>
      </c>
      <c r="HH17" s="56">
        <f>IF(SUM(GL17:HG17)&gt;0,SUM(GL17:HG17),"")</f>
        <v>279.98789020174371</v>
      </c>
      <c r="HI17" s="56">
        <f>IF(SUM(HI18:HI29)&gt;0,SUM(HI18:HI29),"")</f>
        <v>54738.416521944666</v>
      </c>
    </row>
    <row r="18" spans="2:217" hidden="1" outlineLevel="1" x14ac:dyDescent="0.25">
      <c r="B18" s="23" t="s">
        <v>15</v>
      </c>
      <c r="C18" s="1"/>
      <c r="D18" s="1"/>
      <c r="E18" s="1">
        <v>4.6712332475770477</v>
      </c>
      <c r="F18" s="1"/>
      <c r="G18" s="1"/>
      <c r="H18" s="1">
        <v>4.6712332475770477</v>
      </c>
      <c r="I18" s="1"/>
      <c r="J18" s="1"/>
      <c r="K18" s="1">
        <v>2.8734804255590123</v>
      </c>
      <c r="L18" s="1">
        <v>2.8734804255590123</v>
      </c>
      <c r="M18" s="1"/>
      <c r="N18" s="1"/>
      <c r="O18" s="56">
        <f t="shared" si="8"/>
        <v>15.089427346272121</v>
      </c>
      <c r="P18" s="1"/>
      <c r="Q18" s="1"/>
      <c r="R18" s="1"/>
      <c r="S18" s="1"/>
      <c r="T18" s="1">
        <v>4.6712332475770477</v>
      </c>
      <c r="U18" s="1"/>
      <c r="V18" s="1"/>
      <c r="W18" s="1"/>
      <c r="X18" s="56">
        <f t="shared" si="9"/>
        <v>4.6712332475770477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>
        <v>4.6712332475770477</v>
      </c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>
        <v>4.6712332475770477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56">
        <f t="shared" si="10"/>
        <v>9.3424664951540954</v>
      </c>
      <c r="BP18" s="1">
        <v>4.6712332475770477</v>
      </c>
      <c r="BQ18" s="1"/>
      <c r="BR18" s="1"/>
      <c r="BS18" s="1"/>
      <c r="BT18" s="1">
        <v>3.1088321556524168</v>
      </c>
      <c r="BU18" s="1">
        <v>3.1088321556524168</v>
      </c>
      <c r="BV18" s="1"/>
      <c r="BW18" s="1"/>
      <c r="BX18" s="1">
        <v>9.3424664951540954</v>
      </c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>
        <v>4.6712332475770477</v>
      </c>
      <c r="CJ18" s="1">
        <v>3.1088321556524168</v>
      </c>
      <c r="CK18" s="1"/>
      <c r="CL18" s="1"/>
      <c r="CM18" s="1"/>
      <c r="CN18" s="1">
        <v>2.8734804255590123</v>
      </c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>
        <v>4.6712332475770477</v>
      </c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>
        <v>3.2007786423988338</v>
      </c>
      <c r="DM18" s="1"/>
      <c r="DN18" s="1"/>
      <c r="DO18" s="1"/>
      <c r="DP18" s="1">
        <v>29.103127089003266</v>
      </c>
      <c r="DQ18" s="1"/>
      <c r="DR18" s="1">
        <v>15.324779076365525</v>
      </c>
      <c r="DS18" s="1"/>
      <c r="DT18" s="1"/>
      <c r="DU18" s="1"/>
      <c r="DV18" s="1">
        <v>4.6712332475770477</v>
      </c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>
        <v>17.12253189838356</v>
      </c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>
        <v>4.6712332475770477</v>
      </c>
      <c r="EW18" s="1">
        <v>4.6712332475770477</v>
      </c>
      <c r="EX18" s="1">
        <v>4.6712332475770477</v>
      </c>
      <c r="EY18" s="1"/>
      <c r="EZ18" s="1"/>
      <c r="FA18" s="1"/>
      <c r="FB18" s="1">
        <v>9.3424664951540954</v>
      </c>
      <c r="FC18" s="1"/>
      <c r="FD18" s="1"/>
      <c r="FE18" s="1"/>
      <c r="FF18" s="56">
        <f t="shared" si="11"/>
        <v>128.33475932201497</v>
      </c>
      <c r="FG18" s="1"/>
      <c r="FH18" s="1">
        <v>384.82209874473995</v>
      </c>
      <c r="FI18" s="1">
        <v>25.086490275105859</v>
      </c>
      <c r="FJ18" s="1">
        <v>110.35534463555952</v>
      </c>
      <c r="FK18" s="1"/>
      <c r="FL18" s="1"/>
      <c r="FM18" s="1"/>
      <c r="FN18" s="1"/>
      <c r="FO18" s="1">
        <v>4.6712332475770477</v>
      </c>
      <c r="FP18" s="1">
        <v>37.378413654368536</v>
      </c>
      <c r="FQ18" s="1">
        <v>43.444125048574229</v>
      </c>
      <c r="FR18" s="1">
        <v>15.560130806458929</v>
      </c>
      <c r="FS18" s="1"/>
      <c r="FT18" s="1">
        <v>7.7800654032294645</v>
      </c>
      <c r="FU18" s="1">
        <v>4.6712332475770477</v>
      </c>
      <c r="FV18" s="1">
        <v>3.1088321556524168</v>
      </c>
      <c r="FW18" s="1">
        <v>173.70164905505476</v>
      </c>
      <c r="FX18" s="1">
        <v>46.93117729123955</v>
      </c>
      <c r="FY18" s="1">
        <v>12.291923379262679</v>
      </c>
      <c r="FZ18" s="1"/>
      <c r="GA18" s="1">
        <v>4.6712332475770477</v>
      </c>
      <c r="GB18" s="1">
        <v>7.5447136731360605</v>
      </c>
      <c r="GC18" s="1">
        <v>49.056228330097404</v>
      </c>
      <c r="GD18" s="1">
        <v>17.214478385129976</v>
      </c>
      <c r="GE18" s="1"/>
      <c r="GF18" s="1"/>
      <c r="GG18" s="1"/>
      <c r="GH18" s="1"/>
      <c r="GI18" s="1">
        <v>70.490755202824502</v>
      </c>
      <c r="GJ18" s="1">
        <v>7.7800654032294645</v>
      </c>
      <c r="GK18" s="56">
        <f t="shared" si="12"/>
        <v>1026.5601911863944</v>
      </c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>
        <v>4.6712332475770477</v>
      </c>
      <c r="HG18" s="1"/>
      <c r="HH18" s="56">
        <f t="shared" si="13"/>
        <v>4.6712332475770477</v>
      </c>
      <c r="HI18" s="1">
        <v>1188.6693108449895</v>
      </c>
    </row>
    <row r="19" spans="2:217" hidden="1" outlineLevel="1" x14ac:dyDescent="0.25">
      <c r="B19" s="23" t="s">
        <v>4</v>
      </c>
      <c r="C19" s="1"/>
      <c r="D19" s="1">
        <v>69.56670915478314</v>
      </c>
      <c r="E19" s="1">
        <v>6.5582912466992127</v>
      </c>
      <c r="F19" s="1"/>
      <c r="G19" s="1"/>
      <c r="H19" s="1">
        <v>39.524099984240557</v>
      </c>
      <c r="I19" s="1">
        <v>6.5582912466992127</v>
      </c>
      <c r="J19" s="1"/>
      <c r="K19" s="1"/>
      <c r="L19" s="1"/>
      <c r="M19" s="1"/>
      <c r="N19" s="1"/>
      <c r="O19" s="56">
        <f t="shared" si="8"/>
        <v>122.20739163242212</v>
      </c>
      <c r="P19" s="1"/>
      <c r="Q19" s="1"/>
      <c r="R19" s="1"/>
      <c r="S19" s="1"/>
      <c r="T19" s="1"/>
      <c r="U19" s="1"/>
      <c r="V19" s="1"/>
      <c r="W19" s="1"/>
      <c r="X19" s="56" t="str">
        <f t="shared" si="9"/>
        <v/>
      </c>
      <c r="Y19" s="1">
        <v>7.0745499252065525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7.0745499252065525</v>
      </c>
      <c r="AO19" s="1"/>
      <c r="AP19" s="1"/>
      <c r="AQ19" s="1"/>
      <c r="AR19" s="1">
        <v>52.410818516549767</v>
      </c>
      <c r="AS19" s="1"/>
      <c r="AT19" s="1"/>
      <c r="AU19" s="1"/>
      <c r="AV19" s="1"/>
      <c r="AW19" s="1"/>
      <c r="AX19" s="1"/>
      <c r="AY19" s="1"/>
      <c r="AZ19" s="1"/>
      <c r="BA19" s="1">
        <v>23.484317923843371</v>
      </c>
      <c r="BB19" s="1"/>
      <c r="BC19" s="1"/>
      <c r="BD19" s="1"/>
      <c r="BE19" s="1">
        <v>11.742158961921685</v>
      </c>
      <c r="BF19" s="1"/>
      <c r="BG19" s="1"/>
      <c r="BH19" s="1"/>
      <c r="BI19" s="1"/>
      <c r="BJ19" s="1">
        <v>11.742158961921685</v>
      </c>
      <c r="BK19" s="1"/>
      <c r="BL19" s="1"/>
      <c r="BM19" s="1"/>
      <c r="BN19" s="1"/>
      <c r="BO19" s="56">
        <f t="shared" si="10"/>
        <v>113.52855421464963</v>
      </c>
      <c r="BP19" s="1">
        <v>77.011245018229332</v>
      </c>
      <c r="BQ19" s="1"/>
      <c r="BR19" s="1"/>
      <c r="BS19" s="1"/>
      <c r="BT19" s="1"/>
      <c r="BU19" s="1"/>
      <c r="BV19" s="1"/>
      <c r="BW19" s="1">
        <v>11.742158961921685</v>
      </c>
      <c r="BX19" s="1">
        <v>58.71079480960843</v>
      </c>
      <c r="BY19" s="1"/>
      <c r="BZ19" s="1"/>
      <c r="CA19" s="1"/>
      <c r="CB19" s="1">
        <v>190.05199154692295</v>
      </c>
      <c r="CC19" s="1">
        <v>10.109791705578157</v>
      </c>
      <c r="CD19" s="1"/>
      <c r="CE19" s="1"/>
      <c r="CF19" s="1"/>
      <c r="CG19" s="1"/>
      <c r="CH19" s="1"/>
      <c r="CI19" s="1">
        <v>28.926500592706393</v>
      </c>
      <c r="CJ19" s="1"/>
      <c r="CK19" s="1"/>
      <c r="CL19" s="1"/>
      <c r="CM19" s="1"/>
      <c r="CN19" s="1">
        <v>43.9337652960889</v>
      </c>
      <c r="CO19" s="1"/>
      <c r="CP19" s="1"/>
      <c r="CQ19" s="1">
        <v>11.742158961921685</v>
      </c>
      <c r="CR19" s="1">
        <v>11.742158961921685</v>
      </c>
      <c r="CS19" s="1"/>
      <c r="CT19" s="1"/>
      <c r="CU19" s="1"/>
      <c r="CV19" s="1"/>
      <c r="CW19" s="1"/>
      <c r="CX19" s="1"/>
      <c r="CY19" s="1"/>
      <c r="CZ19" s="1">
        <v>16.66808295227737</v>
      </c>
      <c r="DA19" s="1"/>
      <c r="DB19" s="1"/>
      <c r="DC19" s="1">
        <v>6.5582912466992127</v>
      </c>
      <c r="DD19" s="1"/>
      <c r="DE19" s="1">
        <v>6.5582912466992127</v>
      </c>
      <c r="DF19" s="1"/>
      <c r="DG19" s="1"/>
      <c r="DH19" s="1"/>
      <c r="DI19" s="1"/>
      <c r="DJ19" s="1">
        <v>90.302551244446803</v>
      </c>
      <c r="DK19" s="1">
        <v>18.816708887128236</v>
      </c>
      <c r="DL19" s="1"/>
      <c r="DM19" s="1">
        <v>40.152400876120737</v>
      </c>
      <c r="DN19" s="1"/>
      <c r="DO19" s="1">
        <v>6.5582912466992127</v>
      </c>
      <c r="DP19" s="1">
        <v>945.51351771213513</v>
      </c>
      <c r="DQ19" s="1"/>
      <c r="DR19" s="1">
        <v>141.45098844289268</v>
      </c>
      <c r="DS19" s="1">
        <v>40.668659554628078</v>
      </c>
      <c r="DT19" s="1"/>
      <c r="DU19" s="1">
        <v>16.66808295227737</v>
      </c>
      <c r="DV19" s="1">
        <v>18.816708887128236</v>
      </c>
      <c r="DW19" s="1"/>
      <c r="DX19" s="1">
        <v>13.632841171905765</v>
      </c>
      <c r="DY19" s="1"/>
      <c r="DZ19" s="1">
        <v>7.0745499252065525</v>
      </c>
      <c r="EA19" s="1"/>
      <c r="EB19" s="1">
        <v>11.742158961921685</v>
      </c>
      <c r="EC19" s="1"/>
      <c r="ED19" s="1"/>
      <c r="EE19" s="1"/>
      <c r="EF19" s="1"/>
      <c r="EG19" s="1"/>
      <c r="EH19" s="1">
        <v>6.5582912466992127</v>
      </c>
      <c r="EI19" s="1">
        <v>54.043185772893295</v>
      </c>
      <c r="EJ19" s="1">
        <v>6.5582912466992127</v>
      </c>
      <c r="EK19" s="1">
        <v>11.742158961921685</v>
      </c>
      <c r="EL19" s="1"/>
      <c r="EM19" s="1"/>
      <c r="EN19" s="1">
        <v>17.184341630784708</v>
      </c>
      <c r="EO19" s="1">
        <v>6.5582912466992127</v>
      </c>
      <c r="EP19" s="1">
        <v>33.594109629421524</v>
      </c>
      <c r="EQ19" s="1"/>
      <c r="ER19" s="1"/>
      <c r="ES19" s="1"/>
      <c r="ET19" s="1"/>
      <c r="EU19" s="1"/>
      <c r="EV19" s="1"/>
      <c r="EW19" s="1"/>
      <c r="EX19" s="1">
        <v>18.300450208620898</v>
      </c>
      <c r="EY19" s="1">
        <v>6.5582912466992127</v>
      </c>
      <c r="EZ19" s="1"/>
      <c r="FA19" s="1">
        <v>10.109791705578157</v>
      </c>
      <c r="FB19" s="1"/>
      <c r="FC19" s="1">
        <v>7.0745499252065525</v>
      </c>
      <c r="FD19" s="1"/>
      <c r="FE19" s="1"/>
      <c r="FF19" s="56">
        <f t="shared" si="11"/>
        <v>2003.4344439842891</v>
      </c>
      <c r="FG19" s="1">
        <v>7.0745499252065525</v>
      </c>
      <c r="FH19" s="1">
        <v>21.851950667499842</v>
      </c>
      <c r="FI19" s="1">
        <v>164.30737670362961</v>
      </c>
      <c r="FJ19" s="1">
        <v>11.742158961921685</v>
      </c>
      <c r="FK19" s="1">
        <v>25.375000133827449</v>
      </c>
      <c r="FL19" s="1">
        <v>31.961742373078</v>
      </c>
      <c r="FM19" s="1"/>
      <c r="FN19" s="1"/>
      <c r="FO19" s="1">
        <v>43.67545034244835</v>
      </c>
      <c r="FP19" s="1">
        <v>154.59602192884242</v>
      </c>
      <c r="FQ19" s="1">
        <v>254.69351916889789</v>
      </c>
      <c r="FR19" s="1">
        <v>215.94362158803145</v>
      </c>
      <c r="FS19" s="1">
        <v>179.97102206266985</v>
      </c>
      <c r="FT19" s="1">
        <v>78.643983503346618</v>
      </c>
      <c r="FU19" s="1">
        <v>11.742158961921685</v>
      </c>
      <c r="FV19" s="1">
        <v>36.600900417241796</v>
      </c>
      <c r="FW19" s="1">
        <v>2042.4465512612323</v>
      </c>
      <c r="FX19" s="1">
        <v>13.632841171905765</v>
      </c>
      <c r="FY19" s="1">
        <v>10.109791705578157</v>
      </c>
      <c r="FZ19" s="1">
        <v>18.816708887128236</v>
      </c>
      <c r="GA19" s="1"/>
      <c r="GB19" s="1">
        <v>691.19836261723901</v>
      </c>
      <c r="GC19" s="1">
        <v>131.59951169095507</v>
      </c>
      <c r="GD19" s="1">
        <v>102.64456010569734</v>
      </c>
      <c r="GE19" s="1">
        <v>25.375000133827449</v>
      </c>
      <c r="GF19" s="1"/>
      <c r="GG19" s="1"/>
      <c r="GH19" s="1">
        <v>348.63079086427172</v>
      </c>
      <c r="GI19" s="1">
        <v>11.742158961921685</v>
      </c>
      <c r="GJ19" s="1">
        <v>7.0745499252065525</v>
      </c>
      <c r="GK19" s="56">
        <f t="shared" si="12"/>
        <v>4641.4502840635269</v>
      </c>
      <c r="GL19" s="1"/>
      <c r="GM19" s="1"/>
      <c r="GN19" s="1"/>
      <c r="GO19" s="1"/>
      <c r="GP19" s="1"/>
      <c r="GQ19" s="1">
        <v>11.742158961921685</v>
      </c>
      <c r="GR19" s="1"/>
      <c r="GS19" s="1"/>
      <c r="GT19" s="1"/>
      <c r="GU19" s="1"/>
      <c r="GV19" s="1"/>
      <c r="GW19" s="1"/>
      <c r="GX19" s="1"/>
      <c r="GY19" s="1"/>
      <c r="GZ19" s="1"/>
      <c r="HA19" s="1">
        <v>6.5582912466992127</v>
      </c>
      <c r="HB19" s="1"/>
      <c r="HC19" s="1"/>
      <c r="HD19" s="1">
        <v>7.0745499252065525</v>
      </c>
      <c r="HE19" s="1"/>
      <c r="HF19" s="1"/>
      <c r="HG19" s="1"/>
      <c r="HH19" s="56">
        <f t="shared" si="13"/>
        <v>25.375000133827449</v>
      </c>
      <c r="HI19" s="1">
        <v>6905.9956740287143</v>
      </c>
    </row>
    <row r="20" spans="2:217" hidden="1" outlineLevel="1" x14ac:dyDescent="0.25">
      <c r="B20" s="23" t="s">
        <v>12</v>
      </c>
      <c r="C20" s="1"/>
      <c r="D20" s="1">
        <v>7.6986154052964118</v>
      </c>
      <c r="E20" s="1">
        <v>7.6986154052964118</v>
      </c>
      <c r="F20" s="1"/>
      <c r="G20" s="1"/>
      <c r="H20" s="1">
        <v>15.397230810592824</v>
      </c>
      <c r="I20" s="1"/>
      <c r="J20" s="1"/>
      <c r="K20" s="1"/>
      <c r="L20" s="1"/>
      <c r="M20" s="1"/>
      <c r="N20" s="1">
        <v>7.6986154052964118</v>
      </c>
      <c r="O20" s="56">
        <f t="shared" si="8"/>
        <v>38.493077026482055</v>
      </c>
      <c r="P20" s="1"/>
      <c r="Q20" s="1"/>
      <c r="R20" s="1"/>
      <c r="S20" s="1"/>
      <c r="T20" s="1">
        <v>7.6986154052964118</v>
      </c>
      <c r="U20" s="1"/>
      <c r="V20" s="1"/>
      <c r="W20" s="1"/>
      <c r="X20" s="56">
        <f t="shared" si="9"/>
        <v>7.6986154052964118</v>
      </c>
      <c r="Y20" s="1">
        <v>3.2312931173969961</v>
      </c>
      <c r="Z20" s="1"/>
      <c r="AA20" s="1"/>
      <c r="AB20" s="1">
        <v>1.7934336525307797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>
        <v>1.7934336525307797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56">
        <f t="shared" si="10"/>
        <v>6.8181604224585559</v>
      </c>
      <c r="BP20" s="1"/>
      <c r="BQ20" s="1"/>
      <c r="BR20" s="1"/>
      <c r="BS20" s="1"/>
      <c r="BT20" s="1"/>
      <c r="BU20" s="1"/>
      <c r="BV20" s="1"/>
      <c r="BW20" s="1">
        <v>30.794461621185647</v>
      </c>
      <c r="BX20" s="1">
        <v>30.794461621185647</v>
      </c>
      <c r="BY20" s="1"/>
      <c r="BZ20" s="1"/>
      <c r="CA20" s="1"/>
      <c r="CB20" s="1">
        <v>1.7934336525307797</v>
      </c>
      <c r="CC20" s="1"/>
      <c r="CD20" s="1"/>
      <c r="CE20" s="1"/>
      <c r="CF20" s="1"/>
      <c r="CG20" s="1"/>
      <c r="CH20" s="1"/>
      <c r="CI20" s="1">
        <v>23.095846215889235</v>
      </c>
      <c r="CJ20" s="1">
        <v>9.1364748701626279</v>
      </c>
      <c r="CK20" s="1"/>
      <c r="CL20" s="1"/>
      <c r="CM20" s="1"/>
      <c r="CN20" s="1">
        <v>11.593377961481677</v>
      </c>
      <c r="CO20" s="1"/>
      <c r="CP20" s="1"/>
      <c r="CQ20" s="1"/>
      <c r="CR20" s="1"/>
      <c r="CS20" s="1"/>
      <c r="CT20" s="1"/>
      <c r="CU20" s="1">
        <v>7.6986154052964118</v>
      </c>
      <c r="CV20" s="1"/>
      <c r="CW20" s="1">
        <v>7.6986154052964118</v>
      </c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>
        <v>50.39435023908743</v>
      </c>
      <c r="DK20" s="1">
        <v>15.397230810592824</v>
      </c>
      <c r="DL20" s="1"/>
      <c r="DM20" s="1">
        <v>15.397230810592824</v>
      </c>
      <c r="DN20" s="1"/>
      <c r="DO20" s="1"/>
      <c r="DP20" s="1">
        <v>213.33382660766952</v>
      </c>
      <c r="DQ20" s="1"/>
      <c r="DR20" s="1">
        <v>38.493077026482055</v>
      </c>
      <c r="DS20" s="1">
        <v>30.794461621185647</v>
      </c>
      <c r="DT20" s="1"/>
      <c r="DU20" s="1">
        <v>7.1260556735822611</v>
      </c>
      <c r="DV20" s="1"/>
      <c r="DW20" s="1"/>
      <c r="DX20" s="1"/>
      <c r="DY20" s="1"/>
      <c r="DZ20" s="1"/>
      <c r="EA20" s="1"/>
      <c r="EB20" s="1">
        <v>26.327139333286233</v>
      </c>
      <c r="EC20" s="1"/>
      <c r="ED20" s="1"/>
      <c r="EE20" s="1"/>
      <c r="EF20" s="1"/>
      <c r="EG20" s="1">
        <v>2.1013289036544855</v>
      </c>
      <c r="EH20" s="1">
        <v>7.6986154052964118</v>
      </c>
      <c r="EI20" s="1">
        <v>22.167712296510526</v>
      </c>
      <c r="EJ20" s="1"/>
      <c r="EK20" s="1"/>
      <c r="EL20" s="1"/>
      <c r="EM20" s="1">
        <v>7.6986154052964118</v>
      </c>
      <c r="EN20" s="1"/>
      <c r="EO20" s="1"/>
      <c r="EP20" s="1">
        <v>15.397230810592824</v>
      </c>
      <c r="EQ20" s="1">
        <v>7.6986154052964118</v>
      </c>
      <c r="ER20" s="1">
        <v>2.1013289036544855</v>
      </c>
      <c r="ES20" s="1"/>
      <c r="ET20" s="1"/>
      <c r="EU20" s="1"/>
      <c r="EV20" s="1"/>
      <c r="EW20" s="1"/>
      <c r="EX20" s="1">
        <v>7.6986154052964118</v>
      </c>
      <c r="EY20" s="1"/>
      <c r="EZ20" s="1"/>
      <c r="FA20" s="1"/>
      <c r="FB20" s="1">
        <v>7.6986154052964118</v>
      </c>
      <c r="FC20" s="1">
        <v>1.7934336525307797</v>
      </c>
      <c r="FD20" s="1">
        <v>1.7934336525307797</v>
      </c>
      <c r="FE20" s="1"/>
      <c r="FF20" s="56">
        <f t="shared" si="11"/>
        <v>603.71620412146331</v>
      </c>
      <c r="FG20" s="1">
        <v>7.6986154052964118</v>
      </c>
      <c r="FH20" s="1"/>
      <c r="FI20" s="1">
        <v>57.429496205595569</v>
      </c>
      <c r="FJ20" s="1"/>
      <c r="FK20" s="1">
        <v>17.49855971424731</v>
      </c>
      <c r="FL20" s="1">
        <v>360.72310464802302</v>
      </c>
      <c r="FM20" s="1"/>
      <c r="FN20" s="1"/>
      <c r="FO20" s="1">
        <v>6.4625862347939922</v>
      </c>
      <c r="FP20" s="1">
        <v>4.2026578073089711</v>
      </c>
      <c r="FQ20" s="1">
        <v>58.092965644383838</v>
      </c>
      <c r="FR20" s="1">
        <v>11.901273212605382</v>
      </c>
      <c r="FS20" s="1">
        <v>7.6986154052964118</v>
      </c>
      <c r="FT20" s="1">
        <v>2.1013289036544855</v>
      </c>
      <c r="FU20" s="1">
        <v>18.272949740325259</v>
      </c>
      <c r="FV20" s="1">
        <v>34.997119428494614</v>
      </c>
      <c r="FW20" s="1">
        <v>249.78312905933296</v>
      </c>
      <c r="FX20" s="1"/>
      <c r="FY20" s="1">
        <v>15.397230810592824</v>
      </c>
      <c r="FZ20" s="1">
        <v>2.1013289036544855</v>
      </c>
      <c r="GA20" s="1"/>
      <c r="GB20" s="1"/>
      <c r="GC20" s="1">
        <v>57.429496205595569</v>
      </c>
      <c r="GD20" s="1">
        <v>113.54011817424659</v>
      </c>
      <c r="GE20" s="1"/>
      <c r="GF20" s="1"/>
      <c r="GG20" s="1">
        <v>7.6986154052964118</v>
      </c>
      <c r="GH20" s="1"/>
      <c r="GI20" s="1"/>
      <c r="GJ20" s="1">
        <v>1.4378594648662166</v>
      </c>
      <c r="GK20" s="56">
        <f t="shared" si="12"/>
        <v>1034.4670503736104</v>
      </c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56" t="str">
        <f t="shared" si="13"/>
        <v/>
      </c>
      <c r="HI20" s="1">
        <v>1691.193107349311</v>
      </c>
    </row>
    <row r="21" spans="2:217" hidden="1" outlineLevel="1" x14ac:dyDescent="0.25">
      <c r="B21" s="23" t="s">
        <v>9</v>
      </c>
      <c r="C21" s="1">
        <v>36.008215143224731</v>
      </c>
      <c r="D21" s="1">
        <v>330.39091688529561</v>
      </c>
      <c r="E21" s="1">
        <v>8.6453531168811271</v>
      </c>
      <c r="F21" s="1">
        <v>29.826973013488828</v>
      </c>
      <c r="G21" s="1"/>
      <c r="H21" s="1">
        <v>36.008215143224731</v>
      </c>
      <c r="I21" s="1">
        <v>15.235981235389989</v>
      </c>
      <c r="J21" s="1"/>
      <c r="K21" s="1">
        <v>21.181619896607703</v>
      </c>
      <c r="L21" s="1">
        <v>21.417223365125892</v>
      </c>
      <c r="M21" s="1"/>
      <c r="N21" s="1">
        <v>23.207377055862267</v>
      </c>
      <c r="O21" s="56">
        <f t="shared" si="8"/>
        <v>521.9218748551009</v>
      </c>
      <c r="P21" s="1"/>
      <c r="Q21" s="1"/>
      <c r="R21" s="1"/>
      <c r="S21" s="1"/>
      <c r="T21" s="1"/>
      <c r="U21" s="1"/>
      <c r="V21" s="1">
        <v>7.500188883435901</v>
      </c>
      <c r="W21" s="1"/>
      <c r="X21" s="56">
        <f t="shared" si="9"/>
        <v>7.500188883435901</v>
      </c>
      <c r="Y21" s="1">
        <v>36.181997663479507</v>
      </c>
      <c r="Z21" s="1"/>
      <c r="AA21" s="1"/>
      <c r="AB21" s="1"/>
      <c r="AC21" s="1">
        <v>8.6453531168811271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>
        <v>98.879117536638987</v>
      </c>
      <c r="AS21" s="1"/>
      <c r="AT21" s="1"/>
      <c r="AU21" s="1">
        <v>27.362862026343603</v>
      </c>
      <c r="AV21" s="1"/>
      <c r="AW21" s="1"/>
      <c r="AX21" s="1"/>
      <c r="AY21" s="1">
        <v>7.735792351954089</v>
      </c>
      <c r="AZ21" s="1"/>
      <c r="BA21" s="1"/>
      <c r="BB21" s="1"/>
      <c r="BC21" s="1"/>
      <c r="BD21" s="1">
        <v>21.181619896607703</v>
      </c>
      <c r="BE21" s="1">
        <v>30.972137246934054</v>
      </c>
      <c r="BF21" s="1"/>
      <c r="BG21" s="1"/>
      <c r="BH21" s="1"/>
      <c r="BI21" s="1"/>
      <c r="BJ21" s="1">
        <v>21.417223365125892</v>
      </c>
      <c r="BK21" s="1"/>
      <c r="BL21" s="1"/>
      <c r="BM21" s="1"/>
      <c r="BN21" s="1">
        <v>8.6453531168811271</v>
      </c>
      <c r="BO21" s="56">
        <f t="shared" si="10"/>
        <v>261.02145632084614</v>
      </c>
      <c r="BP21" s="1">
        <v>100.0242817700842</v>
      </c>
      <c r="BQ21" s="1"/>
      <c r="BR21" s="1">
        <v>7.735792351954089</v>
      </c>
      <c r="BS21" s="1"/>
      <c r="BT21" s="1"/>
      <c r="BU21" s="1">
        <v>7.735792351954089</v>
      </c>
      <c r="BV21" s="1"/>
      <c r="BW21" s="1"/>
      <c r="BX21" s="1">
        <v>41.044293039515402</v>
      </c>
      <c r="BY21" s="1"/>
      <c r="BZ21" s="1">
        <v>24.790895117198154</v>
      </c>
      <c r="CA21" s="1"/>
      <c r="CB21" s="1">
        <v>354.69978965553946</v>
      </c>
      <c r="CC21" s="1">
        <v>13.681431013171801</v>
      </c>
      <c r="CD21" s="1"/>
      <c r="CE21" s="1"/>
      <c r="CF21" s="1">
        <v>44.153393483951788</v>
      </c>
      <c r="CG21" s="1"/>
      <c r="CH21" s="1"/>
      <c r="CI21" s="1">
        <v>93.433653651575341</v>
      </c>
      <c r="CJ21" s="1">
        <v>15.471584703908178</v>
      </c>
      <c r="CK21" s="1"/>
      <c r="CL21" s="1"/>
      <c r="CM21" s="1"/>
      <c r="CN21" s="1">
        <v>99.916425848083989</v>
      </c>
      <c r="CO21" s="1">
        <v>21.181619896607703</v>
      </c>
      <c r="CP21" s="1"/>
      <c r="CQ21" s="1">
        <v>7.735792351954089</v>
      </c>
      <c r="CR21" s="1"/>
      <c r="CS21" s="1"/>
      <c r="CT21" s="1">
        <v>13.681431013171801</v>
      </c>
      <c r="CU21" s="1">
        <v>39.117315587661103</v>
      </c>
      <c r="CV21" s="1">
        <v>22.971773587344078</v>
      </c>
      <c r="CW21" s="1"/>
      <c r="CX21" s="1"/>
      <c r="CY21" s="1">
        <v>64.016066626859484</v>
      </c>
      <c r="CZ21" s="1">
        <v>30.972137246934054</v>
      </c>
      <c r="DA21" s="1">
        <v>15.471584703908178</v>
      </c>
      <c r="DB21" s="1"/>
      <c r="DC21" s="1">
        <v>16.381145468835214</v>
      </c>
      <c r="DD21" s="1">
        <v>7.500188883435901</v>
      </c>
      <c r="DE21" s="1">
        <v>7.735792351954089</v>
      </c>
      <c r="DF21" s="1"/>
      <c r="DG21" s="1">
        <v>22.971773587344078</v>
      </c>
      <c r="DH21" s="1">
        <v>13.681431013171801</v>
      </c>
      <c r="DI21" s="1">
        <v>36.181997663479507</v>
      </c>
      <c r="DJ21" s="1">
        <v>174.97602998071534</v>
      </c>
      <c r="DK21" s="1">
        <v>13.681431013171801</v>
      </c>
      <c r="DL21" s="1">
        <v>7.500188883435901</v>
      </c>
      <c r="DM21" s="1">
        <v>64.92562739178652</v>
      </c>
      <c r="DN21" s="1">
        <v>7.735792351954089</v>
      </c>
      <c r="DO21" s="1"/>
      <c r="DP21" s="1">
        <v>2097.0738217265289</v>
      </c>
      <c r="DQ21" s="1">
        <v>29.826973013488828</v>
      </c>
      <c r="DR21" s="1">
        <v>248.82864893163793</v>
      </c>
      <c r="DS21" s="1">
        <v>207.17632519396824</v>
      </c>
      <c r="DT21" s="1"/>
      <c r="DU21" s="1">
        <v>92.180633496129886</v>
      </c>
      <c r="DV21" s="1">
        <v>30.972137246934054</v>
      </c>
      <c r="DW21" s="1"/>
      <c r="DX21" s="1">
        <v>31.617126704225203</v>
      </c>
      <c r="DY21" s="1">
        <v>59.389374719341781</v>
      </c>
      <c r="DZ21" s="1"/>
      <c r="EA21" s="1"/>
      <c r="EB21" s="1">
        <v>7.500188883435901</v>
      </c>
      <c r="EC21" s="1"/>
      <c r="ED21" s="1">
        <v>8.6453531168811271</v>
      </c>
      <c r="EE21" s="1"/>
      <c r="EF21" s="1"/>
      <c r="EG21" s="1">
        <v>42.834446730251784</v>
      </c>
      <c r="EH21" s="1">
        <v>7.735792351954089</v>
      </c>
      <c r="EI21" s="1">
        <v>225.78597818143049</v>
      </c>
      <c r="EJ21" s="1">
        <v>43.917790015433596</v>
      </c>
      <c r="EK21" s="1"/>
      <c r="EL21" s="1"/>
      <c r="EM21" s="1">
        <v>22.971773587344078</v>
      </c>
      <c r="EN21" s="1">
        <v>68.444113824995867</v>
      </c>
      <c r="EO21" s="1">
        <v>7.735792351954089</v>
      </c>
      <c r="EP21" s="1">
        <v>44.653568260105857</v>
      </c>
      <c r="EQ21" s="1">
        <v>22.500566650307704</v>
      </c>
      <c r="ER21" s="1">
        <v>46.617504471097007</v>
      </c>
      <c r="ES21" s="1"/>
      <c r="ET21" s="1">
        <v>7.500188883435901</v>
      </c>
      <c r="EU21" s="1"/>
      <c r="EV21" s="1">
        <v>49.86342867665131</v>
      </c>
      <c r="EW21" s="1">
        <v>16.145542000317029</v>
      </c>
      <c r="EX21" s="1">
        <v>15.471584703908178</v>
      </c>
      <c r="EY21" s="1"/>
      <c r="EZ21" s="1">
        <v>8.6453531168811271</v>
      </c>
      <c r="FA21" s="1">
        <v>8.6453531168811271</v>
      </c>
      <c r="FB21" s="1">
        <v>77.052508182740127</v>
      </c>
      <c r="FC21" s="1"/>
      <c r="FD21" s="1">
        <v>47.762668704542236</v>
      </c>
      <c r="FE21" s="1">
        <v>7.500188883435901</v>
      </c>
      <c r="FF21" s="56">
        <f t="shared" si="11"/>
        <v>4976.1011783168988</v>
      </c>
      <c r="FG21" s="1">
        <v>22.971773587344078</v>
      </c>
      <c r="FH21" s="1">
        <v>8.6453531168811271</v>
      </c>
      <c r="FI21" s="1">
        <v>216.42970900900366</v>
      </c>
      <c r="FJ21" s="1">
        <v>7.500188883435901</v>
      </c>
      <c r="FK21" s="1">
        <v>15.235981235389989</v>
      </c>
      <c r="FL21" s="1"/>
      <c r="FM21" s="1"/>
      <c r="FN21" s="1"/>
      <c r="FO21" s="1">
        <v>21.417223365125892</v>
      </c>
      <c r="FP21" s="1">
        <v>199.34175313461381</v>
      </c>
      <c r="FQ21" s="1">
        <v>562.82135321347937</v>
      </c>
      <c r="FR21" s="1">
        <v>93.607436171830116</v>
      </c>
      <c r="FS21" s="1">
        <v>49.689646156396527</v>
      </c>
      <c r="FT21" s="1">
        <v>37.562765365442921</v>
      </c>
      <c r="FU21" s="1">
        <v>69.726101819559005</v>
      </c>
      <c r="FV21" s="1">
        <v>30.972137246934054</v>
      </c>
      <c r="FW21" s="1">
        <v>1207.2453603745557</v>
      </c>
      <c r="FX21" s="1"/>
      <c r="FY21" s="1">
        <v>167.17841668049778</v>
      </c>
      <c r="FZ21" s="1">
        <v>13.681431013171801</v>
      </c>
      <c r="GA21" s="1"/>
      <c r="GB21" s="1">
        <v>72.425816275222417</v>
      </c>
      <c r="GC21" s="1">
        <v>108.64066704784764</v>
      </c>
      <c r="GD21" s="1">
        <v>47.762668704542236</v>
      </c>
      <c r="GE21" s="1">
        <v>8.6453531168811271</v>
      </c>
      <c r="GF21" s="1"/>
      <c r="GG21" s="1"/>
      <c r="GH21" s="1">
        <v>350.48248373679473</v>
      </c>
      <c r="GI21" s="1"/>
      <c r="GJ21" s="1">
        <v>32.291084000634058</v>
      </c>
      <c r="GK21" s="56">
        <f t="shared" si="12"/>
        <v>3344.274703255584</v>
      </c>
      <c r="GL21" s="1">
        <v>8.6453531168811271</v>
      </c>
      <c r="GM21" s="1"/>
      <c r="GN21" s="1"/>
      <c r="GO21" s="1"/>
      <c r="GP21" s="1">
        <v>27.362862026343603</v>
      </c>
      <c r="GQ21" s="1"/>
      <c r="GR21" s="1"/>
      <c r="GS21" s="1"/>
      <c r="GT21" s="1">
        <v>15.000377766871802</v>
      </c>
      <c r="GU21" s="1"/>
      <c r="GV21" s="1"/>
      <c r="GW21" s="1"/>
      <c r="GX21" s="1"/>
      <c r="GY21" s="1"/>
      <c r="GZ21" s="1"/>
      <c r="HA21" s="1"/>
      <c r="HB21" s="1"/>
      <c r="HC21" s="1">
        <v>8.6453531168811271</v>
      </c>
      <c r="HD21" s="1"/>
      <c r="HE21" s="1">
        <v>8.6453531168811271</v>
      </c>
      <c r="HF21" s="1"/>
      <c r="HG21" s="1"/>
      <c r="HH21" s="56">
        <f t="shared" si="13"/>
        <v>68.299299143858789</v>
      </c>
      <c r="HI21" s="1">
        <v>9179.1187007757235</v>
      </c>
    </row>
    <row r="22" spans="2:217" hidden="1" outlineLevel="1" x14ac:dyDescent="0.25">
      <c r="B22" s="23" t="s">
        <v>8</v>
      </c>
      <c r="C22" s="1"/>
      <c r="D22" s="1">
        <v>64.406085448918262</v>
      </c>
      <c r="E22" s="1">
        <v>32.80012269658846</v>
      </c>
      <c r="F22" s="1"/>
      <c r="G22" s="1"/>
      <c r="H22" s="1">
        <v>12.329944139906379</v>
      </c>
      <c r="I22" s="1"/>
      <c r="J22" s="1"/>
      <c r="K22" s="1"/>
      <c r="L22" s="1"/>
      <c r="M22" s="1"/>
      <c r="N22" s="1">
        <v>19.276018612423428</v>
      </c>
      <c r="O22" s="56">
        <f t="shared" si="8"/>
        <v>128.81217089783652</v>
      </c>
      <c r="P22" s="1"/>
      <c r="Q22" s="1"/>
      <c r="R22" s="1"/>
      <c r="S22" s="1"/>
      <c r="T22" s="1"/>
      <c r="U22" s="1"/>
      <c r="V22" s="1"/>
      <c r="W22" s="1"/>
      <c r="X22" s="56" t="str">
        <f t="shared" si="9"/>
        <v/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>
        <v>31.652015330072288</v>
      </c>
      <c r="AS22" s="1"/>
      <c r="AT22" s="1"/>
      <c r="AU22" s="1"/>
      <c r="AV22" s="1"/>
      <c r="AW22" s="1"/>
      <c r="AX22" s="1"/>
      <c r="AY22" s="1"/>
      <c r="AZ22" s="1"/>
      <c r="BA22" s="1">
        <v>12.329944139906379</v>
      </c>
      <c r="BB22" s="1"/>
      <c r="BC22" s="1"/>
      <c r="BD22" s="1">
        <v>19.276018612423428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56">
        <f t="shared" si="10"/>
        <v>63.257978082402097</v>
      </c>
      <c r="BP22" s="1">
        <v>92.562037253860794</v>
      </c>
      <c r="BQ22" s="1">
        <v>19.276018612423428</v>
      </c>
      <c r="BR22" s="1">
        <v>19.276018612423428</v>
      </c>
      <c r="BS22" s="1">
        <v>19.276018612423428</v>
      </c>
      <c r="BT22" s="1"/>
      <c r="BU22" s="1"/>
      <c r="BV22" s="1">
        <v>13.524104084165028</v>
      </c>
      <c r="BW22" s="1"/>
      <c r="BX22" s="1">
        <v>38.552037224846856</v>
      </c>
      <c r="BY22" s="1"/>
      <c r="BZ22" s="1">
        <v>15.826007665036144</v>
      </c>
      <c r="CA22" s="1"/>
      <c r="CB22" s="1">
        <v>141.51015989861196</v>
      </c>
      <c r="CC22" s="1"/>
      <c r="CD22" s="1">
        <v>13.524104084165028</v>
      </c>
      <c r="CE22" s="1"/>
      <c r="CF22" s="1">
        <v>32.80012269658846</v>
      </c>
      <c r="CG22" s="1"/>
      <c r="CH22" s="1">
        <v>12.329944139906379</v>
      </c>
      <c r="CI22" s="1">
        <v>15.826007665036144</v>
      </c>
      <c r="CJ22" s="1"/>
      <c r="CK22" s="1"/>
      <c r="CL22" s="1"/>
      <c r="CM22" s="1"/>
      <c r="CN22" s="1">
        <v>80.23209311395442</v>
      </c>
      <c r="CO22" s="1">
        <v>13.524104084165028</v>
      </c>
      <c r="CP22" s="1"/>
      <c r="CQ22" s="1"/>
      <c r="CR22" s="1"/>
      <c r="CS22" s="1">
        <v>12.329944139906379</v>
      </c>
      <c r="CT22" s="1">
        <v>13.524104084165028</v>
      </c>
      <c r="CU22" s="1"/>
      <c r="CV22" s="1">
        <v>29.350111749201172</v>
      </c>
      <c r="CW22" s="1"/>
      <c r="CX22" s="1"/>
      <c r="CY22" s="1"/>
      <c r="CZ22" s="1">
        <v>12.329944139906379</v>
      </c>
      <c r="DA22" s="1"/>
      <c r="DB22" s="1"/>
      <c r="DC22" s="1"/>
      <c r="DD22" s="1"/>
      <c r="DE22" s="1"/>
      <c r="DF22" s="1"/>
      <c r="DG22" s="1"/>
      <c r="DH22" s="1"/>
      <c r="DI22" s="1"/>
      <c r="DJ22" s="1">
        <v>48.626130361624604</v>
      </c>
      <c r="DK22" s="1">
        <v>12.329944139906379</v>
      </c>
      <c r="DL22" s="1"/>
      <c r="DM22" s="1">
        <v>15.826007665036144</v>
      </c>
      <c r="DN22" s="1"/>
      <c r="DO22" s="1"/>
      <c r="DP22" s="1">
        <v>1183.9771950020122</v>
      </c>
      <c r="DQ22" s="1"/>
      <c r="DR22" s="1">
        <v>92.930082114729856</v>
      </c>
      <c r="DS22" s="1"/>
      <c r="DT22" s="1"/>
      <c r="DU22" s="1">
        <v>15.826007665036144</v>
      </c>
      <c r="DV22" s="1">
        <v>57.828055837270284</v>
      </c>
      <c r="DW22" s="1"/>
      <c r="DX22" s="1">
        <v>27.048208168330056</v>
      </c>
      <c r="DY22" s="1"/>
      <c r="DZ22" s="1"/>
      <c r="EA22" s="1"/>
      <c r="EB22" s="1">
        <v>32.80012269658846</v>
      </c>
      <c r="EC22" s="1"/>
      <c r="ED22" s="1"/>
      <c r="EE22" s="1"/>
      <c r="EF22" s="1">
        <v>12.329944139906379</v>
      </c>
      <c r="EG22" s="1"/>
      <c r="EH22" s="1">
        <v>19.276018612423428</v>
      </c>
      <c r="EI22" s="1">
        <v>12.329944139906379</v>
      </c>
      <c r="EJ22" s="1"/>
      <c r="EK22" s="1">
        <v>12.329944139906379</v>
      </c>
      <c r="EL22" s="1"/>
      <c r="EM22" s="1">
        <v>35.102026277459572</v>
      </c>
      <c r="EN22" s="1"/>
      <c r="EO22" s="1"/>
      <c r="EP22" s="1">
        <v>19.276018612423428</v>
      </c>
      <c r="EQ22" s="1"/>
      <c r="ER22" s="1"/>
      <c r="ES22" s="1">
        <v>13.524104084165028</v>
      </c>
      <c r="ET22" s="1">
        <v>15.826007665036144</v>
      </c>
      <c r="EU22" s="1"/>
      <c r="EV22" s="1">
        <v>12.329944139906379</v>
      </c>
      <c r="EW22" s="1"/>
      <c r="EX22" s="1">
        <v>19.276018612423428</v>
      </c>
      <c r="EY22" s="1"/>
      <c r="EZ22" s="1"/>
      <c r="FA22" s="1"/>
      <c r="FB22" s="1">
        <v>19.276018612423428</v>
      </c>
      <c r="FC22" s="1"/>
      <c r="FD22" s="1"/>
      <c r="FE22" s="1"/>
      <c r="FF22" s="56">
        <f t="shared" si="11"/>
        <v>2273.640624547299</v>
      </c>
      <c r="FG22" s="1"/>
      <c r="FH22" s="1"/>
      <c r="FI22" s="1">
        <v>537.83693117900032</v>
      </c>
      <c r="FJ22" s="1">
        <v>15.826007665036144</v>
      </c>
      <c r="FK22" s="1">
        <v>15.826007665036144</v>
      </c>
      <c r="FL22" s="1"/>
      <c r="FM22" s="1"/>
      <c r="FN22" s="1">
        <v>13.524104084165028</v>
      </c>
      <c r="FO22" s="1"/>
      <c r="FP22" s="1">
        <v>41.68005588910755</v>
      </c>
      <c r="FQ22" s="1">
        <v>2237.4955030146575</v>
      </c>
      <c r="FR22" s="1">
        <v>131.11407447870764</v>
      </c>
      <c r="FS22" s="1">
        <v>32.80012269658846</v>
      </c>
      <c r="FT22" s="1">
        <v>31.605962752329809</v>
      </c>
      <c r="FU22" s="1"/>
      <c r="FV22" s="1">
        <v>15.826007665036144</v>
      </c>
      <c r="FW22" s="1">
        <v>973.50888391832279</v>
      </c>
      <c r="FX22" s="1"/>
      <c r="FY22" s="1">
        <v>238.07238347786551</v>
      </c>
      <c r="FZ22" s="1">
        <v>29.350111749201172</v>
      </c>
      <c r="GA22" s="1"/>
      <c r="GB22" s="1">
        <v>210.47399993152999</v>
      </c>
      <c r="GC22" s="1">
        <v>19.276018612423428</v>
      </c>
      <c r="GD22" s="1">
        <v>63.257978082402097</v>
      </c>
      <c r="GE22" s="1"/>
      <c r="GF22" s="1"/>
      <c r="GG22" s="1"/>
      <c r="GH22" s="1">
        <v>478.95457716346124</v>
      </c>
      <c r="GI22" s="1"/>
      <c r="GJ22" s="1">
        <v>90.260133672989681</v>
      </c>
      <c r="GK22" s="56">
        <f t="shared" si="12"/>
        <v>5176.6888636978601</v>
      </c>
      <c r="GL22" s="1"/>
      <c r="GM22" s="1"/>
      <c r="GN22" s="1"/>
      <c r="GO22" s="1"/>
      <c r="GP22" s="1">
        <v>31.605962752329809</v>
      </c>
      <c r="GQ22" s="1">
        <v>19.276018612423428</v>
      </c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56">
        <f t="shared" si="13"/>
        <v>50.881981364753237</v>
      </c>
      <c r="HI22" s="1">
        <v>7693.281618590152</v>
      </c>
    </row>
    <row r="23" spans="2:217" hidden="1" outlineLevel="1" x14ac:dyDescent="0.25">
      <c r="B23" s="23" t="s">
        <v>16</v>
      </c>
      <c r="C23" s="1"/>
      <c r="D23" s="1">
        <v>12.490304226238756</v>
      </c>
      <c r="E23" s="1"/>
      <c r="F23" s="1"/>
      <c r="G23" s="1"/>
      <c r="H23" s="1">
        <v>12.490304226238756</v>
      </c>
      <c r="I23" s="1"/>
      <c r="J23" s="1"/>
      <c r="K23" s="1"/>
      <c r="L23" s="1"/>
      <c r="M23" s="1"/>
      <c r="N23" s="1"/>
      <c r="O23" s="56">
        <f t="shared" si="8"/>
        <v>24.980608452477512</v>
      </c>
      <c r="P23" s="1"/>
      <c r="Q23" s="1"/>
      <c r="R23" s="1"/>
      <c r="S23" s="1"/>
      <c r="T23" s="1"/>
      <c r="U23" s="1"/>
      <c r="V23" s="1"/>
      <c r="W23" s="1"/>
      <c r="X23" s="56" t="str">
        <f t="shared" si="9"/>
        <v/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>
        <v>4.4776701389354683</v>
      </c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56">
        <f t="shared" si="10"/>
        <v>4.4776701389354683</v>
      </c>
      <c r="BP23" s="1"/>
      <c r="BQ23" s="1"/>
      <c r="BR23" s="1"/>
      <c r="BS23" s="1"/>
      <c r="BT23" s="1"/>
      <c r="BU23" s="1"/>
      <c r="BV23" s="1"/>
      <c r="BW23" s="1">
        <v>12.490304226238756</v>
      </c>
      <c r="BX23" s="1">
        <v>24.980608452477512</v>
      </c>
      <c r="BY23" s="1"/>
      <c r="BZ23" s="1"/>
      <c r="CA23" s="1"/>
      <c r="CB23" s="1">
        <v>45.380234815763181</v>
      </c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>
        <v>12.490304226238756</v>
      </c>
      <c r="DB23" s="1"/>
      <c r="DC23" s="1"/>
      <c r="DD23" s="1"/>
      <c r="DE23" s="1"/>
      <c r="DF23" s="1"/>
      <c r="DG23" s="1"/>
      <c r="DH23" s="1"/>
      <c r="DI23" s="1"/>
      <c r="DJ23" s="1">
        <v>19.353608222461652</v>
      </c>
      <c r="DK23" s="1"/>
      <c r="DL23" s="1"/>
      <c r="DM23" s="1"/>
      <c r="DN23" s="1"/>
      <c r="DO23" s="1"/>
      <c r="DP23" s="1">
        <v>157.34760404965229</v>
      </c>
      <c r="DQ23" s="1"/>
      <c r="DR23" s="1">
        <v>37.470912678716267</v>
      </c>
      <c r="DS23" s="1">
        <v>12.490304226238756</v>
      </c>
      <c r="DT23" s="1"/>
      <c r="DU23" s="1">
        <v>3.4316519981114486</v>
      </c>
      <c r="DV23" s="1">
        <v>15.921956224350204</v>
      </c>
      <c r="DW23" s="1"/>
      <c r="DX23" s="1"/>
      <c r="DY23" s="1"/>
      <c r="DZ23" s="1"/>
      <c r="EA23" s="1"/>
      <c r="EB23" s="1">
        <v>12.490304226238756</v>
      </c>
      <c r="EC23" s="1"/>
      <c r="ED23" s="1"/>
      <c r="EE23" s="1"/>
      <c r="EF23" s="1"/>
      <c r="EG23" s="1"/>
      <c r="EH23" s="1"/>
      <c r="EI23" s="1">
        <v>37.753734803459309</v>
      </c>
      <c r="EJ23" s="1"/>
      <c r="EK23" s="1"/>
      <c r="EL23" s="1"/>
      <c r="EM23" s="1"/>
      <c r="EN23" s="1"/>
      <c r="EO23" s="1"/>
      <c r="EP23" s="1">
        <v>4.4776701389354683</v>
      </c>
      <c r="EQ23" s="1"/>
      <c r="ER23" s="1"/>
      <c r="ES23" s="1"/>
      <c r="ET23" s="1"/>
      <c r="EU23" s="1"/>
      <c r="EV23" s="1"/>
      <c r="EW23" s="1"/>
      <c r="EX23" s="1">
        <v>12.490304226238756</v>
      </c>
      <c r="EY23" s="1"/>
      <c r="EZ23" s="1"/>
      <c r="FA23" s="1"/>
      <c r="FB23" s="1"/>
      <c r="FC23" s="1"/>
      <c r="FD23" s="1"/>
      <c r="FE23" s="1"/>
      <c r="FF23" s="56">
        <f t="shared" si="11"/>
        <v>408.5695025151212</v>
      </c>
      <c r="FG23" s="1">
        <v>12.490304226238756</v>
      </c>
      <c r="FH23" s="1"/>
      <c r="FI23" s="1">
        <v>107.69343890762229</v>
      </c>
      <c r="FJ23" s="1">
        <v>12.490304226238756</v>
      </c>
      <c r="FK23" s="1">
        <v>3.4316519981114486</v>
      </c>
      <c r="FL23" s="1"/>
      <c r="FM23" s="1"/>
      <c r="FN23" s="1"/>
      <c r="FO23" s="1"/>
      <c r="FP23" s="1">
        <v>116.04812984692886</v>
      </c>
      <c r="FQ23" s="1">
        <v>137.57285666311293</v>
      </c>
      <c r="FR23" s="1">
        <v>96.25992827310391</v>
      </c>
      <c r="FS23" s="1">
        <v>82.533320280658117</v>
      </c>
      <c r="FT23" s="1">
        <v>354.38962782817708</v>
      </c>
      <c r="FU23" s="1">
        <v>4.4776701389354683</v>
      </c>
      <c r="FV23" s="1"/>
      <c r="FW23" s="1">
        <v>770.38564737446052</v>
      </c>
      <c r="FX23" s="1">
        <v>3.4316519981114486</v>
      </c>
      <c r="FY23" s="1">
        <v>53.392868903066471</v>
      </c>
      <c r="FZ23" s="1"/>
      <c r="GA23" s="1"/>
      <c r="GB23" s="1">
        <v>44.230904724682787</v>
      </c>
      <c r="GC23" s="1">
        <v>88.940480023725016</v>
      </c>
      <c r="GD23" s="1">
        <v>80.020144834932381</v>
      </c>
      <c r="GE23" s="1"/>
      <c r="GF23" s="1"/>
      <c r="GG23" s="1"/>
      <c r="GH23" s="1">
        <v>96.284157911285845</v>
      </c>
      <c r="GI23" s="1">
        <v>3.1138247842901157</v>
      </c>
      <c r="GJ23" s="1">
        <v>29.458278591412981</v>
      </c>
      <c r="GK23" s="56">
        <f t="shared" si="12"/>
        <v>2096.6451915350954</v>
      </c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56" t="str">
        <f t="shared" si="13"/>
        <v/>
      </c>
      <c r="HI23" s="1">
        <v>2534.6729726416297</v>
      </c>
    </row>
    <row r="24" spans="2:217" hidden="1" outlineLevel="1" x14ac:dyDescent="0.25">
      <c r="B24" s="23" t="s">
        <v>10</v>
      </c>
      <c r="C24" s="1"/>
      <c r="D24" s="1">
        <v>27.461925786015037</v>
      </c>
      <c r="E24" s="1"/>
      <c r="F24" s="1">
        <v>13.730962893007518</v>
      </c>
      <c r="G24" s="1"/>
      <c r="H24" s="1"/>
      <c r="I24" s="1"/>
      <c r="J24" s="1"/>
      <c r="K24" s="1"/>
      <c r="L24" s="1">
        <v>13.730962893007518</v>
      </c>
      <c r="M24" s="1"/>
      <c r="N24" s="1"/>
      <c r="O24" s="56">
        <f t="shared" si="8"/>
        <v>54.923851572030074</v>
      </c>
      <c r="P24" s="1"/>
      <c r="Q24" s="1"/>
      <c r="R24" s="1"/>
      <c r="S24" s="1"/>
      <c r="T24" s="1"/>
      <c r="U24" s="1"/>
      <c r="V24" s="1"/>
      <c r="W24" s="1"/>
      <c r="X24" s="56" t="str">
        <f t="shared" si="9"/>
        <v/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>
        <v>13.730962893007518</v>
      </c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56">
        <f t="shared" si="10"/>
        <v>13.730962893007518</v>
      </c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>
        <v>13.730962893007518</v>
      </c>
      <c r="CC24" s="1"/>
      <c r="CD24" s="1"/>
      <c r="CE24" s="1"/>
      <c r="CF24" s="1"/>
      <c r="CG24" s="1"/>
      <c r="CH24" s="1">
        <v>13.730962893007518</v>
      </c>
      <c r="CI24" s="1">
        <v>13.730962893007518</v>
      </c>
      <c r="CJ24" s="1">
        <v>13.730962893007518</v>
      </c>
      <c r="CK24" s="1"/>
      <c r="CL24" s="1"/>
      <c r="CM24" s="1"/>
      <c r="CN24" s="1">
        <v>15.670479956181358</v>
      </c>
      <c r="CO24" s="1"/>
      <c r="CP24" s="1"/>
      <c r="CQ24" s="1"/>
      <c r="CR24" s="1"/>
      <c r="CS24" s="1"/>
      <c r="CT24" s="1"/>
      <c r="CU24" s="1"/>
      <c r="CV24" s="1"/>
      <c r="CW24" s="1">
        <v>2.8903572284823786</v>
      </c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>
        <v>13.730962893007518</v>
      </c>
      <c r="DK24" s="1">
        <v>27.461925786015037</v>
      </c>
      <c r="DL24" s="1"/>
      <c r="DM24" s="1"/>
      <c r="DN24" s="1"/>
      <c r="DO24" s="1"/>
      <c r="DP24" s="1">
        <v>258.10751207527665</v>
      </c>
      <c r="DQ24" s="1">
        <v>13.730962893007518</v>
      </c>
      <c r="DR24" s="1">
        <v>46.973603135987318</v>
      </c>
      <c r="DS24" s="1">
        <v>13.730962893007518</v>
      </c>
      <c r="DT24" s="1"/>
      <c r="DU24" s="1"/>
      <c r="DV24" s="1">
        <v>27.461925786015037</v>
      </c>
      <c r="DW24" s="1"/>
      <c r="DX24" s="1"/>
      <c r="DY24" s="1">
        <v>4.3732379934063985</v>
      </c>
      <c r="DZ24" s="1"/>
      <c r="EA24" s="1"/>
      <c r="EB24" s="1"/>
      <c r="EC24" s="1"/>
      <c r="ED24" s="1"/>
      <c r="EE24" s="1"/>
      <c r="EF24" s="1"/>
      <c r="EG24" s="1"/>
      <c r="EH24" s="1"/>
      <c r="EI24" s="1">
        <v>68.654814465037589</v>
      </c>
      <c r="EJ24" s="1"/>
      <c r="EK24" s="1"/>
      <c r="EL24" s="1"/>
      <c r="EM24" s="1"/>
      <c r="EN24" s="1"/>
      <c r="EO24" s="1"/>
      <c r="EP24" s="1">
        <v>2.8903572284823786</v>
      </c>
      <c r="EQ24" s="1"/>
      <c r="ER24" s="1"/>
      <c r="ES24" s="1"/>
      <c r="ET24" s="1"/>
      <c r="EU24" s="1"/>
      <c r="EV24" s="1"/>
      <c r="EW24" s="1"/>
      <c r="EX24" s="1">
        <v>1.9395170631738397</v>
      </c>
      <c r="EY24" s="1"/>
      <c r="EZ24" s="1"/>
      <c r="FA24" s="1"/>
      <c r="FB24" s="1">
        <v>13.730962893007518</v>
      </c>
      <c r="FC24" s="1"/>
      <c r="FD24" s="1"/>
      <c r="FE24" s="1"/>
      <c r="FF24" s="56">
        <f t="shared" si="11"/>
        <v>566.2714338621181</v>
      </c>
      <c r="FG24" s="1"/>
      <c r="FH24" s="1"/>
      <c r="FI24" s="1">
        <v>336.26719334534044</v>
      </c>
      <c r="FJ24" s="1">
        <v>13.730962893007518</v>
      </c>
      <c r="FK24" s="1"/>
      <c r="FL24" s="1"/>
      <c r="FM24" s="1"/>
      <c r="FN24" s="1"/>
      <c r="FO24" s="1"/>
      <c r="FP24" s="1">
        <v>95.430087036898612</v>
      </c>
      <c r="FQ24" s="1">
        <v>441.35702896555176</v>
      </c>
      <c r="FR24" s="1">
        <v>89.649372579933868</v>
      </c>
      <c r="FS24" s="1">
        <v>85.276134586527476</v>
      </c>
      <c r="FT24" s="1">
        <v>57.357572502262634</v>
      </c>
      <c r="FU24" s="1">
        <v>27.461925786015037</v>
      </c>
      <c r="FV24" s="1"/>
      <c r="FW24" s="1">
        <v>510.46100901972579</v>
      </c>
      <c r="FX24" s="1"/>
      <c r="FY24" s="1">
        <v>69.45104201580763</v>
      </c>
      <c r="FZ24" s="1"/>
      <c r="GA24" s="1"/>
      <c r="GB24" s="1">
        <v>579.51328757810802</v>
      </c>
      <c r="GC24" s="1">
        <v>61.69324292686013</v>
      </c>
      <c r="GD24" s="1">
        <v>58.80288569837775</v>
      </c>
      <c r="GE24" s="1"/>
      <c r="GF24" s="1">
        <v>1.9395170631738397</v>
      </c>
      <c r="GG24" s="1">
        <v>2.8903572284823786</v>
      </c>
      <c r="GH24" s="1">
        <v>145.82608800098376</v>
      </c>
      <c r="GI24" s="1">
        <v>15.670479956181358</v>
      </c>
      <c r="GJ24" s="1">
        <v>18.598404753472636</v>
      </c>
      <c r="GK24" s="56">
        <f t="shared" si="12"/>
        <v>2611.3765919367102</v>
      </c>
      <c r="GL24" s="1"/>
      <c r="GM24" s="1"/>
      <c r="GN24" s="1"/>
      <c r="GO24" s="1"/>
      <c r="GP24" s="1">
        <v>13.730962893007518</v>
      </c>
      <c r="GQ24" s="1"/>
      <c r="GR24" s="1"/>
      <c r="GS24" s="1"/>
      <c r="GT24" s="1">
        <v>1.9395170631738397</v>
      </c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56">
        <f t="shared" si="13"/>
        <v>15.670479956181358</v>
      </c>
      <c r="HI24" s="1">
        <v>3261.9733202200473</v>
      </c>
    </row>
    <row r="25" spans="2:217" hidden="1" outlineLevel="1" x14ac:dyDescent="0.25">
      <c r="B25" s="23" t="s">
        <v>21</v>
      </c>
      <c r="C25" s="1"/>
      <c r="D25" s="1">
        <v>6.5751808522482245</v>
      </c>
      <c r="E25" s="1"/>
      <c r="F25" s="1"/>
      <c r="G25" s="1"/>
      <c r="H25" s="1">
        <v>9.0358880719302412</v>
      </c>
      <c r="I25" s="1"/>
      <c r="J25" s="1"/>
      <c r="K25" s="1"/>
      <c r="L25" s="1"/>
      <c r="M25" s="1"/>
      <c r="N25" s="1"/>
      <c r="O25" s="56">
        <f t="shared" si="8"/>
        <v>15.611068924178465</v>
      </c>
      <c r="P25" s="1"/>
      <c r="Q25" s="1"/>
      <c r="R25" s="1"/>
      <c r="S25" s="1"/>
      <c r="T25" s="1"/>
      <c r="U25" s="1"/>
      <c r="V25" s="1"/>
      <c r="W25" s="1"/>
      <c r="X25" s="56" t="str">
        <f t="shared" si="9"/>
        <v/>
      </c>
      <c r="Y25" s="1"/>
      <c r="Z25" s="1"/>
      <c r="AA25" s="1"/>
      <c r="AB25" s="1"/>
      <c r="AC25" s="1"/>
      <c r="AD25" s="1"/>
      <c r="AE25" s="1"/>
      <c r="AF25" s="1"/>
      <c r="AG25" s="1"/>
      <c r="AH25" s="1">
        <v>6.5751808522482245</v>
      </c>
      <c r="AI25" s="1"/>
      <c r="AJ25" s="1"/>
      <c r="AK25" s="1"/>
      <c r="AL25" s="1"/>
      <c r="AM25" s="1"/>
      <c r="AN25" s="1"/>
      <c r="AO25" s="1">
        <v>6.5751808522482245</v>
      </c>
      <c r="AP25" s="1"/>
      <c r="AQ25" s="1"/>
      <c r="AR25" s="1">
        <v>9.0358880719302412</v>
      </c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>
        <v>6.5751808522482245</v>
      </c>
      <c r="BF25" s="1"/>
      <c r="BG25" s="1"/>
      <c r="BH25" s="1"/>
      <c r="BI25" s="1"/>
      <c r="BJ25" s="1"/>
      <c r="BK25" s="1"/>
      <c r="BL25" s="1"/>
      <c r="BM25" s="1"/>
      <c r="BN25" s="1"/>
      <c r="BO25" s="56">
        <f t="shared" si="10"/>
        <v>28.761430628674916</v>
      </c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>
        <v>26.300723408992898</v>
      </c>
      <c r="CC25" s="1"/>
      <c r="CD25" s="1"/>
      <c r="CE25" s="1"/>
      <c r="CF25" s="1"/>
      <c r="CG25" s="1"/>
      <c r="CH25" s="1"/>
      <c r="CI25" s="1">
        <v>2.4607072196820172</v>
      </c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>
        <v>2.2945645789370634</v>
      </c>
      <c r="CV25" s="1"/>
      <c r="CW25" s="1"/>
      <c r="CX25" s="1"/>
      <c r="CY25" s="1">
        <v>4.7552717986190807</v>
      </c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>
        <v>112.51184914003143</v>
      </c>
      <c r="DQ25" s="1"/>
      <c r="DR25" s="1"/>
      <c r="DS25" s="1">
        <v>6.5751808522482245</v>
      </c>
      <c r="DT25" s="1"/>
      <c r="DU25" s="1">
        <v>11.388827092210127</v>
      </c>
      <c r="DV25" s="1">
        <v>6.5751808522482245</v>
      </c>
      <c r="DW25" s="1"/>
      <c r="DX25" s="1"/>
      <c r="DY25" s="1">
        <v>2.352939020279885</v>
      </c>
      <c r="DZ25" s="1"/>
      <c r="EA25" s="1">
        <v>2.2945645789370634</v>
      </c>
      <c r="EB25" s="1"/>
      <c r="EC25" s="1"/>
      <c r="ED25" s="1"/>
      <c r="EE25" s="1"/>
      <c r="EF25" s="1"/>
      <c r="EG25" s="1"/>
      <c r="EH25" s="1">
        <v>6.5751808522482245</v>
      </c>
      <c r="EI25" s="1">
        <v>2.4607072196820172</v>
      </c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>
        <v>6.5751808522482245</v>
      </c>
      <c r="EW25" s="1"/>
      <c r="EX25" s="1"/>
      <c r="EY25" s="1"/>
      <c r="EZ25" s="1">
        <v>6.5751808522482245</v>
      </c>
      <c r="FA25" s="1"/>
      <c r="FB25" s="1">
        <v>6.5751808522482245</v>
      </c>
      <c r="FC25" s="1"/>
      <c r="FD25" s="1"/>
      <c r="FE25" s="1"/>
      <c r="FF25" s="56">
        <f t="shared" si="11"/>
        <v>206.27123917086092</v>
      </c>
      <c r="FG25" s="1"/>
      <c r="FH25" s="1"/>
      <c r="FI25" s="1">
        <v>104.08215718973817</v>
      </c>
      <c r="FJ25" s="1"/>
      <c r="FK25" s="1">
        <v>2.4607072196820172</v>
      </c>
      <c r="FL25" s="1"/>
      <c r="FM25" s="1">
        <v>6.5751808522482245</v>
      </c>
      <c r="FN25" s="1"/>
      <c r="FO25" s="1"/>
      <c r="FP25" s="1"/>
      <c r="FQ25" s="1">
        <v>720.07726084001922</v>
      </c>
      <c r="FR25" s="1">
        <v>6.5751808522482245</v>
      </c>
      <c r="FS25" s="1"/>
      <c r="FT25" s="1"/>
      <c r="FU25" s="1">
        <v>6.5751808522482245</v>
      </c>
      <c r="FV25" s="1">
        <v>19.725542556744674</v>
      </c>
      <c r="FW25" s="1">
        <v>75.888358572129874</v>
      </c>
      <c r="FX25" s="1"/>
      <c r="FY25" s="1">
        <v>33.659072671112007</v>
      </c>
      <c r="FZ25" s="1"/>
      <c r="GA25" s="1"/>
      <c r="GB25" s="1">
        <v>13.150361704496449</v>
      </c>
      <c r="GC25" s="1"/>
      <c r="GD25" s="1">
        <v>6.5751808522482245</v>
      </c>
      <c r="GE25" s="1">
        <v>2.2945645789370634</v>
      </c>
      <c r="GF25" s="1"/>
      <c r="GG25" s="1">
        <v>6.5751808522482245</v>
      </c>
      <c r="GH25" s="1">
        <v>2.352939020279885</v>
      </c>
      <c r="GI25" s="1"/>
      <c r="GJ25" s="1">
        <v>11.330452650867306</v>
      </c>
      <c r="GK25" s="56">
        <f t="shared" si="12"/>
        <v>1017.8973212652477</v>
      </c>
      <c r="GL25" s="1"/>
      <c r="GM25" s="1"/>
      <c r="GN25" s="1"/>
      <c r="GO25" s="1"/>
      <c r="GP25" s="1">
        <v>2.2945645789370634</v>
      </c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56">
        <f t="shared" si="13"/>
        <v>2.2945645789370634</v>
      </c>
      <c r="HI25" s="1">
        <v>1270.8356245678988</v>
      </c>
    </row>
    <row r="26" spans="2:217" hidden="1" outlineLevel="1" x14ac:dyDescent="0.25">
      <c r="B26" s="23" t="s">
        <v>14</v>
      </c>
      <c r="C26" s="1"/>
      <c r="D26" s="1">
        <v>68.806861317405279</v>
      </c>
      <c r="E26" s="1"/>
      <c r="F26" s="1"/>
      <c r="G26" s="1"/>
      <c r="H26" s="1">
        <v>14.624636591514269</v>
      </c>
      <c r="I26" s="1"/>
      <c r="J26" s="1"/>
      <c r="K26" s="1"/>
      <c r="L26" s="1">
        <v>29.249273183028539</v>
      </c>
      <c r="M26" s="1"/>
      <c r="N26" s="1"/>
      <c r="O26" s="56">
        <f t="shared" si="8"/>
        <v>112.68077109194809</v>
      </c>
      <c r="P26" s="1"/>
      <c r="Q26" s="1"/>
      <c r="R26" s="1"/>
      <c r="S26" s="1"/>
      <c r="T26" s="1"/>
      <c r="U26" s="1"/>
      <c r="V26" s="1"/>
      <c r="W26" s="1"/>
      <c r="X26" s="56" t="str">
        <f t="shared" si="9"/>
        <v/>
      </c>
      <c r="Y26" s="1">
        <v>14.682017303503724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>
        <v>14.624636591514269</v>
      </c>
      <c r="BN26" s="1"/>
      <c r="BO26" s="56">
        <f t="shared" si="10"/>
        <v>29.306653895017995</v>
      </c>
      <c r="BP26" s="1">
        <v>24.248683347955332</v>
      </c>
      <c r="BQ26" s="1">
        <v>14.624636591514269</v>
      </c>
      <c r="BR26" s="1"/>
      <c r="BS26" s="1"/>
      <c r="BT26" s="1"/>
      <c r="BU26" s="1"/>
      <c r="BV26" s="1"/>
      <c r="BW26" s="1">
        <v>14.624636591514269</v>
      </c>
      <c r="BX26" s="1">
        <v>43.87390977454281</v>
      </c>
      <c r="BY26" s="1"/>
      <c r="BZ26" s="1"/>
      <c r="CA26" s="1"/>
      <c r="CB26" s="1">
        <v>68.122593122498145</v>
      </c>
      <c r="CC26" s="1">
        <v>14.624636591514269</v>
      </c>
      <c r="CD26" s="1"/>
      <c r="CE26" s="1"/>
      <c r="CF26" s="1">
        <v>9.6240467564410626</v>
      </c>
      <c r="CG26" s="1"/>
      <c r="CH26" s="1"/>
      <c r="CI26" s="1">
        <v>43.87390977454281</v>
      </c>
      <c r="CJ26" s="1"/>
      <c r="CK26" s="1"/>
      <c r="CL26" s="1">
        <v>14.624636591514269</v>
      </c>
      <c r="CM26" s="1"/>
      <c r="CN26" s="1"/>
      <c r="CO26" s="1"/>
      <c r="CP26" s="1"/>
      <c r="CQ26" s="1"/>
      <c r="CR26" s="1"/>
      <c r="CS26" s="1"/>
      <c r="CT26" s="1">
        <v>14.624636591514269</v>
      </c>
      <c r="CU26" s="1"/>
      <c r="CV26" s="1"/>
      <c r="CW26" s="1"/>
      <c r="CX26" s="1"/>
      <c r="CY26" s="1"/>
      <c r="CZ26" s="1">
        <v>39.557588134376736</v>
      </c>
      <c r="DA26" s="1"/>
      <c r="DB26" s="1"/>
      <c r="DC26" s="1"/>
      <c r="DD26" s="1"/>
      <c r="DE26" s="1"/>
      <c r="DF26" s="1"/>
      <c r="DG26" s="1"/>
      <c r="DH26" s="1"/>
      <c r="DI26" s="1"/>
      <c r="DJ26" s="1">
        <v>29.249273183028539</v>
      </c>
      <c r="DK26" s="1"/>
      <c r="DL26" s="1"/>
      <c r="DM26" s="1">
        <v>15.308904786421403</v>
      </c>
      <c r="DN26" s="1"/>
      <c r="DO26" s="1"/>
      <c r="DP26" s="1">
        <v>453.31826877465971</v>
      </c>
      <c r="DQ26" s="1"/>
      <c r="DR26" s="1">
        <v>29.249273183028539</v>
      </c>
      <c r="DS26" s="1">
        <v>14.624636591514269</v>
      </c>
      <c r="DT26" s="1"/>
      <c r="DU26" s="1">
        <v>9.6240467564410626</v>
      </c>
      <c r="DV26" s="1"/>
      <c r="DW26" s="1"/>
      <c r="DX26" s="1">
        <v>14.624636591514269</v>
      </c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>
        <v>45.242446164357077</v>
      </c>
      <c r="EJ26" s="1"/>
      <c r="EK26" s="1"/>
      <c r="EL26" s="1"/>
      <c r="EM26" s="1">
        <v>15.308904786421403</v>
      </c>
      <c r="EN26" s="1"/>
      <c r="EO26" s="1"/>
      <c r="EP26" s="1">
        <v>9.6240467564410626</v>
      </c>
      <c r="EQ26" s="1"/>
      <c r="ER26" s="1"/>
      <c r="ES26" s="1"/>
      <c r="ET26" s="1">
        <v>14.624636591514269</v>
      </c>
      <c r="EU26" s="1"/>
      <c r="EV26" s="1"/>
      <c r="EW26" s="1">
        <v>14.624636591514269</v>
      </c>
      <c r="EX26" s="1">
        <v>14.624636591514269</v>
      </c>
      <c r="EY26" s="1"/>
      <c r="EZ26" s="1"/>
      <c r="FA26" s="1"/>
      <c r="FB26" s="1"/>
      <c r="FC26" s="1"/>
      <c r="FD26" s="1">
        <v>15.308904786421403</v>
      </c>
      <c r="FE26" s="1"/>
      <c r="FF26" s="56">
        <f t="shared" si="11"/>
        <v>997.78116600271949</v>
      </c>
      <c r="FG26" s="1"/>
      <c r="FH26" s="1">
        <v>15.308904786421403</v>
      </c>
      <c r="FI26" s="1">
        <v>377.96441740341237</v>
      </c>
      <c r="FJ26" s="1"/>
      <c r="FK26" s="1"/>
      <c r="FL26" s="1"/>
      <c r="FM26" s="1"/>
      <c r="FN26" s="1">
        <v>14.624636591514269</v>
      </c>
      <c r="FO26" s="1"/>
      <c r="FP26" s="1">
        <v>78.488288785835792</v>
      </c>
      <c r="FQ26" s="1">
        <v>1290.7341348658681</v>
      </c>
      <c r="FR26" s="1">
        <v>43.87390977454281</v>
      </c>
      <c r="FS26" s="1">
        <v>44.558177969449943</v>
      </c>
      <c r="FT26" s="1"/>
      <c r="FU26" s="1">
        <v>43.87390977454281</v>
      </c>
      <c r="FV26" s="1">
        <v>44.558177969449943</v>
      </c>
      <c r="FW26" s="1">
        <v>616.20492687530339</v>
      </c>
      <c r="FX26" s="1"/>
      <c r="FY26" s="1">
        <v>356.97065458701064</v>
      </c>
      <c r="FZ26" s="1">
        <v>15.308904786421403</v>
      </c>
      <c r="GA26" s="1">
        <v>24.248683347955332</v>
      </c>
      <c r="GB26" s="1">
        <v>157.23894906139805</v>
      </c>
      <c r="GC26" s="1">
        <v>43.87390977454281</v>
      </c>
      <c r="GD26" s="1">
        <v>87.747819549085619</v>
      </c>
      <c r="GE26" s="1"/>
      <c r="GF26" s="1"/>
      <c r="GG26" s="1"/>
      <c r="GH26" s="1">
        <v>294.77505926296459</v>
      </c>
      <c r="GI26" s="1"/>
      <c r="GJ26" s="1">
        <v>1352.7023667736894</v>
      </c>
      <c r="GK26" s="56">
        <f t="shared" si="12"/>
        <v>4903.0558319394095</v>
      </c>
      <c r="GL26" s="1"/>
      <c r="GM26" s="1"/>
      <c r="GN26" s="1"/>
      <c r="GO26" s="1"/>
      <c r="GP26" s="1"/>
      <c r="GQ26" s="1"/>
      <c r="GR26" s="1"/>
      <c r="GS26" s="1"/>
      <c r="GT26" s="1"/>
      <c r="GU26" s="1">
        <v>14.624636591514269</v>
      </c>
      <c r="GV26" s="1"/>
      <c r="GW26" s="1">
        <v>9.6240467564410626</v>
      </c>
      <c r="GX26" s="1"/>
      <c r="GY26" s="1"/>
      <c r="GZ26" s="1"/>
      <c r="HA26" s="1"/>
      <c r="HB26" s="1"/>
      <c r="HC26" s="1"/>
      <c r="HD26" s="1"/>
      <c r="HE26" s="1"/>
      <c r="HF26" s="1"/>
      <c r="HG26" s="1">
        <v>14.624636591514269</v>
      </c>
      <c r="HH26" s="56">
        <f t="shared" si="13"/>
        <v>38.873319939469603</v>
      </c>
      <c r="HI26" s="1">
        <v>6081.6977428685641</v>
      </c>
    </row>
    <row r="27" spans="2:217" hidden="1" outlineLevel="1" x14ac:dyDescent="0.25">
      <c r="B27" s="23" t="s">
        <v>1</v>
      </c>
      <c r="C27" s="1"/>
      <c r="D27" s="1">
        <v>22.642101313987215</v>
      </c>
      <c r="E27" s="1">
        <v>13.051776010865431</v>
      </c>
      <c r="F27" s="1"/>
      <c r="G27" s="1"/>
      <c r="H27" s="1"/>
      <c r="I27" s="1"/>
      <c r="J27" s="1"/>
      <c r="K27" s="1"/>
      <c r="L27" s="1">
        <v>13.051776010865431</v>
      </c>
      <c r="M27" s="1"/>
      <c r="N27" s="1"/>
      <c r="O27" s="56">
        <f t="shared" si="8"/>
        <v>48.745653335718082</v>
      </c>
      <c r="P27" s="1"/>
      <c r="Q27" s="1"/>
      <c r="R27" s="1"/>
      <c r="S27" s="1"/>
      <c r="T27" s="1"/>
      <c r="U27" s="1"/>
      <c r="V27" s="1">
        <v>13.051776010865431</v>
      </c>
      <c r="W27" s="1">
        <v>16.426393081078743</v>
      </c>
      <c r="X27" s="56">
        <f t="shared" si="9"/>
        <v>29.478169091944174</v>
      </c>
      <c r="Y27" s="1"/>
      <c r="Z27" s="1"/>
      <c r="AA27" s="1"/>
      <c r="AB27" s="1"/>
      <c r="AC27" s="1">
        <v>13.051776010865431</v>
      </c>
      <c r="AD27" s="1"/>
      <c r="AE27" s="1"/>
      <c r="AF27" s="1">
        <v>2.8410911626951618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>
        <v>19.801010151292054</v>
      </c>
      <c r="AS27" s="1"/>
      <c r="AT27" s="1"/>
      <c r="AU27" s="1">
        <v>13.051776010865431</v>
      </c>
      <c r="AV27" s="1"/>
      <c r="AW27" s="1"/>
      <c r="AX27" s="1"/>
      <c r="AY27" s="1"/>
      <c r="AZ27" s="1"/>
      <c r="BA27" s="1"/>
      <c r="BB27" s="1"/>
      <c r="BC27" s="1"/>
      <c r="BD27" s="1">
        <v>13.051776010865431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56">
        <f t="shared" si="10"/>
        <v>61.797429346583513</v>
      </c>
      <c r="BP27" s="1">
        <v>39.155328032596294</v>
      </c>
      <c r="BQ27" s="1"/>
      <c r="BR27" s="1"/>
      <c r="BS27" s="1"/>
      <c r="BT27" s="1"/>
      <c r="BU27" s="1"/>
      <c r="BV27" s="1">
        <v>4.9430366570468669</v>
      </c>
      <c r="BW27" s="1">
        <v>2.8410911626951618</v>
      </c>
      <c r="BX27" s="1">
        <v>13.051776010865431</v>
      </c>
      <c r="BY27" s="1"/>
      <c r="BZ27" s="1"/>
      <c r="CA27" s="1"/>
      <c r="CB27" s="1">
        <v>42.529945102809606</v>
      </c>
      <c r="CC27" s="1"/>
      <c r="CD27" s="1"/>
      <c r="CE27" s="1">
        <v>4.9430366570468669</v>
      </c>
      <c r="CF27" s="1">
        <v>13.051776010865431</v>
      </c>
      <c r="CG27" s="1"/>
      <c r="CH27" s="1"/>
      <c r="CI27" s="1">
        <v>8.3176537272601774</v>
      </c>
      <c r="CJ27" s="1"/>
      <c r="CK27" s="1"/>
      <c r="CL27" s="1"/>
      <c r="CM27" s="1"/>
      <c r="CN27" s="1">
        <v>6.2157082329084723</v>
      </c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>
        <v>2.8410911626951618</v>
      </c>
      <c r="DA27" s="1"/>
      <c r="DB27" s="1"/>
      <c r="DC27" s="1"/>
      <c r="DD27" s="1"/>
      <c r="DE27" s="1">
        <v>13.051776010865431</v>
      </c>
      <c r="DF27" s="1"/>
      <c r="DG27" s="1"/>
      <c r="DH27" s="1"/>
      <c r="DI27" s="1"/>
      <c r="DJ27" s="1">
        <v>13.051776010865431</v>
      </c>
      <c r="DK27" s="1"/>
      <c r="DL27" s="1"/>
      <c r="DM27" s="1">
        <v>26.103552021730863</v>
      </c>
      <c r="DN27" s="1"/>
      <c r="DO27" s="1"/>
      <c r="DP27" s="1">
        <v>365.98634317441025</v>
      </c>
      <c r="DQ27" s="1"/>
      <c r="DR27" s="1">
        <v>32.319260254639339</v>
      </c>
      <c r="DS27" s="1"/>
      <c r="DT27" s="1"/>
      <c r="DU27" s="1"/>
      <c r="DV27" s="1"/>
      <c r="DW27" s="1"/>
      <c r="DX27" s="1"/>
      <c r="DY27" s="1">
        <v>13.051776010865431</v>
      </c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>
        <v>13.051776010865431</v>
      </c>
      <c r="EL27" s="1"/>
      <c r="EM27" s="1"/>
      <c r="EN27" s="1">
        <v>3.37461707021331</v>
      </c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>
        <v>4.9430366570468669</v>
      </c>
      <c r="FD27" s="1"/>
      <c r="FE27" s="1"/>
      <c r="FF27" s="56">
        <f t="shared" si="11"/>
        <v>622.82435597829169</v>
      </c>
      <c r="FG27" s="1"/>
      <c r="FH27" s="1"/>
      <c r="FI27" s="1">
        <v>1112.2321336390237</v>
      </c>
      <c r="FJ27" s="1"/>
      <c r="FK27" s="1"/>
      <c r="FL27" s="1"/>
      <c r="FM27" s="1"/>
      <c r="FN27" s="1"/>
      <c r="FO27" s="1"/>
      <c r="FP27" s="1">
        <v>42.529945102809606</v>
      </c>
      <c r="FQ27" s="1">
        <v>648.53540790428826</v>
      </c>
      <c r="FR27" s="1">
        <v>36.728771004168053</v>
      </c>
      <c r="FS27" s="1"/>
      <c r="FT27" s="1"/>
      <c r="FU27" s="1">
        <v>13.051776010865431</v>
      </c>
      <c r="FV27" s="1">
        <v>17.994812667912299</v>
      </c>
      <c r="FW27" s="1">
        <v>176.72115925530923</v>
      </c>
      <c r="FX27" s="1"/>
      <c r="FY27" s="1">
        <v>149.6726361544533</v>
      </c>
      <c r="FZ27" s="1">
        <v>19.267484243773904</v>
      </c>
      <c r="GA27" s="1"/>
      <c r="GB27" s="1">
        <v>600.84448795122637</v>
      </c>
      <c r="GC27" s="1">
        <v>2.8410911626951618</v>
      </c>
      <c r="GD27" s="1">
        <v>3.37461707021331</v>
      </c>
      <c r="GE27" s="1"/>
      <c r="GF27" s="1"/>
      <c r="GG27" s="1"/>
      <c r="GH27" s="1">
        <v>64.934268520250626</v>
      </c>
      <c r="GI27" s="1"/>
      <c r="GJ27" s="1">
        <v>35.69387732485265</v>
      </c>
      <c r="GK27" s="56">
        <f t="shared" si="12"/>
        <v>2924.4224680118418</v>
      </c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56" t="str">
        <f t="shared" si="13"/>
        <v/>
      </c>
      <c r="HI27" s="1">
        <v>3687.2680757643798</v>
      </c>
    </row>
    <row r="28" spans="2:217" hidden="1" outlineLevel="1" x14ac:dyDescent="0.25">
      <c r="B28" s="23" t="s">
        <v>18</v>
      </c>
      <c r="C28" s="1"/>
      <c r="D28" s="1">
        <v>18.998805832091758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56">
        <f t="shared" si="8"/>
        <v>18.998805832091758</v>
      </c>
      <c r="P28" s="1"/>
      <c r="Q28" s="1">
        <v>2.7838195232955312</v>
      </c>
      <c r="R28" s="1"/>
      <c r="S28" s="1"/>
      <c r="T28" s="1"/>
      <c r="U28" s="1"/>
      <c r="V28" s="1"/>
      <c r="W28" s="1"/>
      <c r="X28" s="56">
        <f t="shared" si="9"/>
        <v>2.7838195232955312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>
        <v>5.0223760912337063</v>
      </c>
      <c r="AP28" s="1"/>
      <c r="AQ28" s="1"/>
      <c r="AR28" s="1"/>
      <c r="AS28" s="1"/>
      <c r="AT28" s="1"/>
      <c r="AU28" s="1"/>
      <c r="AV28" s="1"/>
      <c r="AW28" s="1"/>
      <c r="AX28" s="1"/>
      <c r="AY28" s="1">
        <v>5.0223760912337063</v>
      </c>
      <c r="AZ28" s="1"/>
      <c r="BA28" s="1">
        <v>2.7838195232955312</v>
      </c>
      <c r="BB28" s="1"/>
      <c r="BC28" s="1"/>
      <c r="BD28" s="1">
        <v>8.4087906942669903</v>
      </c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56">
        <f t="shared" si="10"/>
        <v>21.237362400029934</v>
      </c>
      <c r="BP28" s="1"/>
      <c r="BQ28" s="1"/>
      <c r="BR28" s="1"/>
      <c r="BS28" s="1"/>
      <c r="BT28" s="1"/>
      <c r="BU28" s="1"/>
      <c r="BV28" s="1"/>
      <c r="BW28" s="1">
        <v>5.0223760912337063</v>
      </c>
      <c r="BX28" s="1">
        <v>10.044752182467413</v>
      </c>
      <c r="BY28" s="1"/>
      <c r="BZ28" s="1"/>
      <c r="CA28" s="1"/>
      <c r="CB28" s="1">
        <v>24.314583177791089</v>
      </c>
      <c r="CC28" s="1">
        <v>5.0223760912337063</v>
      </c>
      <c r="CD28" s="1"/>
      <c r="CE28" s="1"/>
      <c r="CF28" s="1"/>
      <c r="CG28" s="1"/>
      <c r="CH28" s="1"/>
      <c r="CI28" s="1">
        <v>10.044752182467413</v>
      </c>
      <c r="CJ28" s="1"/>
      <c r="CK28" s="1"/>
      <c r="CL28" s="1"/>
      <c r="CM28" s="1">
        <v>5.0223760912337063</v>
      </c>
      <c r="CN28" s="1">
        <v>5.0223760912337063</v>
      </c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>
        <v>5.0223760912337063</v>
      </c>
      <c r="DA28" s="1"/>
      <c r="DB28" s="1"/>
      <c r="DC28" s="1"/>
      <c r="DD28" s="1"/>
      <c r="DE28" s="1"/>
      <c r="DF28" s="1"/>
      <c r="DG28" s="1"/>
      <c r="DH28" s="1"/>
      <c r="DI28" s="1"/>
      <c r="DJ28" s="1">
        <v>17.85094779699665</v>
      </c>
      <c r="DK28" s="1">
        <v>5.0223760912337063</v>
      </c>
      <c r="DL28" s="1"/>
      <c r="DM28" s="1">
        <v>10.044752182467413</v>
      </c>
      <c r="DN28" s="1"/>
      <c r="DO28" s="1"/>
      <c r="DP28" s="1">
        <v>142.76873873541152</v>
      </c>
      <c r="DQ28" s="1"/>
      <c r="DR28" s="1">
        <v>10.044752182467413</v>
      </c>
      <c r="DS28" s="1">
        <v>5.0223760912337063</v>
      </c>
      <c r="DT28" s="1"/>
      <c r="DU28" s="1">
        <v>15.067128273701119</v>
      </c>
      <c r="DV28" s="1">
        <v>5.0223760912337063</v>
      </c>
      <c r="DW28" s="1"/>
      <c r="DX28" s="1"/>
      <c r="DY28" s="1">
        <v>5.0223760912337063</v>
      </c>
      <c r="DZ28" s="1"/>
      <c r="EA28" s="1"/>
      <c r="EB28" s="1"/>
      <c r="EC28" s="1"/>
      <c r="ED28" s="1"/>
      <c r="EE28" s="1"/>
      <c r="EF28" s="1"/>
      <c r="EG28" s="1"/>
      <c r="EH28" s="1"/>
      <c r="EI28" s="1">
        <v>24.623777003063218</v>
      </c>
      <c r="EJ28" s="1"/>
      <c r="EK28" s="1"/>
      <c r="EL28" s="1"/>
      <c r="EM28" s="1"/>
      <c r="EN28" s="1"/>
      <c r="EO28" s="1"/>
      <c r="EP28" s="1">
        <v>17.053650518619207</v>
      </c>
      <c r="EQ28" s="1"/>
      <c r="ER28" s="1"/>
      <c r="ES28" s="1"/>
      <c r="ET28" s="1"/>
      <c r="EU28" s="1">
        <v>2.7838195232955312</v>
      </c>
      <c r="EV28" s="1">
        <v>10.044752182467413</v>
      </c>
      <c r="EW28" s="1">
        <v>5.0223760912337063</v>
      </c>
      <c r="EX28" s="1">
        <v>5.0223760912337063</v>
      </c>
      <c r="EY28" s="1"/>
      <c r="EZ28" s="1"/>
      <c r="FA28" s="1"/>
      <c r="FB28" s="1">
        <v>8.4087906942669903</v>
      </c>
      <c r="FC28" s="1"/>
      <c r="FD28" s="1"/>
      <c r="FE28" s="1"/>
      <c r="FF28" s="56">
        <f t="shared" si="11"/>
        <v>358.34133363905306</v>
      </c>
      <c r="FG28" s="1">
        <v>4.2250788128562631</v>
      </c>
      <c r="FH28" s="1"/>
      <c r="FI28" s="1">
        <v>36.109788475091356</v>
      </c>
      <c r="FJ28" s="1"/>
      <c r="FK28" s="1">
        <v>4.2250788128562631</v>
      </c>
      <c r="FL28" s="1"/>
      <c r="FM28" s="1"/>
      <c r="FN28" s="1"/>
      <c r="FO28" s="1"/>
      <c r="FP28" s="1">
        <v>22.678621689590667</v>
      </c>
      <c r="FQ28" s="1">
        <v>64.046855386000956</v>
      </c>
      <c r="FR28" s="1">
        <v>10.044752182467413</v>
      </c>
      <c r="FS28" s="1">
        <v>14.815093950681032</v>
      </c>
      <c r="FT28" s="1">
        <v>17.85094779699665</v>
      </c>
      <c r="FU28" s="1"/>
      <c r="FV28" s="1">
        <v>3.3864146030332831</v>
      </c>
      <c r="FW28" s="1">
        <v>177.32529958519345</v>
      </c>
      <c r="FX28" s="1"/>
      <c r="FY28" s="1">
        <v>15.612391229058474</v>
      </c>
      <c r="FZ28" s="1"/>
      <c r="GA28" s="1"/>
      <c r="GB28" s="1">
        <v>17.85094779699665</v>
      </c>
      <c r="GC28" s="1">
        <v>5.0223760912337063</v>
      </c>
      <c r="GD28" s="1">
        <v>15.067128273701119</v>
      </c>
      <c r="GE28" s="1"/>
      <c r="GF28" s="1">
        <v>5.0223760912337063</v>
      </c>
      <c r="GG28" s="1"/>
      <c r="GH28" s="1">
        <v>807.8193574227804</v>
      </c>
      <c r="GI28" s="1"/>
      <c r="GJ28" s="1">
        <v>19.292207086557383</v>
      </c>
      <c r="GK28" s="56">
        <f t="shared" si="12"/>
        <v>1240.3947152863288</v>
      </c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>
        <v>3.3864146030332831</v>
      </c>
      <c r="GY28" s="1"/>
      <c r="GZ28" s="1"/>
      <c r="HA28" s="1"/>
      <c r="HB28" s="1"/>
      <c r="HC28" s="1"/>
      <c r="HD28" s="1"/>
      <c r="HE28" s="1"/>
      <c r="HF28" s="1"/>
      <c r="HG28" s="1"/>
      <c r="HH28" s="56">
        <f t="shared" si="13"/>
        <v>3.3864146030332831</v>
      </c>
      <c r="HI28" s="1">
        <v>1645.1424512838323</v>
      </c>
    </row>
    <row r="29" spans="2:217" hidden="1" outlineLevel="1" x14ac:dyDescent="0.25">
      <c r="B29" s="23" t="s">
        <v>20</v>
      </c>
      <c r="C29" s="1"/>
      <c r="D29" s="1">
        <v>106.17826761404538</v>
      </c>
      <c r="E29" s="1"/>
      <c r="F29" s="1">
        <v>10.868282149608889</v>
      </c>
      <c r="G29" s="1"/>
      <c r="H29" s="1">
        <v>45.840838330427154</v>
      </c>
      <c r="I29" s="1"/>
      <c r="J29" s="1"/>
      <c r="K29" s="1"/>
      <c r="L29" s="1">
        <v>18.96537539263959</v>
      </c>
      <c r="M29" s="1"/>
      <c r="N29" s="1">
        <v>18.96537539263959</v>
      </c>
      <c r="O29" s="56">
        <f t="shared" si="8"/>
        <v>200.81813887936062</v>
      </c>
      <c r="P29" s="1">
        <v>13.772788568454422</v>
      </c>
      <c r="Q29" s="1"/>
      <c r="R29" s="1"/>
      <c r="S29" s="1"/>
      <c r="T29" s="1"/>
      <c r="U29" s="1">
        <v>13.772788568454422</v>
      </c>
      <c r="V29" s="1">
        <v>18.96537539263959</v>
      </c>
      <c r="W29" s="1">
        <v>18.96537539263959</v>
      </c>
      <c r="X29" s="56">
        <f t="shared" si="9"/>
        <v>65.47632792218802</v>
      </c>
      <c r="Y29" s="1"/>
      <c r="Z29" s="1"/>
      <c r="AA29" s="1"/>
      <c r="AB29" s="1"/>
      <c r="AC29" s="1"/>
      <c r="AD29" s="1"/>
      <c r="AE29" s="1"/>
      <c r="AF29" s="1"/>
      <c r="AG29" s="1"/>
      <c r="AH29" s="1">
        <v>7.9100875451479764</v>
      </c>
      <c r="AI29" s="1"/>
      <c r="AJ29" s="1">
        <v>32.73816396109401</v>
      </c>
      <c r="AK29" s="1"/>
      <c r="AL29" s="1"/>
      <c r="AM29" s="1"/>
      <c r="AN29" s="1">
        <v>10.868282149608889</v>
      </c>
      <c r="AO29" s="1"/>
      <c r="AP29" s="1"/>
      <c r="AQ29" s="1"/>
      <c r="AR29" s="1">
        <v>37.743745087396455</v>
      </c>
      <c r="AS29" s="1"/>
      <c r="AT29" s="1">
        <v>10.868282149608889</v>
      </c>
      <c r="AU29" s="1"/>
      <c r="AV29" s="1"/>
      <c r="AW29" s="1"/>
      <c r="AX29" s="1"/>
      <c r="AY29" s="1"/>
      <c r="AZ29" s="1"/>
      <c r="BA29" s="1"/>
      <c r="BB29" s="1"/>
      <c r="BC29" s="1">
        <v>18.96537539263959</v>
      </c>
      <c r="BD29" s="1"/>
      <c r="BE29" s="1"/>
      <c r="BF29" s="1"/>
      <c r="BG29" s="1"/>
      <c r="BH29" s="1"/>
      <c r="BI29" s="1"/>
      <c r="BJ29" s="1">
        <v>18.96537539263959</v>
      </c>
      <c r="BK29" s="1">
        <v>10.868282149608889</v>
      </c>
      <c r="BL29" s="1"/>
      <c r="BM29" s="1"/>
      <c r="BN29" s="1"/>
      <c r="BO29" s="56">
        <f t="shared" si="10"/>
        <v>148.92759382774429</v>
      </c>
      <c r="BP29" s="1">
        <v>18.96537539263959</v>
      </c>
      <c r="BQ29" s="1"/>
      <c r="BR29" s="1"/>
      <c r="BS29" s="1"/>
      <c r="BT29" s="1"/>
      <c r="BU29" s="1"/>
      <c r="BV29" s="1"/>
      <c r="BW29" s="1">
        <v>18.778369694756865</v>
      </c>
      <c r="BX29" s="1">
        <v>37.93075078527918</v>
      </c>
      <c r="BY29" s="1"/>
      <c r="BZ29" s="1">
        <v>7.9100875451479764</v>
      </c>
      <c r="CA29" s="1">
        <v>18.778369694756865</v>
      </c>
      <c r="CB29" s="1">
        <v>138.43332307390085</v>
      </c>
      <c r="CC29" s="1">
        <v>10.868282149608889</v>
      </c>
      <c r="CD29" s="1"/>
      <c r="CE29" s="1"/>
      <c r="CF29" s="1">
        <v>21.682876113602397</v>
      </c>
      <c r="CG29" s="1"/>
      <c r="CH29" s="1"/>
      <c r="CI29" s="1">
        <v>68.193828643150837</v>
      </c>
      <c r="CJ29" s="1">
        <v>18.778369694756865</v>
      </c>
      <c r="CK29" s="1"/>
      <c r="CL29" s="1"/>
      <c r="CM29" s="1"/>
      <c r="CN29" s="1">
        <v>32.551158263211285</v>
      </c>
      <c r="CO29" s="1">
        <v>37.743745087396455</v>
      </c>
      <c r="CP29" s="1">
        <v>10.868282149608889</v>
      </c>
      <c r="CQ29" s="1">
        <v>7.9100875451479764</v>
      </c>
      <c r="CR29" s="1"/>
      <c r="CS29" s="1"/>
      <c r="CT29" s="1"/>
      <c r="CU29" s="1"/>
      <c r="CV29" s="1">
        <v>21.682876113602397</v>
      </c>
      <c r="CW29" s="1"/>
      <c r="CX29" s="1"/>
      <c r="CY29" s="1">
        <v>7.9100875451479764</v>
      </c>
      <c r="CZ29" s="1"/>
      <c r="DA29" s="1"/>
      <c r="DB29" s="1"/>
      <c r="DC29" s="1"/>
      <c r="DD29" s="1"/>
      <c r="DE29" s="1">
        <v>18.96537539263959</v>
      </c>
      <c r="DF29" s="1">
        <v>18.96537539263959</v>
      </c>
      <c r="DG29" s="1">
        <v>13.772788568454422</v>
      </c>
      <c r="DH29" s="1"/>
      <c r="DI29" s="1">
        <v>7.9100875451479764</v>
      </c>
      <c r="DJ29" s="1">
        <v>149.114599525627</v>
      </c>
      <c r="DK29" s="1"/>
      <c r="DL29" s="1"/>
      <c r="DM29" s="1">
        <v>18.96537539263959</v>
      </c>
      <c r="DN29" s="1"/>
      <c r="DO29" s="1"/>
      <c r="DP29" s="1">
        <v>1076.0070054221148</v>
      </c>
      <c r="DQ29" s="1"/>
      <c r="DR29" s="1">
        <v>51.570221841466257</v>
      </c>
      <c r="DS29" s="1">
        <v>34.598544785052816</v>
      </c>
      <c r="DT29" s="1"/>
      <c r="DU29" s="1">
        <v>7.9100875451479764</v>
      </c>
      <c r="DV29" s="1">
        <v>64.806213723066747</v>
      </c>
      <c r="DW29" s="1"/>
      <c r="DX29" s="1">
        <v>10.868282149608889</v>
      </c>
      <c r="DY29" s="1">
        <v>24.641070718063311</v>
      </c>
      <c r="DZ29" s="1"/>
      <c r="EA29" s="1"/>
      <c r="EB29" s="1">
        <v>10.868282149608889</v>
      </c>
      <c r="EC29" s="1"/>
      <c r="ED29" s="1">
        <v>29.833657542248481</v>
      </c>
      <c r="EE29" s="1"/>
      <c r="EF29" s="1"/>
      <c r="EG29" s="1">
        <v>18.96537539263959</v>
      </c>
      <c r="EH29" s="1">
        <v>21.682876113602397</v>
      </c>
      <c r="EI29" s="1">
        <v>84.254697616944881</v>
      </c>
      <c r="EJ29" s="1"/>
      <c r="EK29" s="1"/>
      <c r="EL29" s="1"/>
      <c r="EM29" s="1"/>
      <c r="EN29" s="1">
        <v>13.772788568454422</v>
      </c>
      <c r="EO29" s="1"/>
      <c r="EP29" s="1"/>
      <c r="EQ29" s="1"/>
      <c r="ER29" s="1"/>
      <c r="ES29" s="1"/>
      <c r="ET29" s="1"/>
      <c r="EU29" s="1">
        <v>32.73816396109401</v>
      </c>
      <c r="EV29" s="1"/>
      <c r="EW29" s="1">
        <v>51.703539353733603</v>
      </c>
      <c r="EX29" s="1">
        <v>94.826876963197947</v>
      </c>
      <c r="EY29" s="1"/>
      <c r="EZ29" s="1"/>
      <c r="FA29" s="1"/>
      <c r="FB29" s="1"/>
      <c r="FC29" s="1">
        <v>7.9100875451479764</v>
      </c>
      <c r="FD29" s="1">
        <v>26.688457239904842</v>
      </c>
      <c r="FE29" s="1">
        <v>7.9100875451479764</v>
      </c>
      <c r="FF29" s="56">
        <f t="shared" si="11"/>
        <v>2378.2357874851086</v>
      </c>
      <c r="FG29" s="1"/>
      <c r="FH29" s="1"/>
      <c r="FI29" s="1">
        <v>108.22565413588691</v>
      </c>
      <c r="FJ29" s="1"/>
      <c r="FK29" s="1">
        <v>48.558339051389957</v>
      </c>
      <c r="FL29" s="1"/>
      <c r="FM29" s="1"/>
      <c r="FN29" s="1"/>
      <c r="FO29" s="1">
        <v>15.820175090295953</v>
      </c>
      <c r="FP29" s="1">
        <v>70.107897652725015</v>
      </c>
      <c r="FQ29" s="1">
        <v>203.29494571682528</v>
      </c>
      <c r="FR29" s="1">
        <v>119.0939362854958</v>
      </c>
      <c r="FS29" s="1">
        <v>45.466826934661704</v>
      </c>
      <c r="FT29" s="1">
        <v>115.41193929629823</v>
      </c>
      <c r="FU29" s="1"/>
      <c r="FV29" s="1">
        <v>29.833657542248481</v>
      </c>
      <c r="FW29" s="1">
        <v>1426.4169969169263</v>
      </c>
      <c r="FX29" s="1"/>
      <c r="FY29" s="1"/>
      <c r="FZ29" s="1">
        <v>18.96537539263959</v>
      </c>
      <c r="GA29" s="1"/>
      <c r="GB29" s="1">
        <v>7.9100875451479764</v>
      </c>
      <c r="GC29" s="1">
        <v>135.82491945841113</v>
      </c>
      <c r="GD29" s="1">
        <v>87.15920403579041</v>
      </c>
      <c r="GE29" s="1"/>
      <c r="GF29" s="1"/>
      <c r="GG29" s="1"/>
      <c r="GH29" s="1">
        <v>4302.4845226061643</v>
      </c>
      <c r="GI29" s="1"/>
      <c r="GJ29" s="1"/>
      <c r="GK29" s="56">
        <f t="shared" si="12"/>
        <v>6734.5744776609072</v>
      </c>
      <c r="GL29" s="1"/>
      <c r="GM29" s="1"/>
      <c r="GN29" s="1"/>
      <c r="GO29" s="1">
        <v>10.868282149608889</v>
      </c>
      <c r="GP29" s="1">
        <v>10.868282149608889</v>
      </c>
      <c r="GQ29" s="1"/>
      <c r="GR29" s="1">
        <v>10.868282149608889</v>
      </c>
      <c r="GS29" s="1"/>
      <c r="GT29" s="1"/>
      <c r="GU29" s="1"/>
      <c r="GV29" s="1"/>
      <c r="GW29" s="1"/>
      <c r="GX29" s="1"/>
      <c r="GY29" s="1">
        <v>18.96537539263959</v>
      </c>
      <c r="GZ29" s="1">
        <v>18.96537539263959</v>
      </c>
      <c r="HA29" s="1"/>
      <c r="HB29" s="1"/>
      <c r="HC29" s="1"/>
      <c r="HD29" s="1"/>
      <c r="HE29" s="1"/>
      <c r="HF29" s="1"/>
      <c r="HG29" s="1"/>
      <c r="HH29" s="56">
        <f t="shared" si="13"/>
        <v>70.53559723410585</v>
      </c>
      <c r="HI29" s="1">
        <v>9598.5679230094174</v>
      </c>
    </row>
    <row r="30" spans="2:217" collapsed="1" x14ac:dyDescent="0.25">
      <c r="B30" s="5" t="s">
        <v>23</v>
      </c>
      <c r="C30" s="6">
        <v>128.28601117037698</v>
      </c>
      <c r="D30" s="6">
        <v>1313.2183582767236</v>
      </c>
      <c r="E30" s="6">
        <v>151.26056726444662</v>
      </c>
      <c r="F30" s="6">
        <v>102.18835557405286</v>
      </c>
      <c r="G30" s="6">
        <v>1.8892421449180175</v>
      </c>
      <c r="H30" s="6">
        <v>387.19553980943442</v>
      </c>
      <c r="I30" s="6">
        <v>49.691774557420416</v>
      </c>
      <c r="J30" s="6">
        <v>3.3937178289099195</v>
      </c>
      <c r="K30" s="6">
        <v>30.329838911876848</v>
      </c>
      <c r="L30" s="6">
        <v>310.09381080107198</v>
      </c>
      <c r="M30" s="6">
        <v>19.323439948281283</v>
      </c>
      <c r="N30" s="6">
        <v>159.13367685207314</v>
      </c>
      <c r="O30" s="56">
        <f t="shared" si="8"/>
        <v>2656.0043331395855</v>
      </c>
      <c r="P30" s="6">
        <v>13.772788568454422</v>
      </c>
      <c r="Q30" s="6">
        <v>2.7838195232955312</v>
      </c>
      <c r="R30" s="6">
        <v>26.157437171547439</v>
      </c>
      <c r="S30" s="6">
        <v>3.3937178289099195</v>
      </c>
      <c r="T30" s="6">
        <v>22.031568627014103</v>
      </c>
      <c r="U30" s="6">
        <v>13.772788568454422</v>
      </c>
      <c r="V30" s="6">
        <v>46.594915528438747</v>
      </c>
      <c r="W30" s="6">
        <v>66.851170499812795</v>
      </c>
      <c r="X30" s="56">
        <f t="shared" si="9"/>
        <v>195.35820631592736</v>
      </c>
      <c r="Y30" s="6">
        <v>591.7162469058544</v>
      </c>
      <c r="Z30" s="6">
        <v>77.761290309124973</v>
      </c>
      <c r="AA30" s="6">
        <v>21.797682051953821</v>
      </c>
      <c r="AB30" s="6">
        <v>11.455153626671422</v>
      </c>
      <c r="AC30" s="6">
        <v>455.56543067422183</v>
      </c>
      <c r="AD30" s="6">
        <v>4.9371384999935062</v>
      </c>
      <c r="AE30" s="6">
        <v>9.0307712141322565</v>
      </c>
      <c r="AF30" s="6">
        <v>9.8932320346055942</v>
      </c>
      <c r="AG30" s="6">
        <v>47.777392778584044</v>
      </c>
      <c r="AH30" s="6">
        <v>79.037173357316021</v>
      </c>
      <c r="AI30" s="6">
        <v>9.0880657227376922</v>
      </c>
      <c r="AJ30" s="6">
        <v>75.117796499277148</v>
      </c>
      <c r="AK30" s="6">
        <v>63.074066569429853</v>
      </c>
      <c r="AL30" s="6">
        <v>36.611171752682871</v>
      </c>
      <c r="AM30" s="6">
        <v>12.581545710622574</v>
      </c>
      <c r="AN30" s="6">
        <v>17.942832074815442</v>
      </c>
      <c r="AO30" s="6">
        <v>196.71229705187991</v>
      </c>
      <c r="AP30" s="6">
        <v>9.0880657227376922</v>
      </c>
      <c r="AQ30" s="6">
        <v>9.6617199741406417</v>
      </c>
      <c r="AR30" s="6">
        <v>1673.9355598447937</v>
      </c>
      <c r="AS30" s="6">
        <v>9.0880657227376922</v>
      </c>
      <c r="AT30" s="6">
        <v>10.868282149608889</v>
      </c>
      <c r="AU30" s="6">
        <v>450.21077143255002</v>
      </c>
      <c r="AV30" s="6">
        <v>47.948407818827462</v>
      </c>
      <c r="AW30" s="6">
        <v>35.507255423930893</v>
      </c>
      <c r="AX30" s="6">
        <v>7.0521408719104324</v>
      </c>
      <c r="AY30" s="6">
        <v>145.33837467338674</v>
      </c>
      <c r="AZ30" s="6">
        <v>3.9780544747081716</v>
      </c>
      <c r="BA30" s="6">
        <v>132.8216503640144</v>
      </c>
      <c r="BB30" s="6">
        <v>39.973813497429205</v>
      </c>
      <c r="BC30" s="6">
        <v>18.96537539263959</v>
      </c>
      <c r="BD30" s="6">
        <v>201.95279705736053</v>
      </c>
      <c r="BE30" s="6">
        <v>420.65452231177767</v>
      </c>
      <c r="BF30" s="6">
        <v>31.681956786655107</v>
      </c>
      <c r="BG30" s="6">
        <v>43.91287711812349</v>
      </c>
      <c r="BH30" s="6">
        <v>17.51868421061608</v>
      </c>
      <c r="BI30" s="6">
        <v>9.6617199741406417</v>
      </c>
      <c r="BJ30" s="6">
        <v>183.61698130040114</v>
      </c>
      <c r="BK30" s="6">
        <v>10.868282149608889</v>
      </c>
      <c r="BL30" s="6">
        <v>27.780556911010589</v>
      </c>
      <c r="BM30" s="6">
        <v>24.24277235431417</v>
      </c>
      <c r="BN30" s="6">
        <v>8.6453531168811271</v>
      </c>
      <c r="BO30" s="56">
        <f t="shared" si="10"/>
        <v>5295.0733274882068</v>
      </c>
      <c r="BP30" s="6">
        <v>1021.1980888065281</v>
      </c>
      <c r="BQ30" s="6">
        <v>52.136437305128275</v>
      </c>
      <c r="BR30" s="6">
        <v>32.501686358769319</v>
      </c>
      <c r="BS30" s="6">
        <v>19.276018612423428</v>
      </c>
      <c r="BT30" s="6">
        <v>3.1088321556524168</v>
      </c>
      <c r="BU30" s="6">
        <v>16.33449990199831</v>
      </c>
      <c r="BV30" s="6">
        <v>39.126746800276571</v>
      </c>
      <c r="BW30" s="6">
        <v>243.92024849137266</v>
      </c>
      <c r="BX30" s="6">
        <v>399.98183536927218</v>
      </c>
      <c r="BY30" s="6">
        <v>20.576382480859792</v>
      </c>
      <c r="BZ30" s="6">
        <v>72.252647822964661</v>
      </c>
      <c r="CA30" s="6">
        <v>25.943097847033656</v>
      </c>
      <c r="CB30" s="6">
        <v>1784.1704673434133</v>
      </c>
      <c r="CC30" s="6">
        <v>97.855656994985807</v>
      </c>
      <c r="CD30" s="6">
        <v>13.524104084165028</v>
      </c>
      <c r="CE30" s="6">
        <v>4.9430366570468669</v>
      </c>
      <c r="CF30" s="6">
        <v>318.58020941286861</v>
      </c>
      <c r="CG30" s="6">
        <v>38.895388160255251</v>
      </c>
      <c r="CH30" s="6">
        <v>71.859165347890283</v>
      </c>
      <c r="CI30" s="6">
        <v>478.81677942157552</v>
      </c>
      <c r="CJ30" s="6">
        <v>89.328897281344084</v>
      </c>
      <c r="CK30" s="6">
        <v>25.180592219630711</v>
      </c>
      <c r="CL30" s="6">
        <v>33.256016484963006</v>
      </c>
      <c r="CM30" s="6">
        <v>5.0223760912337063</v>
      </c>
      <c r="CN30" s="6">
        <v>303.49874058309462</v>
      </c>
      <c r="CO30" s="6">
        <v>162.21985409833181</v>
      </c>
      <c r="CP30" s="6">
        <v>34.041681863720576</v>
      </c>
      <c r="CQ30" s="6">
        <v>53.545476030571187</v>
      </c>
      <c r="CR30" s="6">
        <v>11.742158961921685</v>
      </c>
      <c r="CS30" s="6">
        <v>38.487381311453817</v>
      </c>
      <c r="CT30" s="6">
        <v>1442.5428613777294</v>
      </c>
      <c r="CU30" s="6">
        <v>68.755521449282043</v>
      </c>
      <c r="CV30" s="6">
        <v>126.31963579324253</v>
      </c>
      <c r="CW30" s="6">
        <v>10.588972633778791</v>
      </c>
      <c r="CX30" s="6">
        <v>29.158646694338884</v>
      </c>
      <c r="CY30" s="6">
        <v>160.17188299382184</v>
      </c>
      <c r="CZ30" s="6">
        <v>145.25330200303614</v>
      </c>
      <c r="DA30" s="6">
        <v>46.197671031337514</v>
      </c>
      <c r="DB30" s="6">
        <v>150.12992020997854</v>
      </c>
      <c r="DC30" s="6">
        <v>142.8046261021409</v>
      </c>
      <c r="DD30" s="6">
        <v>47.097901527401547</v>
      </c>
      <c r="DE30" s="6">
        <v>75.225398808397472</v>
      </c>
      <c r="DF30" s="6">
        <v>18.96537539263959</v>
      </c>
      <c r="DG30" s="6">
        <v>57.381030757056017</v>
      </c>
      <c r="DH30" s="6">
        <v>110.8543249240163</v>
      </c>
      <c r="DI30" s="6">
        <v>117.0991619088505</v>
      </c>
      <c r="DJ30" s="6">
        <v>797.47100201103558</v>
      </c>
      <c r="DK30" s="6">
        <v>206.01243371144136</v>
      </c>
      <c r="DL30" s="6">
        <v>10.700967525834734</v>
      </c>
      <c r="DM30" s="6">
        <v>332.8898598712658</v>
      </c>
      <c r="DN30" s="6">
        <v>7.735792351954089</v>
      </c>
      <c r="DO30" s="6">
        <v>15.408105737690578</v>
      </c>
      <c r="DP30" s="6">
        <v>11189.406918745517</v>
      </c>
      <c r="DQ30" s="6">
        <v>398.5488476382717</v>
      </c>
      <c r="DR30" s="6">
        <v>1166.8367123498547</v>
      </c>
      <c r="DS30" s="6">
        <v>659.52506042507355</v>
      </c>
      <c r="DT30" s="6">
        <v>3.3937178289099195</v>
      </c>
      <c r="DU30" s="6">
        <v>186.30009669413522</v>
      </c>
      <c r="DV30" s="6">
        <v>396.8626801143098</v>
      </c>
      <c r="DW30" s="6">
        <v>3.6008064635507488</v>
      </c>
      <c r="DX30" s="6">
        <v>119.38681598337433</v>
      </c>
      <c r="DY30" s="6">
        <v>210.52636389371179</v>
      </c>
      <c r="DZ30" s="6">
        <v>16.736269899347192</v>
      </c>
      <c r="EA30" s="6">
        <v>1488.1861484889976</v>
      </c>
      <c r="EB30" s="6">
        <v>179.44358084764215</v>
      </c>
      <c r="EC30" s="6">
        <v>21.379101139674322</v>
      </c>
      <c r="ED30" s="6">
        <v>235.55597184558664</v>
      </c>
      <c r="EE30" s="6">
        <v>18.235782101190576</v>
      </c>
      <c r="EF30" s="6">
        <v>94.971232449842446</v>
      </c>
      <c r="EG30" s="6">
        <v>132.32617773582476</v>
      </c>
      <c r="EH30" s="6">
        <v>121.57514497321665</v>
      </c>
      <c r="EI30" s="6">
        <v>868.29228320026357</v>
      </c>
      <c r="EJ30" s="6">
        <v>50.476081262132809</v>
      </c>
      <c r="EK30" s="6">
        <v>37.123879112693494</v>
      </c>
      <c r="EL30" s="6">
        <v>616.68547473008698</v>
      </c>
      <c r="EM30" s="6">
        <v>143.71032143045005</v>
      </c>
      <c r="EN30" s="6">
        <v>201.07249943882073</v>
      </c>
      <c r="EO30" s="6">
        <v>130.04620620870537</v>
      </c>
      <c r="EP30" s="6">
        <v>260.92074331707067</v>
      </c>
      <c r="EQ30" s="6">
        <v>30.199182055604116</v>
      </c>
      <c r="ER30" s="6">
        <v>151.45976307224538</v>
      </c>
      <c r="ES30" s="6">
        <v>78.097958176124962</v>
      </c>
      <c r="ET30" s="6">
        <v>63.131425359617026</v>
      </c>
      <c r="EU30" s="6">
        <v>61.67942065593698</v>
      </c>
      <c r="EV30" s="6">
        <v>212.62193592704756</v>
      </c>
      <c r="EW30" s="6">
        <v>270.05991504962896</v>
      </c>
      <c r="EX30" s="6">
        <v>376.11923978357157</v>
      </c>
      <c r="EY30" s="6">
        <v>32.715728418246655</v>
      </c>
      <c r="EZ30" s="6">
        <v>42.882685076710338</v>
      </c>
      <c r="FA30" s="6">
        <v>123.41909575473878</v>
      </c>
      <c r="FB30" s="6">
        <v>256.90734372354399</v>
      </c>
      <c r="FC30" s="6">
        <v>27.210983174323982</v>
      </c>
      <c r="FD30" s="6">
        <v>148.05199692085415</v>
      </c>
      <c r="FE30" s="6">
        <v>15.410276428583877</v>
      </c>
      <c r="FF30" s="56">
        <f t="shared" si="11"/>
        <v>30471.18076701204</v>
      </c>
      <c r="FG30" s="6">
        <v>54.46032195694206</v>
      </c>
      <c r="FH30" s="6">
        <v>430.62830731554237</v>
      </c>
      <c r="FI30" s="6">
        <v>3196.991472056483</v>
      </c>
      <c r="FJ30" s="6">
        <v>171.64496726519954</v>
      </c>
      <c r="FK30" s="6">
        <v>136.21213229409133</v>
      </c>
      <c r="FL30" s="6">
        <v>418.84228419264844</v>
      </c>
      <c r="FM30" s="6">
        <v>6.5751808522482245</v>
      </c>
      <c r="FN30" s="6">
        <v>28.148740675679299</v>
      </c>
      <c r="FO30" s="6">
        <v>101.13473400297892</v>
      </c>
      <c r="FP30" s="6">
        <v>890.58118229157856</v>
      </c>
      <c r="FQ30" s="6">
        <v>6688.3233936032066</v>
      </c>
      <c r="FR30" s="6">
        <v>896.5098243811409</v>
      </c>
      <c r="FS30" s="6">
        <v>542.80896004292958</v>
      </c>
      <c r="FT30" s="6">
        <v>709.86892150401468</v>
      </c>
      <c r="FU30" s="6">
        <v>226.01034350353743</v>
      </c>
      <c r="FV30" s="6">
        <v>289.31847659584264</v>
      </c>
      <c r="FW30" s="6">
        <v>8664.4275141440212</v>
      </c>
      <c r="FX30" s="6">
        <v>63.995670461256765</v>
      </c>
      <c r="FY30" s="6">
        <v>1125.1683507109051</v>
      </c>
      <c r="FZ30" s="6">
        <v>117.4913449759906</v>
      </c>
      <c r="GA30" s="6">
        <v>28.919916595532378</v>
      </c>
      <c r="GB30" s="6">
        <v>2427.5625110788146</v>
      </c>
      <c r="GC30" s="6">
        <v>718.44024471816169</v>
      </c>
      <c r="GD30" s="6">
        <v>712.68416003451387</v>
      </c>
      <c r="GE30" s="6">
        <v>40.440701995452038</v>
      </c>
      <c r="GF30" s="6">
        <v>6.9618931544075462</v>
      </c>
      <c r="GG30" s="6">
        <v>17.164153486027015</v>
      </c>
      <c r="GH30" s="6">
        <v>6916.3955973461461</v>
      </c>
      <c r="GI30" s="6">
        <v>101.01721890521766</v>
      </c>
      <c r="GJ30" s="6">
        <v>1605.9192796477782</v>
      </c>
      <c r="GK30" s="56">
        <f t="shared" si="12"/>
        <v>37334.64779978829</v>
      </c>
      <c r="GL30" s="6">
        <v>8.6453531168811271</v>
      </c>
      <c r="GM30" s="6">
        <v>7.0775752414978248</v>
      </c>
      <c r="GN30" s="6">
        <v>1.8892421449180175</v>
      </c>
      <c r="GO30" s="6">
        <v>10.868282149608889</v>
      </c>
      <c r="GP30" s="6">
        <v>180.7770841374618</v>
      </c>
      <c r="GQ30" s="6">
        <v>68.003745372414031</v>
      </c>
      <c r="GR30" s="6">
        <v>10.868282149608889</v>
      </c>
      <c r="GS30" s="6">
        <v>4.1257841658064009</v>
      </c>
      <c r="GT30" s="6">
        <v>16.939894830045642</v>
      </c>
      <c r="GU30" s="6">
        <v>44.996380770518023</v>
      </c>
      <c r="GV30" s="6">
        <v>6.1619574357560793</v>
      </c>
      <c r="GW30" s="6">
        <v>9.6240467564410626</v>
      </c>
      <c r="GX30" s="6">
        <v>3.3864146030332831</v>
      </c>
      <c r="GY30" s="6">
        <v>18.96537539263959</v>
      </c>
      <c r="GZ30" s="6">
        <v>18.96537539263959</v>
      </c>
      <c r="HA30" s="6">
        <v>6.5582912466992127</v>
      </c>
      <c r="HB30" s="6">
        <v>3.3599390965995606</v>
      </c>
      <c r="HC30" s="6">
        <v>15.722928358378951</v>
      </c>
      <c r="HD30" s="6">
        <v>7.0745499252065525</v>
      </c>
      <c r="HE30" s="6">
        <v>8.6453531168811271</v>
      </c>
      <c r="HF30" s="6">
        <v>4.6712332475770477</v>
      </c>
      <c r="HG30" s="6">
        <v>14.624636591514269</v>
      </c>
      <c r="HH30" s="56">
        <f t="shared" si="13"/>
        <v>471.95172524212711</v>
      </c>
      <c r="HI30" s="6">
        <v>76424.216158986179</v>
      </c>
    </row>
  </sheetData>
  <mergeCells count="1">
    <mergeCell ref="HQ3:HQ7"/>
  </mergeCells>
  <hyperlinks>
    <hyperlink ref="A1" location="'Elenco indicatori'!A1" display="Ritorno elenco indicatori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1"/>
  <sheetViews>
    <sheetView zoomScale="80" zoomScaleNormal="80" workbookViewId="0">
      <pane ySplit="9" topLeftCell="A10" activePane="bottomLeft" state="frozen"/>
      <selection activeCell="NM305" sqref="NM305"/>
      <selection pane="bottomLeft" activeCell="A7" sqref="A7"/>
    </sheetView>
  </sheetViews>
  <sheetFormatPr defaultRowHeight="15" outlineLevelRow="1" outlineLevelCol="1" x14ac:dyDescent="0.25"/>
  <cols>
    <col min="1" max="1" width="29.28515625" bestFit="1" customWidth="1"/>
    <col min="2" max="2" width="84.42578125" bestFit="1" customWidth="1"/>
    <col min="3" max="3" width="16.7109375" hidden="1" customWidth="1" outlineLevel="1"/>
    <col min="4" max="7" width="5.28515625" hidden="1" customWidth="1" outlineLevel="1"/>
    <col min="8" max="8" width="13.5703125" bestFit="1" customWidth="1" collapsed="1"/>
    <col min="9" max="9" width="5.28515625" hidden="1" customWidth="1" outlineLevel="1"/>
    <col min="10" max="10" width="5.42578125" customWidth="1" collapsed="1"/>
    <col min="11" max="28" width="5.28515625" hidden="1" customWidth="1" outlineLevel="1"/>
    <col min="29" max="29" width="5.7109375" bestFit="1" customWidth="1" collapsed="1"/>
    <col min="30" max="35" width="5.28515625" hidden="1" customWidth="1" outlineLevel="1"/>
    <col min="36" max="36" width="5.7109375" hidden="1" customWidth="1" outlineLevel="1"/>
    <col min="37" max="53" width="5.28515625" hidden="1" customWidth="1" outlineLevel="1"/>
    <col min="54" max="54" width="6" hidden="1" customWidth="1" outlineLevel="1"/>
    <col min="55" max="74" width="5.28515625" hidden="1" customWidth="1" outlineLevel="1"/>
    <col min="75" max="75" width="7.7109375" bestFit="1" customWidth="1" collapsed="1"/>
    <col min="76" max="77" width="5.28515625" hidden="1" customWidth="1" outlineLevel="1"/>
    <col min="78" max="78" width="5.7109375" hidden="1" customWidth="1" outlineLevel="1"/>
    <col min="79" max="83" width="5.28515625" hidden="1" customWidth="1" outlineLevel="1"/>
    <col min="84" max="84" width="6" hidden="1" customWidth="1" outlineLevel="1"/>
    <col min="85" max="88" width="5.28515625" hidden="1" customWidth="1" outlineLevel="1"/>
    <col min="89" max="89" width="6" hidden="1" customWidth="1" outlineLevel="1"/>
    <col min="90" max="90" width="5.28515625" hidden="1" customWidth="1" outlineLevel="1"/>
    <col min="91" max="91" width="5.7109375" hidden="1" customWidth="1" outlineLevel="1"/>
    <col min="92" max="97" width="5.28515625" hidden="1" customWidth="1" outlineLevel="1"/>
    <col min="98" max="98" width="6" hidden="1" customWidth="1" outlineLevel="1"/>
    <col min="99" max="100" width="5.28515625" hidden="1" customWidth="1" outlineLevel="1"/>
    <col min="101" max="101" width="7.7109375" bestFit="1" customWidth="1" collapsed="1"/>
    <col min="102" max="103" width="5.28515625" hidden="1" customWidth="1" outlineLevel="1"/>
    <col min="104" max="104" width="5.42578125" customWidth="1" collapsed="1"/>
    <col min="105" max="105" width="8.140625" bestFit="1" customWidth="1"/>
    <col min="106" max="110" width="5.42578125" customWidth="1"/>
    <col min="111" max="111" width="8.140625" bestFit="1" customWidth="1"/>
    <col min="120" max="120" width="31" bestFit="1" customWidth="1"/>
  </cols>
  <sheetData>
    <row r="1" spans="1:111" x14ac:dyDescent="0.25">
      <c r="A1" s="19" t="s">
        <v>710</v>
      </c>
    </row>
    <row r="3" spans="1:111" ht="18.75" x14ac:dyDescent="0.3">
      <c r="A3" s="20" t="s">
        <v>707</v>
      </c>
    </row>
    <row r="5" spans="1:111" x14ac:dyDescent="0.25">
      <c r="A5" t="s">
        <v>708</v>
      </c>
      <c r="B5" s="7" t="s">
        <v>711</v>
      </c>
      <c r="H5" s="7"/>
    </row>
    <row r="6" spans="1:111" x14ac:dyDescent="0.25">
      <c r="A6" t="s">
        <v>709</v>
      </c>
      <c r="B6" t="s">
        <v>910</v>
      </c>
    </row>
    <row r="8" spans="1:111" s="16" customFormat="1" ht="15" customHeight="1" x14ac:dyDescent="0.25">
      <c r="A8"/>
      <c r="B8" s="2"/>
      <c r="C8" s="109" t="s">
        <v>560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/>
      <c r="DC8"/>
      <c r="DD8"/>
      <c r="DE8"/>
      <c r="DF8"/>
      <c r="DG8"/>
    </row>
    <row r="9" spans="1:111" s="34" customFormat="1" ht="138.75" customHeight="1" x14ac:dyDescent="0.25">
      <c r="B9" s="35" t="s">
        <v>25</v>
      </c>
      <c r="C9" s="33" t="s">
        <v>561</v>
      </c>
      <c r="D9" s="33" t="s">
        <v>562</v>
      </c>
      <c r="E9" s="33" t="s">
        <v>563</v>
      </c>
      <c r="F9" s="33" t="s">
        <v>564</v>
      </c>
      <c r="G9" s="33" t="s">
        <v>565</v>
      </c>
      <c r="H9" s="15" t="s">
        <v>552</v>
      </c>
      <c r="I9" s="33" t="s">
        <v>566</v>
      </c>
      <c r="J9" s="36" t="s">
        <v>555</v>
      </c>
      <c r="K9" s="33" t="s">
        <v>567</v>
      </c>
      <c r="L9" s="33" t="s">
        <v>568</v>
      </c>
      <c r="M9" s="33" t="s">
        <v>569</v>
      </c>
      <c r="N9" s="33" t="s">
        <v>570</v>
      </c>
      <c r="O9" s="33" t="s">
        <v>571</v>
      </c>
      <c r="P9" s="33" t="s">
        <v>572</v>
      </c>
      <c r="Q9" s="33" t="s">
        <v>573</v>
      </c>
      <c r="R9" s="33" t="s">
        <v>574</v>
      </c>
      <c r="S9" s="33" t="s">
        <v>575</v>
      </c>
      <c r="T9" s="33" t="s">
        <v>356</v>
      </c>
      <c r="U9" s="33" t="s">
        <v>576</v>
      </c>
      <c r="V9" s="33" t="s">
        <v>577</v>
      </c>
      <c r="W9" s="33" t="s">
        <v>578</v>
      </c>
      <c r="X9" s="33" t="s">
        <v>311</v>
      </c>
      <c r="Y9" s="33" t="s">
        <v>395</v>
      </c>
      <c r="Z9" s="33" t="s">
        <v>358</v>
      </c>
      <c r="AA9" s="33" t="s">
        <v>579</v>
      </c>
      <c r="AB9" s="33" t="s">
        <v>580</v>
      </c>
      <c r="AC9" s="21" t="s">
        <v>551</v>
      </c>
      <c r="AD9" s="33" t="s">
        <v>314</v>
      </c>
      <c r="AE9" s="33" t="s">
        <v>581</v>
      </c>
      <c r="AF9" s="33" t="s">
        <v>582</v>
      </c>
      <c r="AG9" s="33" t="s">
        <v>583</v>
      </c>
      <c r="AH9" s="33" t="s">
        <v>584</v>
      </c>
      <c r="AI9" s="33" t="s">
        <v>585</v>
      </c>
      <c r="AJ9" s="33" t="s">
        <v>586</v>
      </c>
      <c r="AK9" s="33" t="s">
        <v>472</v>
      </c>
      <c r="AL9" s="33" t="s">
        <v>587</v>
      </c>
      <c r="AM9" s="33" t="s">
        <v>588</v>
      </c>
      <c r="AN9" s="33" t="s">
        <v>222</v>
      </c>
      <c r="AO9" s="33" t="s">
        <v>589</v>
      </c>
      <c r="AP9" s="33" t="s">
        <v>590</v>
      </c>
      <c r="AQ9" s="33" t="s">
        <v>591</v>
      </c>
      <c r="AR9" s="33" t="s">
        <v>262</v>
      </c>
      <c r="AS9" s="33" t="s">
        <v>592</v>
      </c>
      <c r="AT9" s="33" t="s">
        <v>593</v>
      </c>
      <c r="AU9" s="33" t="s">
        <v>594</v>
      </c>
      <c r="AV9" s="33" t="s">
        <v>595</v>
      </c>
      <c r="AW9" s="33" t="s">
        <v>596</v>
      </c>
      <c r="AX9" s="33" t="s">
        <v>350</v>
      </c>
      <c r="AY9" s="33" t="s">
        <v>597</v>
      </c>
      <c r="AZ9" s="33" t="s">
        <v>598</v>
      </c>
      <c r="BA9" s="33" t="s">
        <v>455</v>
      </c>
      <c r="BB9" s="33" t="s">
        <v>310</v>
      </c>
      <c r="BC9" s="33" t="s">
        <v>599</v>
      </c>
      <c r="BD9" s="33" t="s">
        <v>316</v>
      </c>
      <c r="BE9" s="33" t="s">
        <v>600</v>
      </c>
      <c r="BF9" s="33" t="s">
        <v>601</v>
      </c>
      <c r="BG9" s="33" t="s">
        <v>264</v>
      </c>
      <c r="BH9" s="33" t="s">
        <v>602</v>
      </c>
      <c r="BI9" s="33" t="s">
        <v>349</v>
      </c>
      <c r="BJ9" s="33" t="s">
        <v>603</v>
      </c>
      <c r="BK9" s="33" t="s">
        <v>604</v>
      </c>
      <c r="BL9" s="33" t="s">
        <v>605</v>
      </c>
      <c r="BM9" s="33" t="s">
        <v>606</v>
      </c>
      <c r="BN9" s="33" t="s">
        <v>266</v>
      </c>
      <c r="BO9" s="33" t="s">
        <v>464</v>
      </c>
      <c r="BP9" s="33" t="s">
        <v>263</v>
      </c>
      <c r="BQ9" s="33" t="s">
        <v>607</v>
      </c>
      <c r="BR9" s="33" t="s">
        <v>348</v>
      </c>
      <c r="BS9" s="33" t="s">
        <v>608</v>
      </c>
      <c r="BT9" s="33" t="s">
        <v>609</v>
      </c>
      <c r="BU9" s="33" t="s">
        <v>317</v>
      </c>
      <c r="BV9" s="33" t="s">
        <v>610</v>
      </c>
      <c r="BW9" s="21" t="s">
        <v>553</v>
      </c>
      <c r="BX9" s="33" t="s">
        <v>611</v>
      </c>
      <c r="BY9" s="33" t="s">
        <v>318</v>
      </c>
      <c r="BZ9" s="33" t="s">
        <v>326</v>
      </c>
      <c r="CA9" s="33" t="s">
        <v>612</v>
      </c>
      <c r="CB9" s="33" t="s">
        <v>613</v>
      </c>
      <c r="CC9" s="33" t="s">
        <v>470</v>
      </c>
      <c r="CD9" s="33" t="s">
        <v>614</v>
      </c>
      <c r="CE9" s="33" t="s">
        <v>615</v>
      </c>
      <c r="CF9" s="33" t="s">
        <v>315</v>
      </c>
      <c r="CG9" s="33" t="s">
        <v>440</v>
      </c>
      <c r="CH9" s="33" t="s">
        <v>243</v>
      </c>
      <c r="CI9" s="33" t="s">
        <v>616</v>
      </c>
      <c r="CJ9" s="33" t="s">
        <v>617</v>
      </c>
      <c r="CK9" s="33" t="s">
        <v>457</v>
      </c>
      <c r="CL9" s="33" t="s">
        <v>618</v>
      </c>
      <c r="CM9" s="33" t="s">
        <v>327</v>
      </c>
      <c r="CN9" s="33" t="s">
        <v>619</v>
      </c>
      <c r="CO9" s="33" t="s">
        <v>620</v>
      </c>
      <c r="CP9" s="33" t="s">
        <v>621</v>
      </c>
      <c r="CQ9" s="33" t="s">
        <v>245</v>
      </c>
      <c r="CR9" s="33" t="s">
        <v>471</v>
      </c>
      <c r="CS9" s="33" t="s">
        <v>622</v>
      </c>
      <c r="CT9" s="33" t="s">
        <v>172</v>
      </c>
      <c r="CU9" s="33" t="s">
        <v>623</v>
      </c>
      <c r="CV9" s="33" t="s">
        <v>244</v>
      </c>
      <c r="CW9" s="21" t="s">
        <v>556</v>
      </c>
      <c r="CX9" s="33" t="s">
        <v>624</v>
      </c>
      <c r="CY9" s="33" t="s">
        <v>625</v>
      </c>
      <c r="CZ9" s="21" t="s">
        <v>554</v>
      </c>
      <c r="DA9" s="21" t="s">
        <v>23</v>
      </c>
    </row>
    <row r="10" spans="1:111" x14ac:dyDescent="0.25">
      <c r="B10" s="22" t="s">
        <v>551</v>
      </c>
      <c r="C10" s="17" t="s">
        <v>911</v>
      </c>
      <c r="D10" s="17" t="s">
        <v>911</v>
      </c>
      <c r="E10" s="17" t="s">
        <v>911</v>
      </c>
      <c r="F10" s="17">
        <v>2.9198257364819331</v>
      </c>
      <c r="G10" s="17">
        <v>4.8090678813999501</v>
      </c>
      <c r="H10" s="17">
        <v>7.7288936178818837</v>
      </c>
      <c r="I10" s="17">
        <v>3.0478963550754887</v>
      </c>
      <c r="J10" s="17">
        <v>3.0478963550754887</v>
      </c>
      <c r="K10" s="17">
        <v>3.2268422346346446</v>
      </c>
      <c r="L10" s="17">
        <v>7.0521408719104324</v>
      </c>
      <c r="M10" s="17">
        <v>3.0478963550754887</v>
      </c>
      <c r="N10" s="17">
        <v>30.24448833846899</v>
      </c>
      <c r="O10" s="17">
        <v>9.0307712141322565</v>
      </c>
      <c r="P10" s="17">
        <v>2.9198257364819331</v>
      </c>
      <c r="Q10" s="17">
        <v>1.8892421449180175</v>
      </c>
      <c r="R10" s="17">
        <v>3.7784842898360349</v>
      </c>
      <c r="S10" s="17">
        <v>3.0478963550754887</v>
      </c>
      <c r="T10" s="17">
        <v>29.646031935827846</v>
      </c>
      <c r="U10" s="17">
        <v>22.593891063917415</v>
      </c>
      <c r="V10" s="17">
        <v>7.0521408719104324</v>
      </c>
      <c r="W10" s="17">
        <v>10.100037226985922</v>
      </c>
      <c r="X10" s="17">
        <v>1.8892421449180175</v>
      </c>
      <c r="Y10" s="17">
        <v>3.7784842898360349</v>
      </c>
      <c r="Z10" s="17">
        <v>3.0478963550754887</v>
      </c>
      <c r="AA10" s="17">
        <v>3.2268422346346446</v>
      </c>
      <c r="AB10" s="17" t="s">
        <v>911</v>
      </c>
      <c r="AC10" s="17">
        <v>145.57215366363909</v>
      </c>
      <c r="AD10" s="17" t="s">
        <v>911</v>
      </c>
      <c r="AE10" s="17" t="s">
        <v>911</v>
      </c>
      <c r="AF10" s="17" t="s">
        <v>911</v>
      </c>
      <c r="AG10" s="17" t="s">
        <v>911</v>
      </c>
      <c r="AH10" s="17" t="s">
        <v>911</v>
      </c>
      <c r="AI10" s="17" t="s">
        <v>911</v>
      </c>
      <c r="AJ10" s="17" t="s">
        <v>911</v>
      </c>
      <c r="AK10" s="17" t="s">
        <v>911</v>
      </c>
      <c r="AL10" s="17" t="s">
        <v>911</v>
      </c>
      <c r="AM10" s="17" t="s">
        <v>911</v>
      </c>
      <c r="AN10" s="17" t="s">
        <v>911</v>
      </c>
      <c r="AO10" s="17" t="s">
        <v>911</v>
      </c>
      <c r="AP10" s="17" t="s">
        <v>911</v>
      </c>
      <c r="AQ10" s="17" t="s">
        <v>911</v>
      </c>
      <c r="AR10" s="17" t="s">
        <v>911</v>
      </c>
      <c r="AS10" s="17" t="s">
        <v>911</v>
      </c>
      <c r="AT10" s="17" t="s">
        <v>911</v>
      </c>
      <c r="AU10" s="17" t="s">
        <v>911</v>
      </c>
      <c r="AV10" s="17" t="s">
        <v>911</v>
      </c>
      <c r="AW10" s="17" t="s">
        <v>911</v>
      </c>
      <c r="AX10" s="17" t="s">
        <v>911</v>
      </c>
      <c r="AY10" s="17" t="s">
        <v>911</v>
      </c>
      <c r="AZ10" s="17" t="s">
        <v>911</v>
      </c>
      <c r="BA10" s="17" t="s">
        <v>911</v>
      </c>
      <c r="BB10" s="17" t="s">
        <v>911</v>
      </c>
      <c r="BC10" s="17" t="s">
        <v>911</v>
      </c>
      <c r="BD10" s="17" t="s">
        <v>911</v>
      </c>
      <c r="BE10" s="17" t="s">
        <v>911</v>
      </c>
      <c r="BF10" s="17" t="s">
        <v>911</v>
      </c>
      <c r="BG10" s="17" t="s">
        <v>911</v>
      </c>
      <c r="BH10" s="17" t="s">
        <v>911</v>
      </c>
      <c r="BI10" s="17" t="s">
        <v>911</v>
      </c>
      <c r="BJ10" s="17" t="s">
        <v>911</v>
      </c>
      <c r="BK10" s="17" t="s">
        <v>911</v>
      </c>
      <c r="BL10" s="17" t="s">
        <v>911</v>
      </c>
      <c r="BM10" s="17" t="s">
        <v>911</v>
      </c>
      <c r="BN10" s="17" t="s">
        <v>911</v>
      </c>
      <c r="BO10" s="17" t="s">
        <v>911</v>
      </c>
      <c r="BP10" s="17" t="s">
        <v>911</v>
      </c>
      <c r="BQ10" s="17" t="s">
        <v>911</v>
      </c>
      <c r="BR10" s="17" t="s">
        <v>911</v>
      </c>
      <c r="BS10" s="17" t="s">
        <v>911</v>
      </c>
      <c r="BT10" s="17" t="s">
        <v>911</v>
      </c>
      <c r="BU10" s="17" t="s">
        <v>911</v>
      </c>
      <c r="BV10" s="17" t="s">
        <v>911</v>
      </c>
      <c r="BW10" s="17" t="s">
        <v>911</v>
      </c>
      <c r="BX10" s="17" t="s">
        <v>911</v>
      </c>
      <c r="BY10" s="17" t="s">
        <v>911</v>
      </c>
      <c r="BZ10" s="17" t="s">
        <v>911</v>
      </c>
      <c r="CA10" s="17" t="s">
        <v>911</v>
      </c>
      <c r="CB10" s="17" t="s">
        <v>911</v>
      </c>
      <c r="CC10" s="17" t="s">
        <v>911</v>
      </c>
      <c r="CD10" s="17">
        <v>9.0880657227376922</v>
      </c>
      <c r="CE10" s="17" t="s">
        <v>911</v>
      </c>
      <c r="CF10" s="17" t="s">
        <v>911</v>
      </c>
      <c r="CG10" s="17" t="s">
        <v>911</v>
      </c>
      <c r="CH10" s="17" t="s">
        <v>911</v>
      </c>
      <c r="CI10" s="17" t="s">
        <v>911</v>
      </c>
      <c r="CJ10" s="17" t="s">
        <v>911</v>
      </c>
      <c r="CK10" s="17">
        <v>2.9198257364819331</v>
      </c>
      <c r="CL10" s="17" t="s">
        <v>911</v>
      </c>
      <c r="CM10" s="17" t="s">
        <v>911</v>
      </c>
      <c r="CN10" s="17" t="s">
        <v>911</v>
      </c>
      <c r="CO10" s="17" t="s">
        <v>911</v>
      </c>
      <c r="CP10" s="17" t="s">
        <v>911</v>
      </c>
      <c r="CQ10" s="17" t="s">
        <v>911</v>
      </c>
      <c r="CR10" s="17" t="s">
        <v>911</v>
      </c>
      <c r="CS10" s="17" t="s">
        <v>911</v>
      </c>
      <c r="CT10" s="17" t="s">
        <v>911</v>
      </c>
      <c r="CU10" s="17" t="s">
        <v>911</v>
      </c>
      <c r="CV10" s="17" t="s">
        <v>911</v>
      </c>
      <c r="CW10" s="17">
        <v>12.007891459219625</v>
      </c>
      <c r="CX10" s="17" t="s">
        <v>911</v>
      </c>
      <c r="CY10" s="17" t="s">
        <v>911</v>
      </c>
      <c r="CZ10" s="17" t="s">
        <v>911</v>
      </c>
      <c r="DA10" s="17">
        <v>168.35683509581608</v>
      </c>
    </row>
    <row r="11" spans="1:111" hidden="1" outlineLevel="1" x14ac:dyDescent="0.25">
      <c r="B11" s="23" t="s">
        <v>22</v>
      </c>
      <c r="C11" s="1"/>
      <c r="D11" s="1"/>
      <c r="E11" s="1"/>
      <c r="F11" s="1">
        <v>2.9198257364819331</v>
      </c>
      <c r="G11" s="1">
        <v>4.8090678813999501</v>
      </c>
      <c r="H11" s="17">
        <v>7.7288936178818837</v>
      </c>
      <c r="I11" s="1">
        <v>3.0478963550754887</v>
      </c>
      <c r="J11" s="8">
        <v>3.0478963550754887</v>
      </c>
      <c r="K11" s="1"/>
      <c r="L11" s="1"/>
      <c r="M11" s="1">
        <v>3.0478963550754887</v>
      </c>
      <c r="N11" s="1"/>
      <c r="O11" s="1"/>
      <c r="P11" s="1">
        <v>2.9198257364819331</v>
      </c>
      <c r="Q11" s="1">
        <v>1.8892421449180175</v>
      </c>
      <c r="R11" s="1">
        <v>3.7784842898360349</v>
      </c>
      <c r="S11" s="1">
        <v>3.0478963550754887</v>
      </c>
      <c r="T11" s="1"/>
      <c r="U11" s="1"/>
      <c r="V11" s="1"/>
      <c r="W11" s="1">
        <v>3.0478963550754887</v>
      </c>
      <c r="X11" s="1">
        <v>1.8892421449180175</v>
      </c>
      <c r="Y11" s="1">
        <v>3.7784842898360349</v>
      </c>
      <c r="Z11" s="1">
        <v>3.0478963550754887</v>
      </c>
      <c r="AA11" s="1"/>
      <c r="AB11" s="1"/>
      <c r="AC11" s="4">
        <v>26.446864026291991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" t="s">
        <v>911</v>
      </c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>
        <v>2.9198257364819331</v>
      </c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4">
        <v>2.9198257364819331</v>
      </c>
      <c r="CX11" s="1"/>
      <c r="CY11" s="1"/>
      <c r="CZ11" s="4" t="s">
        <v>911</v>
      </c>
      <c r="DA11" s="1">
        <v>40.14347973573129</v>
      </c>
    </row>
    <row r="12" spans="1:111" hidden="1" outlineLevel="1" x14ac:dyDescent="0.25">
      <c r="B12" s="23" t="s">
        <v>11</v>
      </c>
      <c r="C12" s="1"/>
      <c r="D12" s="1"/>
      <c r="E12" s="1"/>
      <c r="F12" s="1"/>
      <c r="G12" s="1"/>
      <c r="H12" s="17" t="s">
        <v>911</v>
      </c>
      <c r="I12" s="1"/>
      <c r="J12" s="1"/>
      <c r="K12" s="1">
        <v>3.2268422346346446</v>
      </c>
      <c r="L12" s="1">
        <v>7.0521408719104324</v>
      </c>
      <c r="M12" s="1"/>
      <c r="N12" s="1">
        <v>30.24448833846899</v>
      </c>
      <c r="O12" s="1">
        <v>9.0307712141322565</v>
      </c>
      <c r="P12" s="1"/>
      <c r="Q12" s="1"/>
      <c r="R12" s="1"/>
      <c r="S12" s="1"/>
      <c r="T12" s="1">
        <v>29.646031935827846</v>
      </c>
      <c r="U12" s="1">
        <v>22.593891063917415</v>
      </c>
      <c r="V12" s="1">
        <v>7.0521408719104324</v>
      </c>
      <c r="W12" s="1">
        <v>7.0521408719104324</v>
      </c>
      <c r="X12" s="1"/>
      <c r="Y12" s="1"/>
      <c r="Z12" s="1"/>
      <c r="AA12" s="1">
        <v>3.2268422346346446</v>
      </c>
      <c r="AB12" s="1"/>
      <c r="AC12" s="4">
        <v>119.12528963734711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4" t="s">
        <v>911</v>
      </c>
      <c r="BX12" s="1"/>
      <c r="BY12" s="1"/>
      <c r="BZ12" s="1"/>
      <c r="CA12" s="1"/>
      <c r="CB12" s="1"/>
      <c r="CC12" s="1"/>
      <c r="CD12" s="1">
        <v>9.0880657227376922</v>
      </c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4">
        <v>9.0880657227376922</v>
      </c>
      <c r="CX12" s="1"/>
      <c r="CY12" s="1"/>
      <c r="CZ12" s="4" t="s">
        <v>911</v>
      </c>
      <c r="DA12" s="1">
        <v>128.21335536008479</v>
      </c>
    </row>
    <row r="13" spans="1:111" collapsed="1" x14ac:dyDescent="0.25">
      <c r="B13" s="22" t="s">
        <v>553</v>
      </c>
      <c r="C13" s="17" t="s">
        <v>911</v>
      </c>
      <c r="D13" s="17" t="s">
        <v>911</v>
      </c>
      <c r="E13" s="17" t="s">
        <v>911</v>
      </c>
      <c r="F13" s="17" t="s">
        <v>911</v>
      </c>
      <c r="G13" s="17" t="s">
        <v>911</v>
      </c>
      <c r="H13" s="17" t="s">
        <v>911</v>
      </c>
      <c r="I13" s="17" t="s">
        <v>911</v>
      </c>
      <c r="J13" s="17" t="s">
        <v>911</v>
      </c>
      <c r="K13" s="17" t="s">
        <v>911</v>
      </c>
      <c r="L13" s="17" t="s">
        <v>911</v>
      </c>
      <c r="M13" s="17" t="s">
        <v>911</v>
      </c>
      <c r="N13" s="17" t="s">
        <v>911</v>
      </c>
      <c r="O13" s="17" t="s">
        <v>911</v>
      </c>
      <c r="P13" s="17" t="s">
        <v>911</v>
      </c>
      <c r="Q13" s="17" t="s">
        <v>911</v>
      </c>
      <c r="R13" s="17">
        <v>7.0775752414978248</v>
      </c>
      <c r="S13" s="17" t="s">
        <v>911</v>
      </c>
      <c r="T13" s="17" t="s">
        <v>911</v>
      </c>
      <c r="U13" s="17" t="s">
        <v>911</v>
      </c>
      <c r="V13" s="17" t="s">
        <v>911</v>
      </c>
      <c r="W13" s="17" t="s">
        <v>911</v>
      </c>
      <c r="X13" s="17" t="s">
        <v>911</v>
      </c>
      <c r="Y13" s="17" t="s">
        <v>911</v>
      </c>
      <c r="Z13" s="17" t="s">
        <v>911</v>
      </c>
      <c r="AA13" s="17" t="s">
        <v>911</v>
      </c>
      <c r="AB13" s="17" t="s">
        <v>911</v>
      </c>
      <c r="AC13" s="17">
        <v>7.0775752414978248</v>
      </c>
      <c r="AD13" s="17">
        <v>67.130355660099752</v>
      </c>
      <c r="AE13" s="17" t="s">
        <v>911</v>
      </c>
      <c r="AF13" s="17" t="s">
        <v>911</v>
      </c>
      <c r="AG13" s="17">
        <v>38.895388160255251</v>
      </c>
      <c r="AH13" s="17">
        <v>3.3937178289099195</v>
      </c>
      <c r="AI13" s="17">
        <v>7.0775752414978248</v>
      </c>
      <c r="AJ13" s="17">
        <v>108.44895950787999</v>
      </c>
      <c r="AK13" s="17" t="s">
        <v>911</v>
      </c>
      <c r="AL13" s="17">
        <v>29.102672963856477</v>
      </c>
      <c r="AM13" s="17">
        <v>25.180592219630711</v>
      </c>
      <c r="AN13" s="17" t="s">
        <v>911</v>
      </c>
      <c r="AO13" s="17">
        <v>3.3937178289099195</v>
      </c>
      <c r="AP13" s="17">
        <v>7.0775752414978248</v>
      </c>
      <c r="AQ13" s="17" t="s">
        <v>911</v>
      </c>
      <c r="AR13" s="17">
        <v>56.032303293764606</v>
      </c>
      <c r="AS13" s="17">
        <v>12.567450635889628</v>
      </c>
      <c r="AT13" s="17" t="s">
        <v>911</v>
      </c>
      <c r="AU13" s="17">
        <v>25.180592219630711</v>
      </c>
      <c r="AV13" s="17">
        <v>3.3599390965995606</v>
      </c>
      <c r="AW13" s="17">
        <v>12.567450635889628</v>
      </c>
      <c r="AX13" s="17">
        <v>3.6008064635507488</v>
      </c>
      <c r="AY13" s="17">
        <v>3.6008064635507488</v>
      </c>
      <c r="AZ13" s="17">
        <v>55.028920811892633</v>
      </c>
      <c r="BA13" s="17">
        <v>6.1619574357560793</v>
      </c>
      <c r="BB13" s="17">
        <v>145.76356821190149</v>
      </c>
      <c r="BC13" s="17">
        <v>25.180592219630711</v>
      </c>
      <c r="BD13" s="17" t="s">
        <v>911</v>
      </c>
      <c r="BE13" s="17" t="s">
        <v>911</v>
      </c>
      <c r="BF13" s="17" t="s">
        <v>911</v>
      </c>
      <c r="BG13" s="17">
        <v>56.145136729474771</v>
      </c>
      <c r="BH13" s="17" t="s">
        <v>911</v>
      </c>
      <c r="BI13" s="17">
        <v>3.3937178289099195</v>
      </c>
      <c r="BJ13" s="17">
        <v>6.1619574357560793</v>
      </c>
      <c r="BK13" s="17">
        <v>25.180592219630711</v>
      </c>
      <c r="BL13" s="17">
        <v>50.361184439261422</v>
      </c>
      <c r="BM13" s="17" t="s">
        <v>911</v>
      </c>
      <c r="BN13" s="17">
        <v>32.248148658637596</v>
      </c>
      <c r="BO13" s="17">
        <v>29.166922409743094</v>
      </c>
      <c r="BP13" s="17">
        <v>28.781398683181461</v>
      </c>
      <c r="BQ13" s="17" t="s">
        <v>911</v>
      </c>
      <c r="BR13" s="17">
        <v>3.6008064635507488</v>
      </c>
      <c r="BS13" s="17" t="s">
        <v>911</v>
      </c>
      <c r="BT13" s="17">
        <v>3.3937178289099195</v>
      </c>
      <c r="BU13" s="17">
        <v>74.380729594925654</v>
      </c>
      <c r="BV13" s="17">
        <v>16.633250506163826</v>
      </c>
      <c r="BW13" s="17">
        <v>968.19250493873938</v>
      </c>
      <c r="BX13" s="17" t="s">
        <v>911</v>
      </c>
      <c r="BY13" s="17" t="s">
        <v>911</v>
      </c>
      <c r="BZ13" s="17" t="s">
        <v>911</v>
      </c>
      <c r="CA13" s="17" t="s">
        <v>911</v>
      </c>
      <c r="CB13" s="17" t="s">
        <v>911</v>
      </c>
      <c r="CC13" s="17" t="s">
        <v>911</v>
      </c>
      <c r="CD13" s="17" t="s">
        <v>911</v>
      </c>
      <c r="CE13" s="17">
        <v>18.631379893448734</v>
      </c>
      <c r="CF13" s="17" t="s">
        <v>911</v>
      </c>
      <c r="CG13" s="17" t="s">
        <v>911</v>
      </c>
      <c r="CH13" s="17" t="s">
        <v>911</v>
      </c>
      <c r="CI13" s="17" t="s">
        <v>911</v>
      </c>
      <c r="CJ13" s="17" t="s">
        <v>911</v>
      </c>
      <c r="CK13" s="17">
        <v>17.755956946546398</v>
      </c>
      <c r="CL13" s="17" t="s">
        <v>911</v>
      </c>
      <c r="CM13" s="17" t="s">
        <v>911</v>
      </c>
      <c r="CN13" s="17" t="s">
        <v>911</v>
      </c>
      <c r="CO13" s="17" t="s">
        <v>911</v>
      </c>
      <c r="CP13" s="17" t="s">
        <v>911</v>
      </c>
      <c r="CQ13" s="17" t="s">
        <v>911</v>
      </c>
      <c r="CR13" s="17" t="s">
        <v>911</v>
      </c>
      <c r="CS13" s="17" t="s">
        <v>911</v>
      </c>
      <c r="CT13" s="17" t="s">
        <v>911</v>
      </c>
      <c r="CU13" s="17" t="s">
        <v>911</v>
      </c>
      <c r="CV13" s="17" t="s">
        <v>911</v>
      </c>
      <c r="CW13" s="17">
        <v>36.387336839995129</v>
      </c>
      <c r="CX13" s="17" t="s">
        <v>911</v>
      </c>
      <c r="CY13" s="17">
        <v>3.3599390965995606</v>
      </c>
      <c r="CZ13" s="17">
        <v>3.3599390965995606</v>
      </c>
      <c r="DA13" s="17">
        <v>1015.0173561168319</v>
      </c>
    </row>
    <row r="14" spans="1:111" hidden="1" outlineLevel="1" x14ac:dyDescent="0.25">
      <c r="B14" s="23" t="s">
        <v>19</v>
      </c>
      <c r="C14" s="1"/>
      <c r="D14" s="1"/>
      <c r="E14" s="1"/>
      <c r="F14" s="1"/>
      <c r="G14" s="1"/>
      <c r="H14" s="17" t="s">
        <v>911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911</v>
      </c>
      <c r="AD14" s="1">
        <v>14.502721723584525</v>
      </c>
      <c r="AE14" s="1"/>
      <c r="AF14" s="1"/>
      <c r="AG14" s="1"/>
      <c r="AH14" s="1"/>
      <c r="AI14" s="1"/>
      <c r="AJ14" s="1">
        <v>4.1257841658064009</v>
      </c>
      <c r="AK14" s="1"/>
      <c r="AL14" s="1"/>
      <c r="AM14" s="1"/>
      <c r="AN14" s="1"/>
      <c r="AO14" s="1"/>
      <c r="AP14" s="1"/>
      <c r="AQ14" s="1"/>
      <c r="AR14" s="1">
        <v>7.485723262405962</v>
      </c>
      <c r="AS14" s="1"/>
      <c r="AT14" s="1"/>
      <c r="AU14" s="1"/>
      <c r="AV14" s="1">
        <v>3.3599390965995606</v>
      </c>
      <c r="AW14" s="1"/>
      <c r="AX14" s="1"/>
      <c r="AY14" s="1"/>
      <c r="AZ14" s="1">
        <v>18.801771308421866</v>
      </c>
      <c r="BA14" s="1"/>
      <c r="BB14" s="1">
        <v>3.3599390965995606</v>
      </c>
      <c r="BC14" s="1"/>
      <c r="BD14" s="1"/>
      <c r="BE14" s="1"/>
      <c r="BF14" s="1"/>
      <c r="BG14" s="1">
        <v>15.416296483889592</v>
      </c>
      <c r="BH14" s="1"/>
      <c r="BI14" s="1"/>
      <c r="BJ14" s="1"/>
      <c r="BK14" s="1"/>
      <c r="BL14" s="1"/>
      <c r="BM14" s="1"/>
      <c r="BN14" s="1">
        <v>3.3599390965995606</v>
      </c>
      <c r="BO14" s="1">
        <v>3.3599390965995606</v>
      </c>
      <c r="BP14" s="1"/>
      <c r="BQ14" s="1"/>
      <c r="BR14" s="1"/>
      <c r="BS14" s="1"/>
      <c r="BT14" s="1"/>
      <c r="BU14" s="1">
        <v>3.3599390965995606</v>
      </c>
      <c r="BV14" s="1"/>
      <c r="BW14" s="4">
        <v>77.131992427106155</v>
      </c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4" t="s">
        <v>911</v>
      </c>
      <c r="CX14" s="1"/>
      <c r="CY14" s="1">
        <v>3.3599390965995606</v>
      </c>
      <c r="CZ14" s="4">
        <v>3.3599390965995606</v>
      </c>
      <c r="DA14" s="1">
        <v>80.491931523705716</v>
      </c>
    </row>
    <row r="15" spans="1:111" hidden="1" outlineLevel="1" x14ac:dyDescent="0.25">
      <c r="B15" s="23" t="s">
        <v>13</v>
      </c>
      <c r="C15" s="1"/>
      <c r="D15" s="1"/>
      <c r="E15" s="1"/>
      <c r="F15" s="1"/>
      <c r="G15" s="1"/>
      <c r="H15" s="17" t="s">
        <v>911</v>
      </c>
      <c r="I15" s="1"/>
      <c r="J15" s="1"/>
      <c r="K15" s="1"/>
      <c r="L15" s="1"/>
      <c r="M15" s="1"/>
      <c r="N15" s="1"/>
      <c r="O15" s="1"/>
      <c r="P15" s="1"/>
      <c r="Q15" s="1"/>
      <c r="R15" s="1">
        <v>7.0775752414978248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4">
        <v>7.0775752414978248</v>
      </c>
      <c r="AD15" s="1"/>
      <c r="AE15" s="1"/>
      <c r="AF15" s="1"/>
      <c r="AG15" s="1"/>
      <c r="AH15" s="1"/>
      <c r="AI15" s="1">
        <v>7.0775752414978248</v>
      </c>
      <c r="AJ15" s="1"/>
      <c r="AK15" s="1"/>
      <c r="AL15" s="1">
        <v>7.0775752414978248</v>
      </c>
      <c r="AM15" s="1"/>
      <c r="AN15" s="1"/>
      <c r="AO15" s="1"/>
      <c r="AP15" s="1">
        <v>7.0775752414978248</v>
      </c>
      <c r="AQ15" s="1"/>
      <c r="AR15" s="1"/>
      <c r="AS15" s="1">
        <v>12.567450635889628</v>
      </c>
      <c r="AT15" s="1"/>
      <c r="AU15" s="1"/>
      <c r="AV15" s="1"/>
      <c r="AW15" s="1">
        <v>12.567450635889628</v>
      </c>
      <c r="AX15" s="1"/>
      <c r="AY15" s="1"/>
      <c r="AZ15" s="1">
        <v>6.1619574357560793</v>
      </c>
      <c r="BA15" s="1">
        <v>6.1619574357560793</v>
      </c>
      <c r="BB15" s="1">
        <v>101.74715149949455</v>
      </c>
      <c r="BC15" s="1"/>
      <c r="BD15" s="1"/>
      <c r="BE15" s="1"/>
      <c r="BF15" s="1"/>
      <c r="BG15" s="1"/>
      <c r="BH15" s="1"/>
      <c r="BI15" s="1"/>
      <c r="BJ15" s="1">
        <v>6.1619574357560793</v>
      </c>
      <c r="BK15" s="1"/>
      <c r="BL15" s="1"/>
      <c r="BM15" s="1"/>
      <c r="BN15" s="1"/>
      <c r="BO15" s="1">
        <v>25.806983313143533</v>
      </c>
      <c r="BP15" s="1"/>
      <c r="BQ15" s="1"/>
      <c r="BR15" s="1"/>
      <c r="BS15" s="1"/>
      <c r="BT15" s="1"/>
      <c r="BU15" s="1"/>
      <c r="BV15" s="1">
        <v>13.239532677253905</v>
      </c>
      <c r="BW15" s="4">
        <v>205.64716679343297</v>
      </c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>
        <v>14.15515048299565</v>
      </c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4">
        <v>14.15515048299565</v>
      </c>
      <c r="CX15" s="1"/>
      <c r="CY15" s="1"/>
      <c r="CZ15" s="4" t="s">
        <v>911</v>
      </c>
      <c r="DA15" s="1">
        <v>226.87989251792644</v>
      </c>
    </row>
    <row r="16" spans="1:111" hidden="1" outlineLevel="1" x14ac:dyDescent="0.25">
      <c r="B16" s="23" t="s">
        <v>17</v>
      </c>
      <c r="C16" s="1"/>
      <c r="D16" s="1"/>
      <c r="E16" s="1"/>
      <c r="F16" s="1"/>
      <c r="G16" s="1"/>
      <c r="H16" s="17" t="s">
        <v>911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 t="s">
        <v>911</v>
      </c>
      <c r="AD16" s="1">
        <v>6.7874356578198389</v>
      </c>
      <c r="AE16" s="1"/>
      <c r="AF16" s="1"/>
      <c r="AG16" s="1"/>
      <c r="AH16" s="1">
        <v>3.3937178289099195</v>
      </c>
      <c r="AI16" s="1"/>
      <c r="AJ16" s="1">
        <v>3.6008064635507488</v>
      </c>
      <c r="AK16" s="1"/>
      <c r="AL16" s="1">
        <v>3.3937178289099195</v>
      </c>
      <c r="AM16" s="1"/>
      <c r="AN16" s="1"/>
      <c r="AO16" s="1">
        <v>3.3937178289099195</v>
      </c>
      <c r="AP16" s="1"/>
      <c r="AQ16" s="1"/>
      <c r="AR16" s="1">
        <v>9.2555940788452347</v>
      </c>
      <c r="AS16" s="1"/>
      <c r="AT16" s="1"/>
      <c r="AU16" s="1"/>
      <c r="AV16" s="1"/>
      <c r="AW16" s="1"/>
      <c r="AX16" s="1">
        <v>3.6008064635507488</v>
      </c>
      <c r="AY16" s="1">
        <v>3.6008064635507488</v>
      </c>
      <c r="AZ16" s="1">
        <v>11.829409966524114</v>
      </c>
      <c r="BA16" s="1"/>
      <c r="BB16" s="1">
        <v>3.3937178289099195</v>
      </c>
      <c r="BC16" s="1"/>
      <c r="BD16" s="1"/>
      <c r="BE16" s="1"/>
      <c r="BF16" s="1"/>
      <c r="BG16" s="1">
        <v>40.728840245585175</v>
      </c>
      <c r="BH16" s="1"/>
      <c r="BI16" s="1">
        <v>3.3937178289099195</v>
      </c>
      <c r="BJ16" s="1"/>
      <c r="BK16" s="1"/>
      <c r="BL16" s="1"/>
      <c r="BM16" s="1"/>
      <c r="BN16" s="1">
        <v>8.2286035029733657</v>
      </c>
      <c r="BO16" s="1"/>
      <c r="BP16" s="1">
        <v>3.6008064635507488</v>
      </c>
      <c r="BQ16" s="1"/>
      <c r="BR16" s="1">
        <v>3.6008064635507488</v>
      </c>
      <c r="BS16" s="1"/>
      <c r="BT16" s="1">
        <v>3.3937178289099195</v>
      </c>
      <c r="BU16" s="1"/>
      <c r="BV16" s="1">
        <v>3.3937178289099195</v>
      </c>
      <c r="BW16" s="4">
        <v>118.5899405718709</v>
      </c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>
        <v>3.6008064635507488</v>
      </c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4">
        <v>3.6008064635507488</v>
      </c>
      <c r="CX16" s="1"/>
      <c r="CY16" s="1"/>
      <c r="CZ16" s="4" t="s">
        <v>911</v>
      </c>
      <c r="DA16" s="1">
        <v>122.19074703542165</v>
      </c>
    </row>
    <row r="17" spans="2:105" hidden="1" outlineLevel="1" x14ac:dyDescent="0.25">
      <c r="B17" s="23" t="s">
        <v>5</v>
      </c>
      <c r="C17" s="1"/>
      <c r="D17" s="1"/>
      <c r="E17" s="1"/>
      <c r="F17" s="1"/>
      <c r="G17" s="1"/>
      <c r="H17" s="17" t="s">
        <v>911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4" t="s">
        <v>911</v>
      </c>
      <c r="AD17" s="1">
        <v>45.840198278695382</v>
      </c>
      <c r="AE17" s="1"/>
      <c r="AF17" s="1"/>
      <c r="AG17" s="1">
        <v>38.895388160255251</v>
      </c>
      <c r="AH17" s="1"/>
      <c r="AI17" s="1"/>
      <c r="AJ17" s="1">
        <v>100.72236887852284</v>
      </c>
      <c r="AK17" s="1"/>
      <c r="AL17" s="1">
        <v>18.631379893448734</v>
      </c>
      <c r="AM17" s="1">
        <v>25.180592219630711</v>
      </c>
      <c r="AN17" s="1"/>
      <c r="AO17" s="1"/>
      <c r="AP17" s="1"/>
      <c r="AQ17" s="1"/>
      <c r="AR17" s="1">
        <v>39.29098595251341</v>
      </c>
      <c r="AS17" s="1"/>
      <c r="AT17" s="1"/>
      <c r="AU17" s="1">
        <v>25.180592219630711</v>
      </c>
      <c r="AV17" s="1"/>
      <c r="AW17" s="1"/>
      <c r="AX17" s="1"/>
      <c r="AY17" s="1"/>
      <c r="AZ17" s="1">
        <v>18.235782101190576</v>
      </c>
      <c r="BA17" s="1"/>
      <c r="BB17" s="1">
        <v>37.262759786897469</v>
      </c>
      <c r="BC17" s="1">
        <v>25.180592219630711</v>
      </c>
      <c r="BD17" s="1"/>
      <c r="BE17" s="1"/>
      <c r="BF17" s="1"/>
      <c r="BG17" s="1"/>
      <c r="BH17" s="1"/>
      <c r="BI17" s="1"/>
      <c r="BJ17" s="1"/>
      <c r="BK17" s="1">
        <v>25.180592219630711</v>
      </c>
      <c r="BL17" s="1">
        <v>50.361184439261422</v>
      </c>
      <c r="BM17" s="1"/>
      <c r="BN17" s="1">
        <v>20.659606059064672</v>
      </c>
      <c r="BO17" s="1"/>
      <c r="BP17" s="1">
        <v>25.180592219630711</v>
      </c>
      <c r="BQ17" s="1"/>
      <c r="BR17" s="1"/>
      <c r="BS17" s="1"/>
      <c r="BT17" s="1"/>
      <c r="BU17" s="1">
        <v>71.020790498326093</v>
      </c>
      <c r="BV17" s="1"/>
      <c r="BW17" s="4">
        <v>566.82340514632938</v>
      </c>
      <c r="BX17" s="1"/>
      <c r="BY17" s="1"/>
      <c r="BZ17" s="1"/>
      <c r="CA17" s="1"/>
      <c r="CB17" s="1"/>
      <c r="CC17" s="1"/>
      <c r="CD17" s="1"/>
      <c r="CE17" s="1">
        <v>18.631379893448734</v>
      </c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4">
        <v>18.631379893448734</v>
      </c>
      <c r="CX17" s="1"/>
      <c r="CY17" s="1"/>
      <c r="CZ17" s="4" t="s">
        <v>911</v>
      </c>
      <c r="DA17" s="1">
        <v>585.45478503977813</v>
      </c>
    </row>
    <row r="18" spans="2:105" collapsed="1" x14ac:dyDescent="0.25">
      <c r="B18" s="22" t="s">
        <v>556</v>
      </c>
      <c r="C18" s="17">
        <v>47.572633214831072</v>
      </c>
      <c r="D18" s="17">
        <v>12.329944139906379</v>
      </c>
      <c r="E18" s="17">
        <v>14.294083598653302</v>
      </c>
      <c r="F18" s="17" t="s">
        <v>911</v>
      </c>
      <c r="G18" s="17">
        <v>7.735792351954089</v>
      </c>
      <c r="H18" s="17">
        <v>81.932453305344836</v>
      </c>
      <c r="I18" s="17" t="s">
        <v>911</v>
      </c>
      <c r="J18" s="17" t="s">
        <v>911</v>
      </c>
      <c r="K18" s="17">
        <v>7.500188883435901</v>
      </c>
      <c r="L18" s="17" t="s">
        <v>911</v>
      </c>
      <c r="M18" s="17" t="s">
        <v>911</v>
      </c>
      <c r="N18" s="17" t="s">
        <v>911</v>
      </c>
      <c r="O18" s="17" t="s">
        <v>911</v>
      </c>
      <c r="P18" s="17" t="s">
        <v>911</v>
      </c>
      <c r="Q18" s="17">
        <v>13.772788568454422</v>
      </c>
      <c r="R18" s="17" t="s">
        <v>911</v>
      </c>
      <c r="S18" s="17" t="s">
        <v>911</v>
      </c>
      <c r="T18" s="17">
        <v>7.500188883435901</v>
      </c>
      <c r="U18" s="17" t="s">
        <v>911</v>
      </c>
      <c r="V18" s="17" t="s">
        <v>911</v>
      </c>
      <c r="W18" s="17">
        <v>7.735792351954089</v>
      </c>
      <c r="X18" s="17" t="s">
        <v>911</v>
      </c>
      <c r="Y18" s="17" t="s">
        <v>911</v>
      </c>
      <c r="Z18" s="17" t="s">
        <v>911</v>
      </c>
      <c r="AA18" s="17" t="s">
        <v>911</v>
      </c>
      <c r="AB18" s="17">
        <v>10.868282149608889</v>
      </c>
      <c r="AC18" s="17">
        <v>47.3772408368892</v>
      </c>
      <c r="AD18" s="17" t="s">
        <v>911</v>
      </c>
      <c r="AE18" s="17">
        <v>7.735792351954089</v>
      </c>
      <c r="AF18" s="17">
        <v>13.524104084165028</v>
      </c>
      <c r="AG18" s="17">
        <v>7.9100875451479764</v>
      </c>
      <c r="AH18" s="17" t="s">
        <v>911</v>
      </c>
      <c r="AI18" s="17" t="s">
        <v>911</v>
      </c>
      <c r="AJ18" s="17">
        <v>13.772788568454422</v>
      </c>
      <c r="AK18" s="17">
        <v>25.094429175932685</v>
      </c>
      <c r="AL18" s="17">
        <v>10.868282149608889</v>
      </c>
      <c r="AM18" s="17" t="s">
        <v>911</v>
      </c>
      <c r="AN18" s="17">
        <v>37.666605081362462</v>
      </c>
      <c r="AO18" s="17">
        <v>13.524104084165028</v>
      </c>
      <c r="AP18" s="17" t="s">
        <v>911</v>
      </c>
      <c r="AQ18" s="17">
        <v>7.735792351954089</v>
      </c>
      <c r="AR18" s="17" t="s">
        <v>911</v>
      </c>
      <c r="AS18" s="17">
        <v>8.6453531168811271</v>
      </c>
      <c r="AT18" s="17">
        <v>7.9100875451479764</v>
      </c>
      <c r="AU18" s="17" t="s">
        <v>911</v>
      </c>
      <c r="AV18" s="17" t="s">
        <v>911</v>
      </c>
      <c r="AW18" s="17" t="s">
        <v>911</v>
      </c>
      <c r="AX18" s="17" t="s">
        <v>911</v>
      </c>
      <c r="AY18" s="17">
        <v>6.5582912466992127</v>
      </c>
      <c r="AZ18" s="17">
        <v>31.866892668754133</v>
      </c>
      <c r="BA18" s="17">
        <v>17.845584057532246</v>
      </c>
      <c r="BB18" s="17">
        <v>82.216680563520171</v>
      </c>
      <c r="BC18" s="17">
        <v>30.881861132492055</v>
      </c>
      <c r="BD18" s="17">
        <v>9.6240467564410626</v>
      </c>
      <c r="BE18" s="17">
        <v>24.392386233773919</v>
      </c>
      <c r="BF18" s="17">
        <v>13.772788568454422</v>
      </c>
      <c r="BG18" s="17" t="s">
        <v>911</v>
      </c>
      <c r="BH18" s="17">
        <v>12.306141614475106</v>
      </c>
      <c r="BI18" s="17" t="s">
        <v>911</v>
      </c>
      <c r="BJ18" s="17">
        <v>2.1013289036544855</v>
      </c>
      <c r="BK18" s="17">
        <v>20.331079815153636</v>
      </c>
      <c r="BL18" s="17" t="s">
        <v>911</v>
      </c>
      <c r="BM18" s="17">
        <v>7.500188883435901</v>
      </c>
      <c r="BN18" s="17" t="s">
        <v>911</v>
      </c>
      <c r="BO18" s="17">
        <v>14.574738808642454</v>
      </c>
      <c r="BP18" s="17" t="s">
        <v>911</v>
      </c>
      <c r="BQ18" s="17">
        <v>7.735792351954089</v>
      </c>
      <c r="BR18" s="17" t="s">
        <v>911</v>
      </c>
      <c r="BS18" s="17">
        <v>13.772788568454422</v>
      </c>
      <c r="BT18" s="17">
        <v>1.9395170631738397</v>
      </c>
      <c r="BU18" s="17" t="s">
        <v>911</v>
      </c>
      <c r="BV18" s="17">
        <v>40.509698565331632</v>
      </c>
      <c r="BW18" s="17">
        <v>492.3172318567166</v>
      </c>
      <c r="BX18" s="17">
        <v>7.0745499252065525</v>
      </c>
      <c r="BY18" s="17">
        <v>58.787885938719143</v>
      </c>
      <c r="BZ18" s="17">
        <v>121.91959320256542</v>
      </c>
      <c r="CA18" s="17">
        <v>26.238194337196411</v>
      </c>
      <c r="CB18" s="17">
        <v>16.929086011529208</v>
      </c>
      <c r="CC18" s="17">
        <v>24.407629843779983</v>
      </c>
      <c r="CD18" s="17">
        <v>14.984637470354528</v>
      </c>
      <c r="CE18" s="17">
        <v>43.575751054805572</v>
      </c>
      <c r="CF18" s="17">
        <v>435.60021097217685</v>
      </c>
      <c r="CG18" s="17">
        <v>118.41554546550503</v>
      </c>
      <c r="CH18" s="17">
        <v>37.282092260140075</v>
      </c>
      <c r="CI18" s="17">
        <v>53.063672534132188</v>
      </c>
      <c r="CJ18" s="17">
        <v>56.490274179941778</v>
      </c>
      <c r="CK18" s="17">
        <v>674.64181901699953</v>
      </c>
      <c r="CL18" s="17">
        <v>2.8734804255590123</v>
      </c>
      <c r="CM18" s="17">
        <v>128.993760297091</v>
      </c>
      <c r="CN18" s="17">
        <v>15.826007665036144</v>
      </c>
      <c r="CO18" s="17">
        <v>9.6240467564410626</v>
      </c>
      <c r="CP18" s="17">
        <v>111.17894760026317</v>
      </c>
      <c r="CQ18" s="17">
        <v>22.493626807313905</v>
      </c>
      <c r="CR18" s="17">
        <v>56.500889371956951</v>
      </c>
      <c r="CS18" s="17">
        <v>6.5582912466992127</v>
      </c>
      <c r="CT18" s="17">
        <v>307.15241192167821</v>
      </c>
      <c r="CU18" s="17">
        <v>18.038884230380706</v>
      </c>
      <c r="CV18" s="17">
        <v>45.563978647163083</v>
      </c>
      <c r="CW18" s="17">
        <v>2414.2152671826352</v>
      </c>
      <c r="CX18" s="17">
        <v>9.6240467564410626</v>
      </c>
      <c r="CY18" s="17" t="s">
        <v>911</v>
      </c>
      <c r="CZ18" s="17">
        <v>9.6240467564410626</v>
      </c>
      <c r="DA18" s="17">
        <v>3045.4662399380268</v>
      </c>
    </row>
    <row r="19" spans="2:105" hidden="1" outlineLevel="1" x14ac:dyDescent="0.25">
      <c r="B19" s="23" t="s">
        <v>15</v>
      </c>
      <c r="C19" s="1"/>
      <c r="D19" s="1"/>
      <c r="E19" s="1"/>
      <c r="F19" s="1"/>
      <c r="G19" s="1"/>
      <c r="H19" s="17" t="s">
        <v>911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 t="s">
        <v>911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>
        <v>2.8734804255590123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4">
        <v>2.8734804255590123</v>
      </c>
      <c r="BX19" s="1"/>
      <c r="BY19" s="1">
        <v>58.787885938719143</v>
      </c>
      <c r="BZ19" s="1">
        <v>3.2007786423988338</v>
      </c>
      <c r="CA19" s="1">
        <v>26.238194337196411</v>
      </c>
      <c r="CB19" s="1"/>
      <c r="CC19" s="1"/>
      <c r="CD19" s="1"/>
      <c r="CE19" s="1"/>
      <c r="CF19" s="1"/>
      <c r="CG19" s="1"/>
      <c r="CH19" s="1"/>
      <c r="CI19" s="1"/>
      <c r="CJ19" s="1">
        <v>3.1088321556524168</v>
      </c>
      <c r="CK19" s="1">
        <v>14.930052074728289</v>
      </c>
      <c r="CL19" s="1">
        <v>2.8734804255590123</v>
      </c>
      <c r="CM19" s="1"/>
      <c r="CN19" s="1"/>
      <c r="CO19" s="1"/>
      <c r="CP19" s="1"/>
      <c r="CQ19" s="1">
        <v>5.7469608511180246</v>
      </c>
      <c r="CR19" s="1"/>
      <c r="CS19" s="1"/>
      <c r="CT19" s="1"/>
      <c r="CU19" s="1">
        <v>18.038884230380706</v>
      </c>
      <c r="CV19" s="1"/>
      <c r="CW19" s="4">
        <v>132.92506865575282</v>
      </c>
      <c r="CX19" s="1"/>
      <c r="CY19" s="1"/>
      <c r="CZ19" s="4" t="s">
        <v>911</v>
      </c>
      <c r="DA19" s="1">
        <v>135.79854908131185</v>
      </c>
    </row>
    <row r="20" spans="2:105" hidden="1" outlineLevel="1" x14ac:dyDescent="0.25">
      <c r="B20" s="23" t="s">
        <v>4</v>
      </c>
      <c r="C20" s="1">
        <v>7.0745499252065525</v>
      </c>
      <c r="D20" s="1"/>
      <c r="E20" s="1">
        <v>6.5582912466992127</v>
      </c>
      <c r="F20" s="1"/>
      <c r="G20" s="1"/>
      <c r="H20" s="17">
        <v>13.632841171905765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 t="s">
        <v>911</v>
      </c>
      <c r="AD20" s="1"/>
      <c r="AE20" s="1"/>
      <c r="AF20" s="1"/>
      <c r="AG20" s="1"/>
      <c r="AH20" s="1"/>
      <c r="AI20" s="1"/>
      <c r="AJ20" s="1"/>
      <c r="AK20" s="1">
        <v>17.184341630784708</v>
      </c>
      <c r="AL20" s="1"/>
      <c r="AM20" s="1"/>
      <c r="AN20" s="1">
        <v>6.5582912466992127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>
        <v>6.5582912466992127</v>
      </c>
      <c r="AZ20" s="1">
        <v>6.5582912466992127</v>
      </c>
      <c r="BA20" s="1">
        <v>10.109791705578157</v>
      </c>
      <c r="BB20" s="1">
        <v>16.66808295227737</v>
      </c>
      <c r="BC20" s="1"/>
      <c r="BD20" s="1"/>
      <c r="BE20" s="1"/>
      <c r="BF20" s="1"/>
      <c r="BG20" s="1"/>
      <c r="BH20" s="1"/>
      <c r="BI20" s="1"/>
      <c r="BJ20" s="1"/>
      <c r="BK20" s="1">
        <v>6.5582912466992127</v>
      </c>
      <c r="BL20" s="1"/>
      <c r="BM20" s="1"/>
      <c r="BN20" s="1"/>
      <c r="BO20" s="1">
        <v>7.0745499252065525</v>
      </c>
      <c r="BP20" s="1"/>
      <c r="BQ20" s="1"/>
      <c r="BR20" s="1"/>
      <c r="BS20" s="1"/>
      <c r="BT20" s="1"/>
      <c r="BU20" s="1"/>
      <c r="BV20" s="1"/>
      <c r="BW20" s="4">
        <v>77.26993120064364</v>
      </c>
      <c r="BX20" s="1">
        <v>7.0745499252065525</v>
      </c>
      <c r="BY20" s="1"/>
      <c r="BZ20" s="1">
        <v>37.375474049389688</v>
      </c>
      <c r="CA20" s="1"/>
      <c r="CB20" s="1">
        <v>6.5582912466992127</v>
      </c>
      <c r="CC20" s="1"/>
      <c r="CD20" s="1">
        <v>7.0745499252065525</v>
      </c>
      <c r="CE20" s="1">
        <v>10.109791705578157</v>
      </c>
      <c r="CF20" s="1">
        <v>23.742632877483921</v>
      </c>
      <c r="CG20" s="1">
        <v>40.926974508268636</v>
      </c>
      <c r="CH20" s="1">
        <v>7.0745499252065525</v>
      </c>
      <c r="CI20" s="1">
        <v>19.674873740097638</v>
      </c>
      <c r="CJ20" s="1">
        <v>6.5582912466992127</v>
      </c>
      <c r="CK20" s="1">
        <v>113.18739049773509</v>
      </c>
      <c r="CL20" s="1"/>
      <c r="CM20" s="1">
        <v>10.109791705578157</v>
      </c>
      <c r="CN20" s="1"/>
      <c r="CO20" s="1"/>
      <c r="CP20" s="1">
        <v>90.38651369404208</v>
      </c>
      <c r="CQ20" s="1">
        <v>13.632841171905765</v>
      </c>
      <c r="CR20" s="1">
        <v>13.116582493398425</v>
      </c>
      <c r="CS20" s="1">
        <v>6.5582912466992127</v>
      </c>
      <c r="CT20" s="1">
        <v>36.859215370882346</v>
      </c>
      <c r="CU20" s="1"/>
      <c r="CV20" s="1">
        <v>7.0745499252065525</v>
      </c>
      <c r="CW20" s="4">
        <v>457.09515525528371</v>
      </c>
      <c r="CX20" s="1"/>
      <c r="CY20" s="1"/>
      <c r="CZ20" s="4" t="s">
        <v>911</v>
      </c>
      <c r="DA20" s="1">
        <v>547.99792762783306</v>
      </c>
    </row>
    <row r="21" spans="2:105" hidden="1" outlineLevel="1" x14ac:dyDescent="0.25">
      <c r="B21" s="23" t="s">
        <v>12</v>
      </c>
      <c r="C21" s="1"/>
      <c r="D21" s="1"/>
      <c r="E21" s="1"/>
      <c r="F21" s="1"/>
      <c r="G21" s="1"/>
      <c r="H21" s="17" t="s">
        <v>911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 t="s">
        <v>911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>
        <v>9.7999443089508969</v>
      </c>
      <c r="BA21" s="1"/>
      <c r="BB21" s="1"/>
      <c r="BC21" s="1"/>
      <c r="BD21" s="1"/>
      <c r="BE21" s="1"/>
      <c r="BF21" s="1"/>
      <c r="BG21" s="1"/>
      <c r="BH21" s="1">
        <v>1.4378594648662166</v>
      </c>
      <c r="BI21" s="1"/>
      <c r="BJ21" s="1">
        <v>2.1013289036544855</v>
      </c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4">
        <v>13.339132677471598</v>
      </c>
      <c r="BX21" s="1"/>
      <c r="BY21" s="1"/>
      <c r="BZ21" s="1">
        <v>2.1013289036544855</v>
      </c>
      <c r="CA21" s="1"/>
      <c r="CB21" s="1"/>
      <c r="CC21" s="1">
        <v>24.407629843779983</v>
      </c>
      <c r="CD21" s="1"/>
      <c r="CE21" s="1"/>
      <c r="CF21" s="1"/>
      <c r="CG21" s="1"/>
      <c r="CH21" s="1"/>
      <c r="CI21" s="1"/>
      <c r="CJ21" s="1"/>
      <c r="CK21" s="1">
        <v>10.198749267148722</v>
      </c>
      <c r="CL21" s="1"/>
      <c r="CM21" s="1"/>
      <c r="CN21" s="1"/>
      <c r="CO21" s="1"/>
      <c r="CP21" s="1"/>
      <c r="CQ21" s="1"/>
      <c r="CR21" s="1">
        <v>17.281574170197722</v>
      </c>
      <c r="CS21" s="1"/>
      <c r="CT21" s="1"/>
      <c r="CU21" s="1"/>
      <c r="CV21" s="1"/>
      <c r="CW21" s="4">
        <v>53.989282184780912</v>
      </c>
      <c r="CX21" s="1"/>
      <c r="CY21" s="1"/>
      <c r="CZ21" s="4" t="s">
        <v>911</v>
      </c>
      <c r="DA21" s="1">
        <v>67.328414862252515</v>
      </c>
    </row>
    <row r="22" spans="2:105" hidden="1" outlineLevel="1" x14ac:dyDescent="0.25">
      <c r="B22" s="23" t="s">
        <v>9</v>
      </c>
      <c r="C22" s="1">
        <v>40.498083289624518</v>
      </c>
      <c r="D22" s="1"/>
      <c r="E22" s="1">
        <v>7.735792351954089</v>
      </c>
      <c r="F22" s="1"/>
      <c r="G22" s="1">
        <v>7.735792351954089</v>
      </c>
      <c r="H22" s="17">
        <v>55.969667993532696</v>
      </c>
      <c r="I22" s="1"/>
      <c r="J22" s="1"/>
      <c r="K22" s="1">
        <v>7.500188883435901</v>
      </c>
      <c r="L22" s="1"/>
      <c r="M22" s="1"/>
      <c r="N22" s="1"/>
      <c r="O22" s="1"/>
      <c r="P22" s="1"/>
      <c r="Q22" s="1"/>
      <c r="R22" s="1"/>
      <c r="S22" s="1"/>
      <c r="T22" s="1">
        <v>7.500188883435901</v>
      </c>
      <c r="U22" s="1"/>
      <c r="V22" s="1"/>
      <c r="W22" s="1">
        <v>7.735792351954089</v>
      </c>
      <c r="X22" s="1"/>
      <c r="Y22" s="1"/>
      <c r="Z22" s="1"/>
      <c r="AA22" s="1"/>
      <c r="AB22" s="1"/>
      <c r="AC22" s="4">
        <v>22.736170118825889</v>
      </c>
      <c r="AD22" s="1"/>
      <c r="AE22" s="1">
        <v>7.735792351954089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>
        <v>7.735792351954089</v>
      </c>
      <c r="AR22" s="1"/>
      <c r="AS22" s="1">
        <v>8.6453531168811271</v>
      </c>
      <c r="AT22" s="1"/>
      <c r="AU22" s="1"/>
      <c r="AV22" s="1"/>
      <c r="AW22" s="1"/>
      <c r="AX22" s="1"/>
      <c r="AY22" s="1"/>
      <c r="AZ22" s="1">
        <v>8.6453531168811271</v>
      </c>
      <c r="BA22" s="1">
        <v>7.735792351954089</v>
      </c>
      <c r="BB22" s="1">
        <v>7.735792351954089</v>
      </c>
      <c r="BC22" s="1">
        <v>22.971773587344078</v>
      </c>
      <c r="BD22" s="1"/>
      <c r="BE22" s="1"/>
      <c r="BF22" s="1"/>
      <c r="BG22" s="1"/>
      <c r="BH22" s="1"/>
      <c r="BI22" s="1"/>
      <c r="BJ22" s="1"/>
      <c r="BK22" s="1"/>
      <c r="BL22" s="1"/>
      <c r="BM22" s="1">
        <v>7.500188883435901</v>
      </c>
      <c r="BN22" s="1"/>
      <c r="BO22" s="1">
        <v>7.500188883435901</v>
      </c>
      <c r="BP22" s="1"/>
      <c r="BQ22" s="1">
        <v>7.735792351954089</v>
      </c>
      <c r="BR22" s="1"/>
      <c r="BS22" s="1"/>
      <c r="BT22" s="1"/>
      <c r="BU22" s="1"/>
      <c r="BV22" s="1">
        <v>17.290706233762254</v>
      </c>
      <c r="BW22" s="4">
        <v>111.23252558151081</v>
      </c>
      <c r="BX22" s="1"/>
      <c r="BY22" s="1"/>
      <c r="BZ22" s="1"/>
      <c r="CA22" s="1"/>
      <c r="CB22" s="1"/>
      <c r="CC22" s="1"/>
      <c r="CD22" s="1"/>
      <c r="CE22" s="1">
        <v>8.6453531168811271</v>
      </c>
      <c r="CF22" s="1">
        <v>17.290706233762254</v>
      </c>
      <c r="CG22" s="1">
        <v>7.735792351954089</v>
      </c>
      <c r="CH22" s="1">
        <v>8.6453531168811271</v>
      </c>
      <c r="CI22" s="1"/>
      <c r="CJ22" s="1">
        <v>8.6453531168811271</v>
      </c>
      <c r="CK22" s="1">
        <v>100.53244746625744</v>
      </c>
      <c r="CL22" s="1"/>
      <c r="CM22" s="1"/>
      <c r="CN22" s="1"/>
      <c r="CO22" s="1"/>
      <c r="CP22" s="1"/>
      <c r="CQ22" s="1"/>
      <c r="CR22" s="1"/>
      <c r="CS22" s="1"/>
      <c r="CT22" s="1">
        <v>7.500188883435901</v>
      </c>
      <c r="CU22" s="1"/>
      <c r="CV22" s="1"/>
      <c r="CW22" s="4">
        <v>158.99519428605305</v>
      </c>
      <c r="CX22" s="1"/>
      <c r="CY22" s="1"/>
      <c r="CZ22" s="4" t="s">
        <v>911</v>
      </c>
      <c r="DA22" s="1">
        <v>348.93355797992245</v>
      </c>
    </row>
    <row r="23" spans="2:105" hidden="1" outlineLevel="1" x14ac:dyDescent="0.25">
      <c r="B23" s="23" t="s">
        <v>8</v>
      </c>
      <c r="C23" s="1"/>
      <c r="D23" s="1">
        <v>12.329944139906379</v>
      </c>
      <c r="E23" s="1"/>
      <c r="F23" s="1"/>
      <c r="G23" s="1"/>
      <c r="H23" s="17">
        <v>12.329944139906379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 t="s">
        <v>911</v>
      </c>
      <c r="AD23" s="1"/>
      <c r="AE23" s="1"/>
      <c r="AF23" s="1">
        <v>13.524104084165028</v>
      </c>
      <c r="AG23" s="1"/>
      <c r="AH23" s="1"/>
      <c r="AI23" s="1"/>
      <c r="AJ23" s="1"/>
      <c r="AK23" s="1"/>
      <c r="AL23" s="1"/>
      <c r="AM23" s="1"/>
      <c r="AN23" s="1">
        <v>12.329944139906379</v>
      </c>
      <c r="AO23" s="1">
        <v>13.524104084165028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>
        <v>13.524104084165028</v>
      </c>
      <c r="BC23" s="1"/>
      <c r="BD23" s="1"/>
      <c r="BE23" s="1">
        <v>13.524104084165028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4">
        <v>66.426360476566501</v>
      </c>
      <c r="BX23" s="1"/>
      <c r="BY23" s="1"/>
      <c r="BZ23" s="1">
        <v>52.902256392401462</v>
      </c>
      <c r="CA23" s="1"/>
      <c r="CB23" s="1"/>
      <c r="CC23" s="1"/>
      <c r="CD23" s="1"/>
      <c r="CE23" s="1">
        <v>13.524104084165028</v>
      </c>
      <c r="CF23" s="1">
        <v>169.06249086720504</v>
      </c>
      <c r="CG23" s="1">
        <v>41.68005588910755</v>
      </c>
      <c r="CH23" s="1"/>
      <c r="CI23" s="1"/>
      <c r="CJ23" s="1">
        <v>15.826007665036144</v>
      </c>
      <c r="CK23" s="1">
        <v>101.48802302412236</v>
      </c>
      <c r="CL23" s="1"/>
      <c r="CM23" s="1">
        <v>54.010000029013931</v>
      </c>
      <c r="CN23" s="1">
        <v>15.826007665036144</v>
      </c>
      <c r="CO23" s="1"/>
      <c r="CP23" s="1"/>
      <c r="CQ23" s="1"/>
      <c r="CR23" s="1">
        <v>12.329944139906379</v>
      </c>
      <c r="CS23" s="1"/>
      <c r="CT23" s="1">
        <v>13.524104084165028</v>
      </c>
      <c r="CU23" s="1"/>
      <c r="CV23" s="1">
        <v>12.329944139906379</v>
      </c>
      <c r="CW23" s="4">
        <v>502.5029379800655</v>
      </c>
      <c r="CX23" s="1"/>
      <c r="CY23" s="1"/>
      <c r="CZ23" s="4" t="s">
        <v>911</v>
      </c>
      <c r="DA23" s="1">
        <v>581.25924259653846</v>
      </c>
    </row>
    <row r="24" spans="2:105" hidden="1" outlineLevel="1" x14ac:dyDescent="0.25">
      <c r="B24" s="23" t="s">
        <v>16</v>
      </c>
      <c r="C24" s="1"/>
      <c r="D24" s="1"/>
      <c r="E24" s="1"/>
      <c r="F24" s="1"/>
      <c r="G24" s="1"/>
      <c r="H24" s="17" t="s">
        <v>911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 t="s">
        <v>911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>
        <v>6.8633039962228972</v>
      </c>
      <c r="BA24" s="1"/>
      <c r="BB24" s="1">
        <v>12.490304226238756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4">
        <v>19.353608222461652</v>
      </c>
      <c r="BX24" s="1"/>
      <c r="BY24" s="1"/>
      <c r="BZ24" s="1">
        <v>3.4316519981114486</v>
      </c>
      <c r="CA24" s="1"/>
      <c r="CB24" s="1"/>
      <c r="CC24" s="1"/>
      <c r="CD24" s="1"/>
      <c r="CE24" s="1"/>
      <c r="CF24" s="1"/>
      <c r="CG24" s="1">
        <v>3.4316519981114486</v>
      </c>
      <c r="CH24" s="1"/>
      <c r="CI24" s="1">
        <v>17.568623703738595</v>
      </c>
      <c r="CJ24" s="1"/>
      <c r="CK24" s="1">
        <v>4.4776701389354683</v>
      </c>
      <c r="CL24" s="1"/>
      <c r="CM24" s="1">
        <v>15.921956224350204</v>
      </c>
      <c r="CN24" s="1"/>
      <c r="CO24" s="1"/>
      <c r="CP24" s="1"/>
      <c r="CQ24" s="1">
        <v>3.1138247842901157</v>
      </c>
      <c r="CR24" s="1"/>
      <c r="CS24" s="1"/>
      <c r="CT24" s="1"/>
      <c r="CU24" s="1"/>
      <c r="CV24" s="1">
        <v>4.4776701389354683</v>
      </c>
      <c r="CW24" s="4">
        <v>52.42304898647275</v>
      </c>
      <c r="CX24" s="1"/>
      <c r="CY24" s="1"/>
      <c r="CZ24" s="4" t="s">
        <v>911</v>
      </c>
      <c r="DA24" s="1">
        <v>71.776657208934395</v>
      </c>
    </row>
    <row r="25" spans="2:105" hidden="1" outlineLevel="1" x14ac:dyDescent="0.25">
      <c r="B25" s="23" t="s">
        <v>10</v>
      </c>
      <c r="C25" s="1"/>
      <c r="D25" s="1"/>
      <c r="E25" s="1"/>
      <c r="F25" s="1"/>
      <c r="G25" s="1"/>
      <c r="H25" s="17" t="s">
        <v>911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 t="s">
        <v>911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>
        <v>1.9395170631738397</v>
      </c>
      <c r="BU25" s="1"/>
      <c r="BV25" s="1"/>
      <c r="BW25" s="4">
        <v>1.9395170631738397</v>
      </c>
      <c r="BX25" s="1"/>
      <c r="BY25" s="1"/>
      <c r="BZ25" s="1">
        <v>7.7202315201385971</v>
      </c>
      <c r="CA25" s="1"/>
      <c r="CB25" s="1"/>
      <c r="CC25" s="1"/>
      <c r="CD25" s="1"/>
      <c r="CE25" s="1"/>
      <c r="CF25" s="1">
        <v>11.180196917045356</v>
      </c>
      <c r="CG25" s="1"/>
      <c r="CH25" s="1"/>
      <c r="CI25" s="1"/>
      <c r="CJ25" s="1"/>
      <c r="CK25" s="1">
        <v>15.934666907335915</v>
      </c>
      <c r="CL25" s="1"/>
      <c r="CM25" s="1"/>
      <c r="CN25" s="1"/>
      <c r="CO25" s="1"/>
      <c r="CP25" s="1">
        <v>17.417816836007795</v>
      </c>
      <c r="CQ25" s="1"/>
      <c r="CR25" s="1"/>
      <c r="CS25" s="1"/>
      <c r="CT25" s="1">
        <v>1.9395170631738397</v>
      </c>
      <c r="CU25" s="1"/>
      <c r="CV25" s="1">
        <v>2.4337209302325586</v>
      </c>
      <c r="CW25" s="4">
        <v>56.626150173934064</v>
      </c>
      <c r="CX25" s="1"/>
      <c r="CY25" s="1"/>
      <c r="CZ25" s="4" t="s">
        <v>911</v>
      </c>
      <c r="DA25" s="1">
        <v>58.565667237107903</v>
      </c>
    </row>
    <row r="26" spans="2:105" hidden="1" outlineLevel="1" x14ac:dyDescent="0.25">
      <c r="B26" s="23" t="s">
        <v>21</v>
      </c>
      <c r="C26" s="1"/>
      <c r="D26" s="1"/>
      <c r="E26" s="1"/>
      <c r="F26" s="1"/>
      <c r="G26" s="1"/>
      <c r="H26" s="17" t="s">
        <v>911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4" t="s">
        <v>911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" t="s">
        <v>911</v>
      </c>
      <c r="BX26" s="1"/>
      <c r="BY26" s="1"/>
      <c r="BZ26" s="1">
        <v>2.4607072196820172</v>
      </c>
      <c r="CA26" s="1"/>
      <c r="CB26" s="1">
        <v>2.4607072196820172</v>
      </c>
      <c r="CC26" s="1"/>
      <c r="CD26" s="1"/>
      <c r="CE26" s="1"/>
      <c r="CF26" s="1">
        <v>9.4611498391788516</v>
      </c>
      <c r="CG26" s="1"/>
      <c r="CH26" s="1"/>
      <c r="CI26" s="1"/>
      <c r="CJ26" s="1"/>
      <c r="CK26" s="1">
        <v>4.6475035992169484</v>
      </c>
      <c r="CL26" s="1"/>
      <c r="CM26" s="1">
        <v>2.2945645789370634</v>
      </c>
      <c r="CN26" s="1"/>
      <c r="CO26" s="1"/>
      <c r="CP26" s="1"/>
      <c r="CQ26" s="1"/>
      <c r="CR26" s="1"/>
      <c r="CS26" s="1"/>
      <c r="CT26" s="1"/>
      <c r="CU26" s="1"/>
      <c r="CV26" s="1"/>
      <c r="CW26" s="4">
        <v>21.324632456696897</v>
      </c>
      <c r="CX26" s="1"/>
      <c r="CY26" s="1"/>
      <c r="CZ26" s="4" t="s">
        <v>911</v>
      </c>
      <c r="DA26" s="1">
        <v>21.324632456696897</v>
      </c>
    </row>
    <row r="27" spans="2:105" hidden="1" outlineLevel="1" x14ac:dyDescent="0.25">
      <c r="B27" s="23" t="s">
        <v>14</v>
      </c>
      <c r="C27" s="1"/>
      <c r="D27" s="1"/>
      <c r="E27" s="1"/>
      <c r="F27" s="1"/>
      <c r="G27" s="1"/>
      <c r="H27" s="17" t="s">
        <v>911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 t="s">
        <v>911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>
        <v>14.682017303503724</v>
      </c>
      <c r="BC27" s="1"/>
      <c r="BD27" s="1">
        <v>9.6240467564410626</v>
      </c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>
        <v>15.308904786421403</v>
      </c>
      <c r="BW27" s="4">
        <v>39.614968846366189</v>
      </c>
      <c r="BX27" s="1"/>
      <c r="BY27" s="1"/>
      <c r="BZ27" s="1"/>
      <c r="CA27" s="1"/>
      <c r="CB27" s="1"/>
      <c r="CC27" s="1"/>
      <c r="CD27" s="1"/>
      <c r="CE27" s="1"/>
      <c r="CF27" s="1">
        <v>191.89809186416633</v>
      </c>
      <c r="CG27" s="1"/>
      <c r="CH27" s="1"/>
      <c r="CI27" s="1"/>
      <c r="CJ27" s="1"/>
      <c r="CK27" s="1">
        <v>93.420060658551833</v>
      </c>
      <c r="CL27" s="1"/>
      <c r="CM27" s="1">
        <v>38.873319939469603</v>
      </c>
      <c r="CN27" s="1"/>
      <c r="CO27" s="1">
        <v>9.6240467564410626</v>
      </c>
      <c r="CP27" s="1"/>
      <c r="CQ27" s="1"/>
      <c r="CR27" s="1"/>
      <c r="CS27" s="1"/>
      <c r="CT27" s="1">
        <v>14.682017303503724</v>
      </c>
      <c r="CU27" s="1"/>
      <c r="CV27" s="1">
        <v>19.248093512882125</v>
      </c>
      <c r="CW27" s="4">
        <v>367.74563003501464</v>
      </c>
      <c r="CX27" s="1">
        <v>9.6240467564410626</v>
      </c>
      <c r="CY27" s="1"/>
      <c r="CZ27" s="4">
        <v>9.6240467564410626</v>
      </c>
      <c r="DA27" s="1">
        <v>416.98464563782193</v>
      </c>
    </row>
    <row r="28" spans="2:105" hidden="1" outlineLevel="1" x14ac:dyDescent="0.25">
      <c r="B28" s="23" t="s">
        <v>1</v>
      </c>
      <c r="C28" s="1"/>
      <c r="D28" s="1"/>
      <c r="E28" s="1"/>
      <c r="F28" s="1"/>
      <c r="G28" s="1"/>
      <c r="H28" s="17" t="s">
        <v>911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 t="s">
        <v>911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>
        <v>3.37461707021331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4">
        <v>3.37461707021331</v>
      </c>
      <c r="BX28" s="1"/>
      <c r="BY28" s="1"/>
      <c r="BZ28" s="1">
        <v>12.727164476788897</v>
      </c>
      <c r="CA28" s="1"/>
      <c r="CB28" s="1"/>
      <c r="CC28" s="1"/>
      <c r="CD28" s="1"/>
      <c r="CE28" s="1"/>
      <c r="CF28" s="1">
        <v>12.964942373335091</v>
      </c>
      <c r="CG28" s="1"/>
      <c r="CH28" s="1"/>
      <c r="CI28" s="1"/>
      <c r="CJ28" s="1"/>
      <c r="CK28" s="1">
        <v>4.9430366570468669</v>
      </c>
      <c r="CL28" s="1"/>
      <c r="CM28" s="1">
        <v>7.7841278197420287</v>
      </c>
      <c r="CN28" s="1"/>
      <c r="CO28" s="1"/>
      <c r="CP28" s="1">
        <v>3.37461707021331</v>
      </c>
      <c r="CQ28" s="1"/>
      <c r="CR28" s="1"/>
      <c r="CS28" s="1"/>
      <c r="CT28" s="1"/>
      <c r="CU28" s="1"/>
      <c r="CV28" s="1"/>
      <c r="CW28" s="4">
        <v>41.793888397126196</v>
      </c>
      <c r="CX28" s="1"/>
      <c r="CY28" s="1"/>
      <c r="CZ28" s="4" t="s">
        <v>911</v>
      </c>
      <c r="DA28" s="1">
        <v>45.168505467339507</v>
      </c>
    </row>
    <row r="29" spans="2:105" hidden="1" outlineLevel="1" x14ac:dyDescent="0.25">
      <c r="B29" s="23" t="s">
        <v>18</v>
      </c>
      <c r="C29" s="1"/>
      <c r="D29" s="1"/>
      <c r="E29" s="1"/>
      <c r="F29" s="1"/>
      <c r="G29" s="1"/>
      <c r="H29" s="17" t="s">
        <v>911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 t="s">
        <v>911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4" t="s">
        <v>911</v>
      </c>
      <c r="BX29" s="1"/>
      <c r="BY29" s="1"/>
      <c r="BZ29" s="1"/>
      <c r="CA29" s="1"/>
      <c r="CB29" s="1"/>
      <c r="CC29" s="1"/>
      <c r="CD29" s="1"/>
      <c r="CE29" s="1">
        <v>3.3864146030332831</v>
      </c>
      <c r="CF29" s="1"/>
      <c r="CG29" s="1"/>
      <c r="CH29" s="1">
        <v>2.7838195232955312</v>
      </c>
      <c r="CI29" s="1"/>
      <c r="CJ29" s="1">
        <v>3.3864146030332831</v>
      </c>
      <c r="CK29" s="1">
        <v>7.6114934158895462</v>
      </c>
      <c r="CL29" s="1"/>
      <c r="CM29" s="1"/>
      <c r="CN29" s="1"/>
      <c r="CO29" s="1"/>
      <c r="CP29" s="1"/>
      <c r="CQ29" s="1"/>
      <c r="CR29" s="1"/>
      <c r="CS29" s="1"/>
      <c r="CT29" s="1">
        <v>31.144571886109695</v>
      </c>
      <c r="CU29" s="1"/>
      <c r="CV29" s="1"/>
      <c r="CW29" s="4">
        <v>48.312714031361338</v>
      </c>
      <c r="CX29" s="1"/>
      <c r="CY29" s="1"/>
      <c r="CZ29" s="4" t="s">
        <v>911</v>
      </c>
      <c r="DA29" s="1">
        <v>48.312714031361338</v>
      </c>
    </row>
    <row r="30" spans="2:105" hidden="1" outlineLevel="1" x14ac:dyDescent="0.25">
      <c r="B30" s="23" t="s">
        <v>20</v>
      </c>
      <c r="C30" s="1"/>
      <c r="D30" s="1"/>
      <c r="E30" s="1"/>
      <c r="F30" s="1"/>
      <c r="G30" s="1"/>
      <c r="H30" s="17" t="s">
        <v>911</v>
      </c>
      <c r="I30" s="1"/>
      <c r="J30" s="1"/>
      <c r="K30" s="1"/>
      <c r="L30" s="1"/>
      <c r="M30" s="1"/>
      <c r="N30" s="1"/>
      <c r="O30" s="1"/>
      <c r="P30" s="1"/>
      <c r="Q30" s="1">
        <v>13.772788568454422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v>10.868282149608889</v>
      </c>
      <c r="AC30" s="4">
        <v>24.641070718063311</v>
      </c>
      <c r="AD30" s="1"/>
      <c r="AE30" s="1"/>
      <c r="AF30" s="1"/>
      <c r="AG30" s="1">
        <v>7.9100875451479764</v>
      </c>
      <c r="AH30" s="1"/>
      <c r="AI30" s="1"/>
      <c r="AJ30" s="1">
        <v>13.772788568454422</v>
      </c>
      <c r="AK30" s="1">
        <v>7.9100875451479764</v>
      </c>
      <c r="AL30" s="1">
        <v>10.868282149608889</v>
      </c>
      <c r="AM30" s="1"/>
      <c r="AN30" s="1">
        <v>18.778369694756865</v>
      </c>
      <c r="AO30" s="1"/>
      <c r="AP30" s="1"/>
      <c r="AQ30" s="1"/>
      <c r="AR30" s="1"/>
      <c r="AS30" s="1"/>
      <c r="AT30" s="1">
        <v>7.9100875451479764</v>
      </c>
      <c r="AU30" s="1"/>
      <c r="AV30" s="1"/>
      <c r="AW30" s="1"/>
      <c r="AX30" s="1"/>
      <c r="AY30" s="1"/>
      <c r="AZ30" s="1"/>
      <c r="BA30" s="1"/>
      <c r="BB30" s="1">
        <v>10.868282149608889</v>
      </c>
      <c r="BC30" s="1">
        <v>7.9100875451479764</v>
      </c>
      <c r="BD30" s="1"/>
      <c r="BE30" s="1">
        <v>10.868282149608889</v>
      </c>
      <c r="BF30" s="1">
        <v>13.772788568454422</v>
      </c>
      <c r="BG30" s="1"/>
      <c r="BH30" s="1">
        <v>10.868282149608889</v>
      </c>
      <c r="BI30" s="1"/>
      <c r="BJ30" s="1"/>
      <c r="BK30" s="1">
        <v>13.772788568454422</v>
      </c>
      <c r="BL30" s="1"/>
      <c r="BM30" s="1"/>
      <c r="BN30" s="1"/>
      <c r="BO30" s="1"/>
      <c r="BP30" s="1"/>
      <c r="BQ30" s="1"/>
      <c r="BR30" s="1"/>
      <c r="BS30" s="1">
        <v>13.772788568454422</v>
      </c>
      <c r="BT30" s="1"/>
      <c r="BU30" s="1"/>
      <c r="BV30" s="1">
        <v>7.9100875451479764</v>
      </c>
      <c r="BW30" s="4">
        <v>156.89309029274997</v>
      </c>
      <c r="BX30" s="1"/>
      <c r="BY30" s="1"/>
      <c r="BZ30" s="1"/>
      <c r="CA30" s="1"/>
      <c r="CB30" s="1">
        <v>7.9100875451479764</v>
      </c>
      <c r="CC30" s="1"/>
      <c r="CD30" s="1">
        <v>7.9100875451479764</v>
      </c>
      <c r="CE30" s="1">
        <v>7.9100875451479764</v>
      </c>
      <c r="CF30" s="1"/>
      <c r="CG30" s="1">
        <v>24.641070718063311</v>
      </c>
      <c r="CH30" s="1">
        <v>18.778369694756865</v>
      </c>
      <c r="CI30" s="1">
        <v>15.820175090295953</v>
      </c>
      <c r="CJ30" s="1">
        <v>18.96537539263959</v>
      </c>
      <c r="CK30" s="1">
        <v>203.27072531003105</v>
      </c>
      <c r="CL30" s="1"/>
      <c r="CM30" s="1"/>
      <c r="CN30" s="1"/>
      <c r="CO30" s="1"/>
      <c r="CP30" s="1"/>
      <c r="CQ30" s="1"/>
      <c r="CR30" s="1">
        <v>13.772788568454422</v>
      </c>
      <c r="CS30" s="1"/>
      <c r="CT30" s="1">
        <v>201.50279733040767</v>
      </c>
      <c r="CU30" s="1"/>
      <c r="CV30" s="1"/>
      <c r="CW30" s="4">
        <v>520.48156474009284</v>
      </c>
      <c r="CX30" s="1"/>
      <c r="CY30" s="1"/>
      <c r="CZ30" s="4" t="s">
        <v>911</v>
      </c>
      <c r="DA30" s="1">
        <v>702.01572575090609</v>
      </c>
    </row>
    <row r="31" spans="2:105" collapsed="1" x14ac:dyDescent="0.25">
      <c r="B31" s="5" t="s">
        <v>23</v>
      </c>
      <c r="C31" s="6">
        <v>47.572633214831072</v>
      </c>
      <c r="D31" s="6">
        <v>12.329944139906379</v>
      </c>
      <c r="E31" s="6">
        <v>14.294083598653302</v>
      </c>
      <c r="F31" s="6">
        <v>2.9198257364819331</v>
      </c>
      <c r="G31" s="6">
        <v>12.54486023335404</v>
      </c>
      <c r="H31" s="18">
        <v>90</v>
      </c>
      <c r="I31" s="6">
        <v>3.0478963550754887</v>
      </c>
      <c r="J31" s="6">
        <v>2</v>
      </c>
      <c r="K31" s="6">
        <v>10.727031118070546</v>
      </c>
      <c r="L31" s="6">
        <v>7.0521408719104324</v>
      </c>
      <c r="M31" s="6">
        <v>3.0478963550754887</v>
      </c>
      <c r="N31" s="6">
        <v>30.24448833846899</v>
      </c>
      <c r="O31" s="6">
        <v>9.0307712141322565</v>
      </c>
      <c r="P31" s="6">
        <v>2.9198257364819331</v>
      </c>
      <c r="Q31" s="6">
        <v>15.662030713372438</v>
      </c>
      <c r="R31" s="6">
        <v>10.856059531333859</v>
      </c>
      <c r="S31" s="6">
        <v>3.0478963550754887</v>
      </c>
      <c r="T31" s="6">
        <v>37.146220819263746</v>
      </c>
      <c r="U31" s="6">
        <v>22.593891063917415</v>
      </c>
      <c r="V31" s="6">
        <v>7.0521408719104324</v>
      </c>
      <c r="W31" s="6">
        <v>17.835829578940011</v>
      </c>
      <c r="X31" s="6">
        <v>1.8892421449180175</v>
      </c>
      <c r="Y31" s="6">
        <v>3.7784842898360349</v>
      </c>
      <c r="Z31" s="6">
        <v>3.0478963550754887</v>
      </c>
      <c r="AA31" s="6">
        <v>3.2268422346346446</v>
      </c>
      <c r="AB31" s="6">
        <v>10.868282149608889</v>
      </c>
      <c r="AC31" s="6">
        <v>200</v>
      </c>
      <c r="AD31" s="6">
        <v>67.130355660099752</v>
      </c>
      <c r="AE31" s="6">
        <v>7.735792351954089</v>
      </c>
      <c r="AF31" s="6">
        <v>13.524104084165028</v>
      </c>
      <c r="AG31" s="6">
        <v>46.805475705403225</v>
      </c>
      <c r="AH31" s="6">
        <v>3.3937178289099195</v>
      </c>
      <c r="AI31" s="6">
        <v>7.0775752414978248</v>
      </c>
      <c r="AJ31" s="6">
        <v>122.22174807633441</v>
      </c>
      <c r="AK31" s="6">
        <v>25.094429175932685</v>
      </c>
      <c r="AL31" s="6">
        <v>39.970955113465365</v>
      </c>
      <c r="AM31" s="6">
        <v>25.180592219630711</v>
      </c>
      <c r="AN31" s="6">
        <v>37.666605081362462</v>
      </c>
      <c r="AO31" s="6">
        <v>16.917821913074949</v>
      </c>
      <c r="AP31" s="6">
        <v>7.0775752414978248</v>
      </c>
      <c r="AQ31" s="6">
        <v>7.735792351954089</v>
      </c>
      <c r="AR31" s="6">
        <v>56.032303293764606</v>
      </c>
      <c r="AS31" s="6">
        <v>21.212803752770753</v>
      </c>
      <c r="AT31" s="6">
        <v>7.9100875451479764</v>
      </c>
      <c r="AU31" s="6">
        <v>25.180592219630711</v>
      </c>
      <c r="AV31" s="6">
        <v>3.3599390965995606</v>
      </c>
      <c r="AW31" s="6">
        <v>12.567450635889628</v>
      </c>
      <c r="AX31" s="6">
        <v>3.6008064635507488</v>
      </c>
      <c r="AY31" s="6">
        <v>10.159097710249961</v>
      </c>
      <c r="AZ31" s="6">
        <v>86.895813480646765</v>
      </c>
      <c r="BA31" s="6">
        <v>24.007541493288326</v>
      </c>
      <c r="BB31" s="6">
        <v>227.98024877542167</v>
      </c>
      <c r="BC31" s="6">
        <v>56.062453352122759</v>
      </c>
      <c r="BD31" s="6">
        <v>9.6240467564410626</v>
      </c>
      <c r="BE31" s="6">
        <v>24.392386233773919</v>
      </c>
      <c r="BF31" s="6">
        <v>13.772788568454422</v>
      </c>
      <c r="BG31" s="6">
        <v>56.145136729474771</v>
      </c>
      <c r="BH31" s="6">
        <v>12.306141614475106</v>
      </c>
      <c r="BI31" s="6">
        <v>3.3937178289099195</v>
      </c>
      <c r="BJ31" s="6">
        <v>8.2632863394105645</v>
      </c>
      <c r="BK31" s="6">
        <v>45.511672034784347</v>
      </c>
      <c r="BL31" s="6">
        <v>50.361184439261422</v>
      </c>
      <c r="BM31" s="6">
        <v>7.500188883435901</v>
      </c>
      <c r="BN31" s="6">
        <v>32.248148658637596</v>
      </c>
      <c r="BO31" s="6">
        <v>43.741661218385552</v>
      </c>
      <c r="BP31" s="6">
        <v>28.781398683181461</v>
      </c>
      <c r="BQ31" s="6">
        <v>7.735792351954089</v>
      </c>
      <c r="BR31" s="6">
        <v>3.6008064635507488</v>
      </c>
      <c r="BS31" s="6">
        <v>13.772788568454422</v>
      </c>
      <c r="BT31" s="6">
        <v>5.3332348920837589</v>
      </c>
      <c r="BU31" s="6">
        <v>74.380729594925654</v>
      </c>
      <c r="BV31" s="6">
        <v>57.142949071495458</v>
      </c>
      <c r="BW31" s="6">
        <v>1460</v>
      </c>
      <c r="BX31" s="6">
        <v>7.0745499252065525</v>
      </c>
      <c r="BY31" s="6">
        <v>58.787885938719143</v>
      </c>
      <c r="BZ31" s="6">
        <v>121.91959320256542</v>
      </c>
      <c r="CA31" s="6">
        <v>26.238194337196411</v>
      </c>
      <c r="CB31" s="6">
        <v>16.929086011529208</v>
      </c>
      <c r="CC31" s="6">
        <v>24.407629843779983</v>
      </c>
      <c r="CD31" s="6">
        <v>24.07270319309222</v>
      </c>
      <c r="CE31" s="6">
        <v>62.207130948254296</v>
      </c>
      <c r="CF31" s="6">
        <v>435.60021097217685</v>
      </c>
      <c r="CG31" s="6">
        <v>118.41554546550503</v>
      </c>
      <c r="CH31" s="6">
        <v>37.282092260140075</v>
      </c>
      <c r="CI31" s="6">
        <v>53.063672534132188</v>
      </c>
      <c r="CJ31" s="6">
        <v>56.490274179941778</v>
      </c>
      <c r="CK31" s="6">
        <v>695.31760170002792</v>
      </c>
      <c r="CL31" s="6">
        <v>2.8734804255590123</v>
      </c>
      <c r="CM31" s="6">
        <v>128.993760297091</v>
      </c>
      <c r="CN31" s="6">
        <v>15.826007665036144</v>
      </c>
      <c r="CO31" s="6">
        <v>9.6240467564410626</v>
      </c>
      <c r="CP31" s="6">
        <v>111.17894760026317</v>
      </c>
      <c r="CQ31" s="6">
        <v>22.493626807313905</v>
      </c>
      <c r="CR31" s="6">
        <v>56.500889371956951</v>
      </c>
      <c r="CS31" s="6">
        <v>6.5582912466992127</v>
      </c>
      <c r="CT31" s="6">
        <v>307.15241192167821</v>
      </c>
      <c r="CU31" s="6">
        <v>18.038884230380706</v>
      </c>
      <c r="CV31" s="6">
        <v>45.563978647163083</v>
      </c>
      <c r="CW31" s="6">
        <v>2462</v>
      </c>
      <c r="CX31" s="6">
        <v>9.6240467564410626</v>
      </c>
      <c r="CY31" s="6">
        <v>3.3599390965995606</v>
      </c>
      <c r="CZ31" s="6">
        <v>13</v>
      </c>
      <c r="DA31" s="6">
        <v>4228.8404311506738</v>
      </c>
    </row>
  </sheetData>
  <mergeCells count="1">
    <mergeCell ref="C8:DA8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1"/>
  <sheetViews>
    <sheetView zoomScale="70" zoomScaleNormal="70" workbookViewId="0">
      <pane ySplit="9" topLeftCell="A10" activePane="bottomLeft" state="frozen"/>
      <selection activeCell="NM305" sqref="NM305"/>
      <selection pane="bottomLeft" activeCell="A7" sqref="A7"/>
    </sheetView>
  </sheetViews>
  <sheetFormatPr defaultRowHeight="15" outlineLevelRow="1" outlineLevelCol="1" x14ac:dyDescent="0.25"/>
  <cols>
    <col min="1" max="1" width="29.28515625" bestFit="1" customWidth="1"/>
    <col min="2" max="2" width="84.42578125" bestFit="1" customWidth="1"/>
    <col min="3" max="3" width="5.7109375" style="7" hidden="1" customWidth="1" outlineLevel="1"/>
    <col min="4" max="4" width="6" hidden="1" customWidth="1" outlineLevel="1"/>
    <col min="5" max="5" width="5.7109375" hidden="1" customWidth="1" outlineLevel="1"/>
    <col min="6" max="6" width="5.28515625" hidden="1" customWidth="1" outlineLevel="1"/>
    <col min="7" max="7" width="6" hidden="1" customWidth="1" outlineLevel="1"/>
    <col min="8" max="10" width="5.28515625" hidden="1" customWidth="1" outlineLevel="1"/>
    <col min="11" max="11" width="6" hidden="1" customWidth="1" outlineLevel="1"/>
    <col min="12" max="12" width="5.28515625" hidden="1" customWidth="1" outlineLevel="1"/>
    <col min="13" max="13" width="5.7109375" hidden="1" customWidth="1" outlineLevel="1"/>
    <col min="14" max="14" width="8.140625" bestFit="1" customWidth="1" collapsed="1"/>
    <col min="15" max="15" width="5.28515625" hidden="1" customWidth="1" outlineLevel="1"/>
    <col min="16" max="16" width="5.28515625" style="7" hidden="1" customWidth="1" outlineLevel="1"/>
    <col min="17" max="18" width="5.28515625" hidden="1" customWidth="1" outlineLevel="1"/>
    <col min="19" max="19" width="6.85546875" customWidth="1" collapsed="1"/>
    <col min="20" max="20" width="6" hidden="1" customWidth="1" outlineLevel="1"/>
    <col min="21" max="21" width="5.28515625" hidden="1" customWidth="1" outlineLevel="1"/>
    <col min="22" max="22" width="5.28515625" style="7" hidden="1" customWidth="1" outlineLevel="1"/>
    <col min="23" max="23" width="5.28515625" hidden="1" customWidth="1" outlineLevel="1"/>
    <col min="24" max="24" width="6" hidden="1" customWidth="1" outlineLevel="1"/>
    <col min="25" max="33" width="5.28515625" hidden="1" customWidth="1" outlineLevel="1"/>
    <col min="34" max="34" width="5.7109375" hidden="1" customWidth="1" outlineLevel="1"/>
    <col min="35" max="36" width="5.28515625" hidden="1" customWidth="1" outlineLevel="1"/>
    <col min="37" max="37" width="7.28515625" hidden="1" customWidth="1" outlineLevel="1"/>
    <col min="38" max="39" width="5.28515625" hidden="1" customWidth="1" outlineLevel="1"/>
    <col min="40" max="40" width="6" hidden="1" customWidth="1" outlineLevel="1"/>
    <col min="41" max="43" width="5.28515625" hidden="1" customWidth="1" outlineLevel="1"/>
    <col min="44" max="44" width="5.7109375" hidden="1" customWidth="1" outlineLevel="1"/>
    <col min="45" max="46" width="5.28515625" hidden="1" customWidth="1" outlineLevel="1"/>
    <col min="47" max="47" width="5.7109375" hidden="1" customWidth="1" outlineLevel="1"/>
    <col min="48" max="48" width="6" hidden="1" customWidth="1" outlineLevel="1"/>
    <col min="49" max="52" width="5.28515625" hidden="1" customWidth="1" outlineLevel="1"/>
    <col min="53" max="53" width="5.7109375" hidden="1" customWidth="1" outlineLevel="1"/>
    <col min="54" max="55" width="5.28515625" hidden="1" customWidth="1" outlineLevel="1"/>
    <col min="56" max="56" width="8.140625" bestFit="1" customWidth="1" collapsed="1"/>
    <col min="57" max="57" width="6" hidden="1" customWidth="1" outlineLevel="1"/>
    <col min="58" max="59" width="5.28515625" hidden="1" customWidth="1" outlineLevel="1"/>
    <col min="60" max="60" width="5.28515625" style="7" hidden="1" customWidth="1" outlineLevel="1"/>
    <col min="61" max="61" width="5.7109375" hidden="1" customWidth="1" outlineLevel="1"/>
    <col min="62" max="62" width="6" hidden="1" customWidth="1" outlineLevel="1"/>
    <col min="63" max="65" width="5.28515625" hidden="1" customWidth="1" outlineLevel="1"/>
    <col min="66" max="66" width="7.7109375" hidden="1" customWidth="1" outlineLevel="1"/>
    <col min="67" max="71" width="5.28515625" hidden="1" customWidth="1" outlineLevel="1"/>
    <col min="72" max="72" width="6" hidden="1" customWidth="1" outlineLevel="1"/>
    <col min="73" max="75" width="5.28515625" hidden="1" customWidth="1" outlineLevel="1"/>
    <col min="76" max="76" width="5.7109375" hidden="1" customWidth="1" outlineLevel="1"/>
    <col min="77" max="81" width="5.28515625" hidden="1" customWidth="1" outlineLevel="1"/>
    <col min="82" max="82" width="6" hidden="1" customWidth="1" outlineLevel="1"/>
    <col min="83" max="88" width="5.28515625" hidden="1" customWidth="1" outlineLevel="1"/>
    <col min="89" max="90" width="5.7109375" hidden="1" customWidth="1" outlineLevel="1"/>
    <col min="91" max="96" width="5.28515625" hidden="1" customWidth="1" outlineLevel="1"/>
    <col min="97" max="97" width="6" hidden="1" customWidth="1" outlineLevel="1"/>
    <col min="98" max="99" width="5.7109375" hidden="1" customWidth="1" outlineLevel="1"/>
    <col min="100" max="100" width="5.28515625" hidden="1" customWidth="1" outlineLevel="1"/>
    <col min="101" max="101" width="8.140625" hidden="1" customWidth="1" outlineLevel="1"/>
    <col min="102" max="102" width="6" hidden="1" customWidth="1" outlineLevel="1"/>
    <col min="103" max="103" width="7.7109375" hidden="1" customWidth="1" outlineLevel="1"/>
    <col min="104" max="104" width="6" hidden="1" customWidth="1" outlineLevel="1"/>
    <col min="105" max="105" width="5.28515625" hidden="1" customWidth="1" outlineLevel="1"/>
    <col min="106" max="106" width="6" hidden="1" customWidth="1" outlineLevel="1"/>
    <col min="107" max="108" width="5.28515625" hidden="1" customWidth="1" outlineLevel="1"/>
    <col min="109" max="109" width="5.7109375" hidden="1" customWidth="1" outlineLevel="1"/>
    <col min="110" max="110" width="5.28515625" hidden="1" customWidth="1" outlineLevel="1"/>
    <col min="111" max="111" width="6" hidden="1" customWidth="1" outlineLevel="1"/>
    <col min="112" max="112" width="5.7109375" hidden="1" customWidth="1" outlineLevel="1"/>
    <col min="113" max="113" width="5.28515625" hidden="1" customWidth="1" outlineLevel="1"/>
    <col min="114" max="114" width="6" hidden="1" customWidth="1" outlineLevel="1"/>
    <col min="115" max="118" width="5.28515625" hidden="1" customWidth="1" outlineLevel="1"/>
    <col min="119" max="119" width="6" hidden="1" customWidth="1" outlineLevel="1"/>
    <col min="120" max="121" width="5.28515625" hidden="1" customWidth="1" outlineLevel="1"/>
    <col min="122" max="122" width="5.7109375" hidden="1" customWidth="1" outlineLevel="1"/>
    <col min="123" max="125" width="5.28515625" hidden="1" customWidth="1" outlineLevel="1"/>
    <col min="126" max="126" width="6" hidden="1" customWidth="1" outlineLevel="1"/>
    <col min="127" max="127" width="5.28515625" hidden="1" customWidth="1" outlineLevel="1"/>
    <col min="128" max="128" width="5.7109375" hidden="1" customWidth="1" outlineLevel="1"/>
    <col min="129" max="131" width="5.28515625" hidden="1" customWidth="1" outlineLevel="1"/>
    <col min="132" max="133" width="6" hidden="1" customWidth="1" outlineLevel="1"/>
    <col min="134" max="136" width="5.28515625" hidden="1" customWidth="1" outlineLevel="1"/>
    <col min="137" max="137" width="6" hidden="1" customWidth="1" outlineLevel="1"/>
    <col min="138" max="140" width="5.28515625" hidden="1" customWidth="1" outlineLevel="1"/>
    <col min="141" max="141" width="9.140625" bestFit="1" customWidth="1" collapsed="1"/>
    <col min="142" max="142" width="5.28515625" hidden="1" customWidth="1" outlineLevel="1"/>
    <col min="143" max="143" width="5.7109375" hidden="1" customWidth="1" outlineLevel="1"/>
    <col min="144" max="144" width="8.140625" hidden="1" customWidth="1" outlineLevel="1"/>
    <col min="145" max="145" width="5.28515625" hidden="1" customWidth="1" outlineLevel="1"/>
    <col min="146" max="146" width="5.28515625" style="7" hidden="1" customWidth="1" outlineLevel="1"/>
    <col min="147" max="149" width="5.28515625" hidden="1" customWidth="1" outlineLevel="1"/>
    <col min="150" max="150" width="6" hidden="1" customWidth="1" outlineLevel="1"/>
    <col min="151" max="151" width="8.140625" hidden="1" customWidth="1" outlineLevel="1"/>
    <col min="152" max="154" width="6" hidden="1" customWidth="1" outlineLevel="1"/>
    <col min="155" max="155" width="5.7109375" hidden="1" customWidth="1" outlineLevel="1"/>
    <col min="156" max="156" width="6" hidden="1" customWidth="1" outlineLevel="1"/>
    <col min="157" max="157" width="8.140625" hidden="1" customWidth="1" outlineLevel="1"/>
    <col min="158" max="158" width="5.28515625" hidden="1" customWidth="1" outlineLevel="1"/>
    <col min="159" max="159" width="6" hidden="1" customWidth="1" outlineLevel="1"/>
    <col min="160" max="161" width="5.28515625" hidden="1" customWidth="1" outlineLevel="1"/>
    <col min="162" max="162" width="7.7109375" hidden="1" customWidth="1" outlineLevel="1"/>
    <col min="163" max="163" width="6" hidden="1" customWidth="1" outlineLevel="1"/>
    <col min="164" max="164" width="5.7109375" hidden="1" customWidth="1" outlineLevel="1"/>
    <col min="165" max="167" width="5.28515625" hidden="1" customWidth="1" outlineLevel="1"/>
    <col min="168" max="168" width="8.140625" hidden="1" customWidth="1" outlineLevel="1"/>
    <col min="169" max="169" width="5.28515625" hidden="1" customWidth="1" outlineLevel="1"/>
    <col min="170" max="170" width="6" hidden="1" customWidth="1" outlineLevel="1"/>
    <col min="171" max="171" width="10.5703125" customWidth="1" collapsed="1"/>
    <col min="172" max="172" width="5.28515625" hidden="1" customWidth="1" outlineLevel="1"/>
    <col min="173" max="173" width="5.7109375" hidden="1" customWidth="1" outlineLevel="1"/>
    <col min="174" max="174" width="8.140625" hidden="1" customWidth="1" outlineLevel="1"/>
    <col min="175" max="175" width="5.42578125" hidden="1" customWidth="1" outlineLevel="1"/>
    <col min="176" max="176" width="6" hidden="1" customWidth="1" outlineLevel="1"/>
    <col min="177" max="177" width="6" style="7" hidden="1" customWidth="1" outlineLevel="1"/>
    <col min="178" max="178" width="5.42578125" hidden="1" customWidth="1" outlineLevel="1"/>
    <col min="179" max="179" width="5.7109375" hidden="1" customWidth="1" outlineLevel="1"/>
    <col min="180" max="180" width="5.42578125" hidden="1" customWidth="1" outlineLevel="1"/>
    <col min="181" max="181" width="7.28515625" customWidth="1" collapsed="1"/>
    <col min="182" max="182" width="9.5703125" bestFit="1" customWidth="1"/>
    <col min="183" max="187" width="5.42578125" customWidth="1"/>
    <col min="188" max="188" width="9.5703125" bestFit="1" customWidth="1"/>
    <col min="189" max="193" width="5.42578125" hidden="1" customWidth="1"/>
    <col min="194" max="194" width="9.5703125" bestFit="1" customWidth="1" collapsed="1"/>
  </cols>
  <sheetData>
    <row r="1" spans="1:182" x14ac:dyDescent="0.25">
      <c r="A1" s="19" t="s">
        <v>710</v>
      </c>
    </row>
    <row r="3" spans="1:182" ht="18.75" x14ac:dyDescent="0.3">
      <c r="A3" s="20" t="s">
        <v>707</v>
      </c>
    </row>
    <row r="5" spans="1:182" x14ac:dyDescent="0.25">
      <c r="A5" t="s">
        <v>708</v>
      </c>
      <c r="B5" s="7" t="s">
        <v>711</v>
      </c>
      <c r="D5" s="7"/>
    </row>
    <row r="6" spans="1:182" x14ac:dyDescent="0.25">
      <c r="A6" t="s">
        <v>709</v>
      </c>
      <c r="B6" t="s">
        <v>935</v>
      </c>
    </row>
    <row r="8" spans="1:182" x14ac:dyDescent="0.25">
      <c r="B8" s="37"/>
      <c r="C8" s="110" t="s">
        <v>560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</row>
    <row r="9" spans="1:182" s="34" customFormat="1" ht="150.75" customHeight="1" x14ac:dyDescent="0.25">
      <c r="B9" s="35" t="s">
        <v>25</v>
      </c>
      <c r="C9" s="33" t="s">
        <v>626</v>
      </c>
      <c r="D9" s="33" t="s">
        <v>561</v>
      </c>
      <c r="E9" s="33" t="s">
        <v>627</v>
      </c>
      <c r="F9" s="33" t="s">
        <v>456</v>
      </c>
      <c r="G9" s="33" t="s">
        <v>562</v>
      </c>
      <c r="H9" s="33" t="s">
        <v>563</v>
      </c>
      <c r="I9" s="33" t="s">
        <v>628</v>
      </c>
      <c r="J9" s="33" t="s">
        <v>629</v>
      </c>
      <c r="K9" s="33" t="s">
        <v>564</v>
      </c>
      <c r="L9" s="33" t="s">
        <v>630</v>
      </c>
      <c r="M9" s="33" t="s">
        <v>565</v>
      </c>
      <c r="N9" s="21" t="s">
        <v>552</v>
      </c>
      <c r="O9" s="33" t="s">
        <v>631</v>
      </c>
      <c r="P9" s="33" t="s">
        <v>632</v>
      </c>
      <c r="Q9" s="33" t="s">
        <v>312</v>
      </c>
      <c r="R9" s="33" t="s">
        <v>566</v>
      </c>
      <c r="S9" s="21" t="s">
        <v>555</v>
      </c>
      <c r="T9" s="33" t="s">
        <v>567</v>
      </c>
      <c r="U9" s="33" t="s">
        <v>568</v>
      </c>
      <c r="V9" s="33" t="s">
        <v>569</v>
      </c>
      <c r="W9" s="33" t="s">
        <v>357</v>
      </c>
      <c r="X9" s="33" t="s">
        <v>570</v>
      </c>
      <c r="Y9" s="33" t="s">
        <v>633</v>
      </c>
      <c r="Z9" s="33" t="s">
        <v>634</v>
      </c>
      <c r="AA9" s="33" t="s">
        <v>635</v>
      </c>
      <c r="AB9" s="33" t="s">
        <v>572</v>
      </c>
      <c r="AC9" s="33" t="s">
        <v>636</v>
      </c>
      <c r="AD9" s="33" t="s">
        <v>573</v>
      </c>
      <c r="AE9" s="33" t="s">
        <v>637</v>
      </c>
      <c r="AF9" s="33" t="s">
        <v>574</v>
      </c>
      <c r="AG9" s="33" t="s">
        <v>638</v>
      </c>
      <c r="AH9" s="33" t="s">
        <v>575</v>
      </c>
      <c r="AI9" s="33" t="s">
        <v>639</v>
      </c>
      <c r="AJ9" s="33" t="s">
        <v>640</v>
      </c>
      <c r="AK9" s="33" t="s">
        <v>356</v>
      </c>
      <c r="AL9" s="33" t="s">
        <v>641</v>
      </c>
      <c r="AM9" s="33" t="s">
        <v>642</v>
      </c>
      <c r="AN9" s="33" t="s">
        <v>576</v>
      </c>
      <c r="AO9" s="33" t="s">
        <v>643</v>
      </c>
      <c r="AP9" s="33" t="s">
        <v>644</v>
      </c>
      <c r="AQ9" s="33" t="s">
        <v>578</v>
      </c>
      <c r="AR9" s="33" t="s">
        <v>311</v>
      </c>
      <c r="AS9" s="33" t="s">
        <v>645</v>
      </c>
      <c r="AT9" s="33" t="s">
        <v>646</v>
      </c>
      <c r="AU9" s="33" t="s">
        <v>395</v>
      </c>
      <c r="AV9" s="33" t="s">
        <v>358</v>
      </c>
      <c r="AW9" s="33" t="s">
        <v>579</v>
      </c>
      <c r="AX9" s="33" t="s">
        <v>647</v>
      </c>
      <c r="AY9" s="33" t="s">
        <v>648</v>
      </c>
      <c r="AZ9" s="33" t="s">
        <v>649</v>
      </c>
      <c r="BA9" s="33" t="s">
        <v>650</v>
      </c>
      <c r="BB9" s="33" t="s">
        <v>651</v>
      </c>
      <c r="BC9" s="33" t="s">
        <v>652</v>
      </c>
      <c r="BD9" s="21" t="s">
        <v>551</v>
      </c>
      <c r="BE9" s="33" t="s">
        <v>314</v>
      </c>
      <c r="BF9" s="33" t="s">
        <v>653</v>
      </c>
      <c r="BG9" s="33" t="s">
        <v>654</v>
      </c>
      <c r="BH9" s="33" t="s">
        <v>582</v>
      </c>
      <c r="BI9" s="33" t="s">
        <v>583</v>
      </c>
      <c r="BJ9" s="33" t="s">
        <v>655</v>
      </c>
      <c r="BK9" s="33" t="s">
        <v>584</v>
      </c>
      <c r="BL9" s="33" t="s">
        <v>656</v>
      </c>
      <c r="BM9" s="33" t="s">
        <v>657</v>
      </c>
      <c r="BN9" s="33" t="s">
        <v>585</v>
      </c>
      <c r="BO9" s="33" t="s">
        <v>658</v>
      </c>
      <c r="BP9" s="33" t="s">
        <v>659</v>
      </c>
      <c r="BQ9" s="33" t="s">
        <v>586</v>
      </c>
      <c r="BR9" s="33" t="s">
        <v>660</v>
      </c>
      <c r="BS9" s="33" t="s">
        <v>661</v>
      </c>
      <c r="BT9" s="33" t="s">
        <v>472</v>
      </c>
      <c r="BU9" s="33" t="s">
        <v>587</v>
      </c>
      <c r="BV9" s="33" t="s">
        <v>662</v>
      </c>
      <c r="BW9" s="33" t="s">
        <v>663</v>
      </c>
      <c r="BX9" s="33" t="s">
        <v>222</v>
      </c>
      <c r="BY9" s="33" t="s">
        <v>589</v>
      </c>
      <c r="BZ9" s="33" t="s">
        <v>590</v>
      </c>
      <c r="CA9" s="33" t="s">
        <v>591</v>
      </c>
      <c r="CB9" s="33" t="s">
        <v>664</v>
      </c>
      <c r="CC9" s="33" t="s">
        <v>665</v>
      </c>
      <c r="CD9" s="33" t="s">
        <v>262</v>
      </c>
      <c r="CE9" s="33" t="s">
        <v>592</v>
      </c>
      <c r="CF9" s="33" t="s">
        <v>593</v>
      </c>
      <c r="CG9" s="33" t="s">
        <v>594</v>
      </c>
      <c r="CH9" s="33" t="s">
        <v>595</v>
      </c>
      <c r="CI9" s="33" t="s">
        <v>666</v>
      </c>
      <c r="CJ9" s="33" t="s">
        <v>667</v>
      </c>
      <c r="CK9" s="33" t="s">
        <v>265</v>
      </c>
      <c r="CL9" s="33" t="s">
        <v>596</v>
      </c>
      <c r="CM9" s="33" t="s">
        <v>350</v>
      </c>
      <c r="CN9" s="33" t="s">
        <v>597</v>
      </c>
      <c r="CO9" s="33" t="s">
        <v>668</v>
      </c>
      <c r="CP9" s="33" t="s">
        <v>669</v>
      </c>
      <c r="CQ9" s="33" t="s">
        <v>670</v>
      </c>
      <c r="CR9" s="33" t="s">
        <v>671</v>
      </c>
      <c r="CS9" s="33" t="s">
        <v>598</v>
      </c>
      <c r="CT9" s="33" t="s">
        <v>672</v>
      </c>
      <c r="CU9" s="33" t="s">
        <v>455</v>
      </c>
      <c r="CV9" s="33" t="s">
        <v>673</v>
      </c>
      <c r="CW9" s="33" t="s">
        <v>310</v>
      </c>
      <c r="CX9" s="33" t="s">
        <v>351</v>
      </c>
      <c r="CY9" s="33" t="s">
        <v>313</v>
      </c>
      <c r="CZ9" s="33" t="s">
        <v>599</v>
      </c>
      <c r="DA9" s="33" t="s">
        <v>316</v>
      </c>
      <c r="DB9" s="33" t="s">
        <v>674</v>
      </c>
      <c r="DC9" s="33" t="s">
        <v>675</v>
      </c>
      <c r="DD9" s="33" t="s">
        <v>600</v>
      </c>
      <c r="DE9" s="33" t="s">
        <v>601</v>
      </c>
      <c r="DF9" s="33" t="s">
        <v>676</v>
      </c>
      <c r="DG9" s="33" t="s">
        <v>264</v>
      </c>
      <c r="DH9" s="33" t="s">
        <v>602</v>
      </c>
      <c r="DI9" s="33" t="s">
        <v>677</v>
      </c>
      <c r="DJ9" s="33" t="s">
        <v>678</v>
      </c>
      <c r="DK9" s="33" t="s">
        <v>679</v>
      </c>
      <c r="DL9" s="33" t="s">
        <v>349</v>
      </c>
      <c r="DM9" s="33" t="s">
        <v>603</v>
      </c>
      <c r="DN9" s="33" t="s">
        <v>604</v>
      </c>
      <c r="DO9" s="33" t="s">
        <v>605</v>
      </c>
      <c r="DP9" s="33" t="s">
        <v>606</v>
      </c>
      <c r="DQ9" s="33" t="s">
        <v>680</v>
      </c>
      <c r="DR9" s="33" t="s">
        <v>266</v>
      </c>
      <c r="DS9" s="33" t="s">
        <v>681</v>
      </c>
      <c r="DT9" s="33" t="s">
        <v>464</v>
      </c>
      <c r="DU9" s="33" t="s">
        <v>263</v>
      </c>
      <c r="DV9" s="33" t="s">
        <v>682</v>
      </c>
      <c r="DW9" s="33" t="s">
        <v>683</v>
      </c>
      <c r="DX9" s="33" t="s">
        <v>607</v>
      </c>
      <c r="DY9" s="33" t="s">
        <v>348</v>
      </c>
      <c r="DZ9" s="33" t="s">
        <v>608</v>
      </c>
      <c r="EA9" s="33" t="s">
        <v>684</v>
      </c>
      <c r="EB9" s="33" t="s">
        <v>685</v>
      </c>
      <c r="EC9" s="33" t="s">
        <v>609</v>
      </c>
      <c r="ED9" s="33" t="s">
        <v>686</v>
      </c>
      <c r="EE9" s="33" t="s">
        <v>687</v>
      </c>
      <c r="EF9" s="33" t="s">
        <v>317</v>
      </c>
      <c r="EG9" s="33" t="s">
        <v>688</v>
      </c>
      <c r="EH9" s="33" t="s">
        <v>689</v>
      </c>
      <c r="EI9" s="33" t="s">
        <v>610</v>
      </c>
      <c r="EJ9" s="33" t="s">
        <v>690</v>
      </c>
      <c r="EK9" s="21" t="s">
        <v>553</v>
      </c>
      <c r="EL9" s="33" t="s">
        <v>611</v>
      </c>
      <c r="EM9" s="33" t="s">
        <v>318</v>
      </c>
      <c r="EN9" s="33" t="s">
        <v>326</v>
      </c>
      <c r="EO9" s="33" t="s">
        <v>612</v>
      </c>
      <c r="EP9" s="33" t="s">
        <v>613</v>
      </c>
      <c r="EQ9" s="33" t="s">
        <v>470</v>
      </c>
      <c r="ER9" s="33" t="s">
        <v>691</v>
      </c>
      <c r="ES9" s="33" t="s">
        <v>614</v>
      </c>
      <c r="ET9" s="33" t="s">
        <v>615</v>
      </c>
      <c r="EU9" s="33" t="s">
        <v>315</v>
      </c>
      <c r="EV9" s="33" t="s">
        <v>440</v>
      </c>
      <c r="EW9" s="33" t="s">
        <v>243</v>
      </c>
      <c r="EX9" s="33" t="s">
        <v>616</v>
      </c>
      <c r="EY9" s="33" t="s">
        <v>692</v>
      </c>
      <c r="EZ9" s="33" t="s">
        <v>617</v>
      </c>
      <c r="FA9" s="33" t="s">
        <v>457</v>
      </c>
      <c r="FB9" s="33" t="s">
        <v>618</v>
      </c>
      <c r="FC9" s="33" t="s">
        <v>327</v>
      </c>
      <c r="FD9" s="33" t="s">
        <v>619</v>
      </c>
      <c r="FE9" s="33" t="s">
        <v>620</v>
      </c>
      <c r="FF9" s="33" t="s">
        <v>621</v>
      </c>
      <c r="FG9" s="33" t="s">
        <v>245</v>
      </c>
      <c r="FH9" s="33" t="s">
        <v>471</v>
      </c>
      <c r="FI9" s="33" t="s">
        <v>622</v>
      </c>
      <c r="FJ9" s="33" t="s">
        <v>693</v>
      </c>
      <c r="FK9" s="33" t="s">
        <v>694</v>
      </c>
      <c r="FL9" s="33" t="s">
        <v>172</v>
      </c>
      <c r="FM9" s="33" t="s">
        <v>623</v>
      </c>
      <c r="FN9" s="33" t="s">
        <v>244</v>
      </c>
      <c r="FO9" s="21" t="s">
        <v>556</v>
      </c>
      <c r="FP9" s="33" t="s">
        <v>695</v>
      </c>
      <c r="FQ9" s="33" t="s">
        <v>696</v>
      </c>
      <c r="FR9" s="33" t="s">
        <v>697</v>
      </c>
      <c r="FS9" s="33" t="s">
        <v>698</v>
      </c>
      <c r="FT9" s="33" t="s">
        <v>699</v>
      </c>
      <c r="FU9" s="33" t="s">
        <v>700</v>
      </c>
      <c r="FV9" s="33" t="s">
        <v>701</v>
      </c>
      <c r="FW9" s="33" t="s">
        <v>702</v>
      </c>
      <c r="FX9" s="33" t="s">
        <v>703</v>
      </c>
      <c r="FY9" s="21" t="s">
        <v>554</v>
      </c>
      <c r="FZ9" s="21" t="s">
        <v>23</v>
      </c>
    </row>
    <row r="10" spans="1:182" x14ac:dyDescent="0.25">
      <c r="B10" s="22" t="s">
        <v>551</v>
      </c>
      <c r="C10" s="4">
        <f>(IF(SUM(C11:C12)&gt;0,SUM(C11:C12),""))</f>
        <v>12.581545710622574</v>
      </c>
      <c r="D10" s="4">
        <f>(IF(SUM(D11:D12)&gt;0,SUM(D11:D12),""))</f>
        <v>236.90725382228476</v>
      </c>
      <c r="E10" s="4">
        <f t="shared" ref="E10:BP10" si="0">(IF(SUM(E11:E12)&gt;0,SUM(E11:E12),""))</f>
        <v>65.125559211322781</v>
      </c>
      <c r="F10" s="4">
        <f t="shared" si="0"/>
        <v>34.952882013979348</v>
      </c>
      <c r="G10" s="4">
        <f t="shared" si="0"/>
        <v>107.97898967311829</v>
      </c>
      <c r="H10" s="4">
        <f t="shared" si="0"/>
        <v>9.6617199741406417</v>
      </c>
      <c r="I10" s="4" t="str">
        <f t="shared" si="0"/>
        <v/>
      </c>
      <c r="J10" s="4" t="str">
        <f t="shared" si="0"/>
        <v/>
      </c>
      <c r="K10" s="4">
        <f t="shared" si="0"/>
        <v>189.25451390091533</v>
      </c>
      <c r="L10" s="4">
        <f t="shared" si="0"/>
        <v>19.323439948281283</v>
      </c>
      <c r="M10" s="4">
        <f t="shared" si="0"/>
        <v>76.089156781713797</v>
      </c>
      <c r="N10" s="4">
        <f>(IF(SUM(C10:M10)&gt;0,SUM(C10:M10),""))</f>
        <v>751.87506103637872</v>
      </c>
      <c r="O10" s="4" t="str">
        <f t="shared" si="0"/>
        <v/>
      </c>
      <c r="P10" s="4">
        <f t="shared" si="0"/>
        <v>9.6617199741406417</v>
      </c>
      <c r="Q10" s="4" t="str">
        <f t="shared" si="0"/>
        <v/>
      </c>
      <c r="R10" s="4">
        <f t="shared" si="0"/>
        <v>28.411505671018976</v>
      </c>
      <c r="S10" s="4">
        <f>(IF(SUM(O10:R10)&gt;0,SUM(O10:R10),""))</f>
        <v>38.073225645159617</v>
      </c>
      <c r="T10" s="4">
        <f t="shared" si="0"/>
        <v>430.1089047992827</v>
      </c>
      <c r="U10" s="4">
        <f t="shared" si="0"/>
        <v>44.551712265667099</v>
      </c>
      <c r="V10" s="4">
        <f t="shared" si="0"/>
        <v>18.749785696878334</v>
      </c>
      <c r="W10" s="4">
        <f t="shared" si="0"/>
        <v>9.6617199741406417</v>
      </c>
      <c r="X10" s="4">
        <f t="shared" si="0"/>
        <v>210.04454548095805</v>
      </c>
      <c r="Y10" s="4">
        <f t="shared" si="0"/>
        <v>3.0478963550754887</v>
      </c>
      <c r="Z10" s="4" t="str">
        <f t="shared" si="0"/>
        <v/>
      </c>
      <c r="AA10" s="4" t="str">
        <f t="shared" si="0"/>
        <v/>
      </c>
      <c r="AB10" s="4">
        <f t="shared" si="0"/>
        <v>61.632079223437906</v>
      </c>
      <c r="AC10" s="4">
        <f t="shared" si="0"/>
        <v>9.0880657227376922</v>
      </c>
      <c r="AD10" s="4" t="str">
        <f t="shared" si="0"/>
        <v/>
      </c>
      <c r="AE10" s="4">
        <f t="shared" si="0"/>
        <v>53.199789569442849</v>
      </c>
      <c r="AF10" s="4">
        <f t="shared" si="0"/>
        <v>18.749785696878334</v>
      </c>
      <c r="AG10" s="4">
        <f t="shared" si="0"/>
        <v>9.6617199741406417</v>
      </c>
      <c r="AH10" s="4">
        <f t="shared" si="0"/>
        <v>109.00592761718157</v>
      </c>
      <c r="AI10" s="4">
        <f t="shared" si="0"/>
        <v>9.0880657227376922</v>
      </c>
      <c r="AJ10" s="4">
        <f t="shared" si="0"/>
        <v>9.6617199741406417</v>
      </c>
      <c r="AK10" s="4">
        <f t="shared" si="0"/>
        <v>1019.8415638840258</v>
      </c>
      <c r="AL10" s="4">
        <f t="shared" si="0"/>
        <v>9.0880657227376922</v>
      </c>
      <c r="AM10" s="4" t="str">
        <f t="shared" si="0"/>
        <v/>
      </c>
      <c r="AN10" s="4">
        <f t="shared" si="0"/>
        <v>342.79186248578924</v>
      </c>
      <c r="AO10" s="4">
        <f t="shared" si="0"/>
        <v>28.411505671018976</v>
      </c>
      <c r="AP10" s="4">
        <f t="shared" si="0"/>
        <v>25.228272317385816</v>
      </c>
      <c r="AQ10" s="4">
        <f t="shared" si="0"/>
        <v>112.73396262181954</v>
      </c>
      <c r="AR10" s="4">
        <f t="shared" si="0"/>
        <v>87.314050744885677</v>
      </c>
      <c r="AS10" s="4">
        <f t="shared" si="0"/>
        <v>27.837851419616026</v>
      </c>
      <c r="AT10" s="4" t="str">
        <f t="shared" si="0"/>
        <v/>
      </c>
      <c r="AU10" s="4">
        <f t="shared" si="0"/>
        <v>108.74978637999446</v>
      </c>
      <c r="AV10" s="4">
        <f t="shared" si="0"/>
        <v>353.2902598651101</v>
      </c>
      <c r="AW10" s="4">
        <f t="shared" si="0"/>
        <v>21.40297368011003</v>
      </c>
      <c r="AX10" s="4">
        <f t="shared" si="0"/>
        <v>38.073225645159617</v>
      </c>
      <c r="AY10" s="4">
        <f t="shared" si="0"/>
        <v>12.70961632921613</v>
      </c>
      <c r="AZ10" s="4">
        <f t="shared" si="0"/>
        <v>9.6617199741406417</v>
      </c>
      <c r="BA10" s="4">
        <f t="shared" si="0"/>
        <v>110.31036659539527</v>
      </c>
      <c r="BB10" s="4">
        <f t="shared" si="0"/>
        <v>18.749785696878334</v>
      </c>
      <c r="BC10" s="4">
        <f t="shared" si="0"/>
        <v>6.6983100263179676</v>
      </c>
      <c r="BD10" s="4">
        <f>(IF(SUM(T10:BC10)&gt;0,SUM(T10:BC10),""))</f>
        <v>3329.1448971323016</v>
      </c>
      <c r="BE10" s="4" t="str">
        <f t="shared" si="0"/>
        <v/>
      </c>
      <c r="BF10" s="4" t="str">
        <f t="shared" si="0"/>
        <v/>
      </c>
      <c r="BG10" s="4" t="str">
        <f t="shared" si="0"/>
        <v/>
      </c>
      <c r="BH10" s="4" t="str">
        <f t="shared" si="0"/>
        <v/>
      </c>
      <c r="BI10" s="4" t="str">
        <f t="shared" si="0"/>
        <v/>
      </c>
      <c r="BJ10" s="4" t="str">
        <f t="shared" si="0"/>
        <v/>
      </c>
      <c r="BK10" s="4" t="str">
        <f t="shared" si="0"/>
        <v/>
      </c>
      <c r="BL10" s="4" t="str">
        <f t="shared" si="0"/>
        <v/>
      </c>
      <c r="BM10" s="4" t="str">
        <f t="shared" si="0"/>
        <v/>
      </c>
      <c r="BN10" s="4">
        <f t="shared" si="0"/>
        <v>18.176131445475384</v>
      </c>
      <c r="BO10" s="4" t="str">
        <f t="shared" si="0"/>
        <v/>
      </c>
      <c r="BP10" s="4" t="str">
        <f t="shared" si="0"/>
        <v/>
      </c>
      <c r="BQ10" s="4" t="str">
        <f t="shared" ref="BQ10:EB10" si="1">(IF(SUM(BQ11:BQ12)&gt;0,SUM(BQ11:BQ12),""))</f>
        <v/>
      </c>
      <c r="BR10" s="4" t="str">
        <f t="shared" si="1"/>
        <v/>
      </c>
      <c r="BS10" s="4" t="str">
        <f t="shared" si="1"/>
        <v/>
      </c>
      <c r="BT10" s="4" t="str">
        <f t="shared" si="1"/>
        <v/>
      </c>
      <c r="BU10" s="4" t="str">
        <f t="shared" si="1"/>
        <v/>
      </c>
      <c r="BV10" s="4" t="str">
        <f t="shared" si="1"/>
        <v/>
      </c>
      <c r="BW10" s="4" t="str">
        <f t="shared" si="1"/>
        <v/>
      </c>
      <c r="BX10" s="4" t="str">
        <f t="shared" si="1"/>
        <v/>
      </c>
      <c r="BY10" s="4" t="str">
        <f t="shared" si="1"/>
        <v/>
      </c>
      <c r="BZ10" s="4" t="str">
        <f t="shared" si="1"/>
        <v/>
      </c>
      <c r="CA10" s="4" t="str">
        <f t="shared" si="1"/>
        <v/>
      </c>
      <c r="CB10" s="4" t="str">
        <f t="shared" si="1"/>
        <v/>
      </c>
      <c r="CC10" s="4" t="str">
        <f t="shared" si="1"/>
        <v/>
      </c>
      <c r="CD10" s="4" t="str">
        <f t="shared" si="1"/>
        <v/>
      </c>
      <c r="CE10" s="4" t="str">
        <f t="shared" si="1"/>
        <v/>
      </c>
      <c r="CF10" s="4" t="str">
        <f t="shared" si="1"/>
        <v/>
      </c>
      <c r="CG10" s="4" t="str">
        <f t="shared" si="1"/>
        <v/>
      </c>
      <c r="CH10" s="4" t="str">
        <f t="shared" si="1"/>
        <v/>
      </c>
      <c r="CI10" s="4" t="str">
        <f t="shared" si="1"/>
        <v/>
      </c>
      <c r="CJ10" s="4" t="str">
        <f t="shared" si="1"/>
        <v/>
      </c>
      <c r="CK10" s="4" t="str">
        <f t="shared" si="1"/>
        <v/>
      </c>
      <c r="CL10" s="4" t="str">
        <f t="shared" si="1"/>
        <v/>
      </c>
      <c r="CM10" s="4" t="str">
        <f t="shared" si="1"/>
        <v/>
      </c>
      <c r="CN10" s="4" t="str">
        <f t="shared" si="1"/>
        <v/>
      </c>
      <c r="CO10" s="4" t="str">
        <f t="shared" si="1"/>
        <v/>
      </c>
      <c r="CP10" s="4" t="str">
        <f t="shared" si="1"/>
        <v/>
      </c>
      <c r="CQ10" s="4" t="str">
        <f t="shared" si="1"/>
        <v/>
      </c>
      <c r="CR10" s="4" t="str">
        <f t="shared" si="1"/>
        <v/>
      </c>
      <c r="CS10" s="4" t="str">
        <f t="shared" si="1"/>
        <v/>
      </c>
      <c r="CT10" s="4" t="str">
        <f t="shared" si="1"/>
        <v/>
      </c>
      <c r="CU10" s="4" t="str">
        <f t="shared" si="1"/>
        <v/>
      </c>
      <c r="CV10" s="4" t="str">
        <f t="shared" si="1"/>
        <v/>
      </c>
      <c r="CW10" s="4">
        <f t="shared" si="1"/>
        <v>43.404403762861207</v>
      </c>
      <c r="CX10" s="4" t="str">
        <f t="shared" si="1"/>
        <v/>
      </c>
      <c r="CY10" s="4">
        <f t="shared" si="1"/>
        <v>9.6617199741406417</v>
      </c>
      <c r="CZ10" s="4" t="str">
        <f t="shared" si="1"/>
        <v/>
      </c>
      <c r="DA10" s="4" t="str">
        <f t="shared" si="1"/>
        <v/>
      </c>
      <c r="DB10" s="4">
        <f t="shared" si="1"/>
        <v>42.425364186398596</v>
      </c>
      <c r="DC10" s="4" t="str">
        <f t="shared" si="1"/>
        <v/>
      </c>
      <c r="DD10" s="4" t="str">
        <f t="shared" si="1"/>
        <v/>
      </c>
      <c r="DE10" s="4" t="str">
        <f t="shared" si="1"/>
        <v/>
      </c>
      <c r="DF10" s="4">
        <f t="shared" si="1"/>
        <v>9.6617199741406417</v>
      </c>
      <c r="DG10" s="4" t="str">
        <f t="shared" si="1"/>
        <v/>
      </c>
      <c r="DH10" s="4" t="str">
        <f t="shared" si="1"/>
        <v/>
      </c>
      <c r="DI10" s="4">
        <f t="shared" si="1"/>
        <v>9.0880657227376922</v>
      </c>
      <c r="DJ10" s="4" t="str">
        <f t="shared" si="1"/>
        <v/>
      </c>
      <c r="DK10" s="4" t="str">
        <f t="shared" si="1"/>
        <v/>
      </c>
      <c r="DL10" s="4" t="str">
        <f t="shared" si="1"/>
        <v/>
      </c>
      <c r="DM10" s="4" t="str">
        <f t="shared" si="1"/>
        <v/>
      </c>
      <c r="DN10" s="4" t="str">
        <f t="shared" si="1"/>
        <v/>
      </c>
      <c r="DO10" s="4" t="str">
        <f t="shared" si="1"/>
        <v/>
      </c>
      <c r="DP10" s="4" t="str">
        <f t="shared" si="1"/>
        <v/>
      </c>
      <c r="DQ10" s="4" t="str">
        <f t="shared" si="1"/>
        <v/>
      </c>
      <c r="DR10" s="4" t="str">
        <f t="shared" si="1"/>
        <v/>
      </c>
      <c r="DS10" s="4" t="str">
        <f t="shared" si="1"/>
        <v/>
      </c>
      <c r="DT10" s="4" t="str">
        <f t="shared" si="1"/>
        <v/>
      </c>
      <c r="DU10" s="4" t="str">
        <f t="shared" si="1"/>
        <v/>
      </c>
      <c r="DV10" s="4">
        <f t="shared" si="1"/>
        <v>38.073225645159617</v>
      </c>
      <c r="DW10" s="4" t="str">
        <f t="shared" si="1"/>
        <v/>
      </c>
      <c r="DX10" s="4" t="str">
        <f t="shared" si="1"/>
        <v/>
      </c>
      <c r="DY10" s="4" t="str">
        <f t="shared" si="1"/>
        <v/>
      </c>
      <c r="DZ10" s="4" t="str">
        <f t="shared" si="1"/>
        <v/>
      </c>
      <c r="EA10" s="4" t="str">
        <f t="shared" si="1"/>
        <v/>
      </c>
      <c r="EB10" s="4" t="str">
        <f t="shared" si="1"/>
        <v/>
      </c>
      <c r="EC10" s="4" t="str">
        <f t="shared" ref="EC10:FS10" si="2">(IF(SUM(EC11:EC12)&gt;0,SUM(EC11:EC12),""))</f>
        <v/>
      </c>
      <c r="ED10" s="4" t="str">
        <f t="shared" si="2"/>
        <v/>
      </c>
      <c r="EE10" s="4">
        <f t="shared" si="2"/>
        <v>9.0307712141322565</v>
      </c>
      <c r="EF10" s="4" t="str">
        <f t="shared" si="2"/>
        <v/>
      </c>
      <c r="EG10" s="4" t="str">
        <f t="shared" si="2"/>
        <v/>
      </c>
      <c r="EH10" s="4" t="str">
        <f t="shared" si="2"/>
        <v/>
      </c>
      <c r="EI10" s="4" t="str">
        <f t="shared" si="2"/>
        <v/>
      </c>
      <c r="EJ10" s="4" t="str">
        <f t="shared" si="2"/>
        <v/>
      </c>
      <c r="EK10" s="4">
        <f>(IF(SUM(BE10:EJ10)&gt;0,SUM(BE10:EJ10),""))</f>
        <v>179.52140192504604</v>
      </c>
      <c r="EL10" s="4" t="str">
        <f t="shared" si="2"/>
        <v/>
      </c>
      <c r="EM10" s="4" t="str">
        <f t="shared" si="2"/>
        <v/>
      </c>
      <c r="EN10" s="4" t="str">
        <f t="shared" si="2"/>
        <v/>
      </c>
      <c r="EO10" s="4" t="str">
        <f t="shared" si="2"/>
        <v/>
      </c>
      <c r="EP10" s="4" t="str">
        <f t="shared" si="2"/>
        <v/>
      </c>
      <c r="EQ10" s="4" t="str">
        <f t="shared" si="2"/>
        <v/>
      </c>
      <c r="ER10" s="4" t="str">
        <f t="shared" si="2"/>
        <v/>
      </c>
      <c r="ES10" s="4" t="str">
        <f t="shared" si="2"/>
        <v/>
      </c>
      <c r="ET10" s="4" t="str">
        <f t="shared" si="2"/>
        <v/>
      </c>
      <c r="EU10" s="4" t="str">
        <f t="shared" si="2"/>
        <v/>
      </c>
      <c r="EV10" s="4" t="str">
        <f t="shared" si="2"/>
        <v/>
      </c>
      <c r="EW10" s="4" t="str">
        <f t="shared" si="2"/>
        <v/>
      </c>
      <c r="EX10" s="4" t="str">
        <f t="shared" si="2"/>
        <v/>
      </c>
      <c r="EY10" s="4" t="str">
        <f t="shared" si="2"/>
        <v/>
      </c>
      <c r="EZ10" s="4" t="str">
        <f t="shared" si="2"/>
        <v/>
      </c>
      <c r="FA10" s="4">
        <f t="shared" si="2"/>
        <v>9.0880657227376922</v>
      </c>
      <c r="FB10" s="4" t="str">
        <f t="shared" si="2"/>
        <v/>
      </c>
      <c r="FC10" s="4" t="str">
        <f t="shared" si="2"/>
        <v/>
      </c>
      <c r="FD10" s="4" t="str">
        <f t="shared" si="2"/>
        <v/>
      </c>
      <c r="FE10" s="4" t="str">
        <f t="shared" si="2"/>
        <v/>
      </c>
      <c r="FF10" s="4" t="str">
        <f t="shared" si="2"/>
        <v/>
      </c>
      <c r="FG10" s="4" t="str">
        <f t="shared" si="2"/>
        <v/>
      </c>
      <c r="FH10" s="4" t="str">
        <f t="shared" si="2"/>
        <v/>
      </c>
      <c r="FI10" s="4" t="str">
        <f t="shared" si="2"/>
        <v/>
      </c>
      <c r="FJ10" s="4" t="str">
        <f t="shared" si="2"/>
        <v/>
      </c>
      <c r="FK10" s="4" t="str">
        <f t="shared" si="2"/>
        <v/>
      </c>
      <c r="FL10" s="4" t="str">
        <f t="shared" si="2"/>
        <v/>
      </c>
      <c r="FM10" s="4" t="str">
        <f t="shared" si="2"/>
        <v/>
      </c>
      <c r="FN10" s="4" t="str">
        <f t="shared" si="2"/>
        <v/>
      </c>
      <c r="FO10" s="4">
        <f>(IF(SUM(EL10:FN10)&gt;0,SUM(EL10:FN10),""))</f>
        <v>9.0880657227376922</v>
      </c>
      <c r="FP10" s="4" t="str">
        <f t="shared" si="2"/>
        <v/>
      </c>
      <c r="FQ10" s="4">
        <f t="shared" si="2"/>
        <v>47.161291367897306</v>
      </c>
      <c r="FR10" s="4">
        <f t="shared" si="2"/>
        <v>18.749785696878334</v>
      </c>
      <c r="FS10" s="4">
        <f t="shared" si="2"/>
        <v>12.135962077813181</v>
      </c>
      <c r="FT10" s="4" t="str">
        <f t="shared" ref="FT10" si="3">(IF(SUM(FT11:FT12)&gt;0,SUM(FT11:FT12),""))</f>
        <v/>
      </c>
      <c r="FU10" s="4" t="str">
        <f t="shared" ref="FU10" si="4">(IF(SUM(FU11:FU12)&gt;0,SUM(FU11:FU12),""))</f>
        <v/>
      </c>
      <c r="FV10" s="4" t="str">
        <f t="shared" ref="FV10" si="5">(IF(SUM(FV11:FV12)&gt;0,SUM(FV11:FV12),""))</f>
        <v/>
      </c>
      <c r="FW10" s="4" t="str">
        <f t="shared" ref="FW10" si="6">(IF(SUM(FW11:FW12)&gt;0,SUM(FW11:FW12),""))</f>
        <v/>
      </c>
      <c r="FX10" s="4" t="str">
        <f t="shared" ref="FX10" si="7">(IF(SUM(FX11:FX12)&gt;0,SUM(FX11:FX12),""))</f>
        <v/>
      </c>
      <c r="FY10" s="4">
        <f>(IF(SUM(FP10:FX10)&gt;0,SUM(FP10:FX10),""))</f>
        <v>78.047039142588815</v>
      </c>
      <c r="FZ10" s="4">
        <f t="shared" ref="FZ10" si="8">(IF(SUM(FZ11:FZ12)&gt;0,SUM(FZ11:FZ12),""))</f>
        <v>4385.7496906042106</v>
      </c>
    </row>
    <row r="11" spans="1:182" hidden="1" outlineLevel="1" x14ac:dyDescent="0.25">
      <c r="B11" s="23" t="s">
        <v>22</v>
      </c>
      <c r="C11" s="1">
        <v>12.581545710622574</v>
      </c>
      <c r="D11" s="1">
        <v>202.59091578216123</v>
      </c>
      <c r="E11" s="1">
        <v>56.037493488585085</v>
      </c>
      <c r="F11" s="1">
        <v>34.952882013979348</v>
      </c>
      <c r="G11" s="1">
        <v>98.890923950380596</v>
      </c>
      <c r="H11" s="1">
        <v>9.6617199741406417</v>
      </c>
      <c r="I11" s="1"/>
      <c r="J11" s="1"/>
      <c r="K11" s="1">
        <v>125.63805384175147</v>
      </c>
      <c r="L11" s="1">
        <v>19.323439948281283</v>
      </c>
      <c r="M11" s="1">
        <v>57.970319844843843</v>
      </c>
      <c r="N11" s="4">
        <f t="shared" ref="N11:N31" si="9">(IF(SUM(C11:M11)&gt;0,SUM(C11:M11),""))</f>
        <v>617.64729455474605</v>
      </c>
      <c r="O11" s="1"/>
      <c r="P11" s="1">
        <v>9.6617199741406417</v>
      </c>
      <c r="Q11" s="1"/>
      <c r="R11" s="1">
        <v>19.323439948281283</v>
      </c>
      <c r="S11" s="4">
        <f t="shared" ref="S11:S31" si="10">(IF(SUM(O11:R11)&gt;0,SUM(O11:R11),""))</f>
        <v>28.985159922421925</v>
      </c>
      <c r="T11" s="1">
        <v>38.859436922408939</v>
      </c>
      <c r="U11" s="1">
        <v>19.323439948281283</v>
      </c>
      <c r="V11" s="1">
        <v>9.6617199741406417</v>
      </c>
      <c r="W11" s="1">
        <v>9.6617199741406417</v>
      </c>
      <c r="X11" s="1"/>
      <c r="Y11" s="1">
        <v>3.0478963550754887</v>
      </c>
      <c r="Z11" s="1"/>
      <c r="AA11" s="1"/>
      <c r="AB11" s="1">
        <v>43.455947777962521</v>
      </c>
      <c r="AC11" s="1"/>
      <c r="AD11" s="1"/>
      <c r="AE11" s="1">
        <v>35.080952632572902</v>
      </c>
      <c r="AF11" s="1">
        <v>9.6617199741406417</v>
      </c>
      <c r="AG11" s="1">
        <v>9.6617199741406417</v>
      </c>
      <c r="AH11" s="1">
        <v>72.653664726230801</v>
      </c>
      <c r="AI11" s="1"/>
      <c r="AJ11" s="1">
        <v>9.6617199741406417</v>
      </c>
      <c r="AK11" s="1">
        <v>360.48247296067399</v>
      </c>
      <c r="AL11" s="1"/>
      <c r="AM11" s="1"/>
      <c r="AN11" s="1">
        <v>41.694776251638046</v>
      </c>
      <c r="AO11" s="1">
        <v>19.323439948281283</v>
      </c>
      <c r="AP11" s="1"/>
      <c r="AQ11" s="1">
        <v>21.853305394442597</v>
      </c>
      <c r="AR11" s="1">
        <v>38.646879896562567</v>
      </c>
      <c r="AS11" s="1">
        <v>9.6617199741406417</v>
      </c>
      <c r="AT11" s="1"/>
      <c r="AU11" s="1">
        <v>72.397523489043692</v>
      </c>
      <c r="AV11" s="1">
        <v>135.34856604522176</v>
      </c>
      <c r="AW11" s="1"/>
      <c r="AX11" s="1">
        <v>28.985159922421925</v>
      </c>
      <c r="AY11" s="1">
        <v>12.70961632921613</v>
      </c>
      <c r="AZ11" s="1">
        <v>9.6617199741406417</v>
      </c>
      <c r="BA11" s="1">
        <v>14.470787855540593</v>
      </c>
      <c r="BB11" s="1">
        <v>9.6617199741406417</v>
      </c>
      <c r="BC11" s="1">
        <v>6.6983100263179676</v>
      </c>
      <c r="BD11" s="4">
        <f t="shared" ref="BD11:BD31" si="11">(IF(SUM(T11:BC11)&gt;0,SUM(T11:BC11),""))</f>
        <v>1042.3259362750175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>
        <v>9.6617199741406417</v>
      </c>
      <c r="CZ11" s="1"/>
      <c r="DA11" s="1"/>
      <c r="DB11" s="1">
        <v>42.425364186398596</v>
      </c>
      <c r="DC11" s="1"/>
      <c r="DD11" s="1"/>
      <c r="DE11" s="1"/>
      <c r="DF11" s="1">
        <v>9.6617199741406417</v>
      </c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>
        <v>28.985159922421925</v>
      </c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4">
        <f t="shared" ref="EK11:EK31" si="12">(IF(SUM(BE11:EJ11)&gt;0,SUM(BE11:EJ11),""))</f>
        <v>90.733964057101801</v>
      </c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4" t="str">
        <f t="shared" ref="FO11:FO31" si="13">(IF(SUM(EL11:FN11)&gt;0,SUM(EL11:FN11),""))</f>
        <v/>
      </c>
      <c r="FP11" s="1"/>
      <c r="FQ11" s="1">
        <v>28.985159922421925</v>
      </c>
      <c r="FR11" s="1">
        <v>9.6617199741406417</v>
      </c>
      <c r="FS11" s="1">
        <v>3.0478963550754887</v>
      </c>
      <c r="FT11" s="1"/>
      <c r="FU11" s="1"/>
      <c r="FV11" s="1"/>
      <c r="FW11" s="1"/>
      <c r="FX11" s="1"/>
      <c r="FY11" s="4">
        <f t="shared" ref="FY11:FY31" si="14">(IF(SUM(FP11:FX11)&gt;0,SUM(FP11:FX11),""))</f>
        <v>41.694776251638054</v>
      </c>
      <c r="FZ11" s="1">
        <v>1821.3871310609247</v>
      </c>
    </row>
    <row r="12" spans="1:182" hidden="1" outlineLevel="1" x14ac:dyDescent="0.25">
      <c r="B12" s="23" t="s">
        <v>11</v>
      </c>
      <c r="C12" s="1"/>
      <c r="D12" s="1">
        <v>34.316338040123512</v>
      </c>
      <c r="E12" s="1">
        <v>9.0880657227376922</v>
      </c>
      <c r="F12" s="1"/>
      <c r="G12" s="1">
        <v>9.0880657227376922</v>
      </c>
      <c r="H12" s="1"/>
      <c r="I12" s="1"/>
      <c r="J12" s="1"/>
      <c r="K12" s="1">
        <v>63.616460059163856</v>
      </c>
      <c r="L12" s="1"/>
      <c r="M12" s="1">
        <v>18.118836936869947</v>
      </c>
      <c r="N12" s="4">
        <f t="shared" si="9"/>
        <v>134.2277664816327</v>
      </c>
      <c r="O12" s="1"/>
      <c r="P12" s="1"/>
      <c r="Q12" s="1"/>
      <c r="R12" s="1">
        <v>9.0880657227376922</v>
      </c>
      <c r="S12" s="4">
        <f t="shared" si="10"/>
        <v>9.0880657227376922</v>
      </c>
      <c r="T12" s="1">
        <v>391.24946787687378</v>
      </c>
      <c r="U12" s="1">
        <v>25.228272317385816</v>
      </c>
      <c r="V12" s="1">
        <v>9.0880657227376922</v>
      </c>
      <c r="W12" s="1"/>
      <c r="X12" s="1">
        <v>210.04454548095805</v>
      </c>
      <c r="Y12" s="1"/>
      <c r="Z12" s="1"/>
      <c r="AA12" s="1"/>
      <c r="AB12" s="1">
        <v>18.176131445475384</v>
      </c>
      <c r="AC12" s="1">
        <v>9.0880657227376922</v>
      </c>
      <c r="AD12" s="1"/>
      <c r="AE12" s="1">
        <v>18.118836936869947</v>
      </c>
      <c r="AF12" s="1">
        <v>9.0880657227376922</v>
      </c>
      <c r="AG12" s="1"/>
      <c r="AH12" s="1">
        <v>36.352262890950769</v>
      </c>
      <c r="AI12" s="1">
        <v>9.0880657227376922</v>
      </c>
      <c r="AJ12" s="1"/>
      <c r="AK12" s="1">
        <v>659.3590909233518</v>
      </c>
      <c r="AL12" s="1">
        <v>9.0880657227376922</v>
      </c>
      <c r="AM12" s="1"/>
      <c r="AN12" s="1">
        <v>301.09708623415122</v>
      </c>
      <c r="AO12" s="1">
        <v>9.0880657227376922</v>
      </c>
      <c r="AP12" s="1">
        <v>25.228272317385816</v>
      </c>
      <c r="AQ12" s="1">
        <v>90.880657227376943</v>
      </c>
      <c r="AR12" s="1">
        <v>48.66717084832311</v>
      </c>
      <c r="AS12" s="1">
        <v>18.176131445475384</v>
      </c>
      <c r="AT12" s="1"/>
      <c r="AU12" s="1">
        <v>36.352262890950769</v>
      </c>
      <c r="AV12" s="1">
        <v>217.94169381988837</v>
      </c>
      <c r="AW12" s="1">
        <v>21.40297368011003</v>
      </c>
      <c r="AX12" s="1">
        <v>9.0880657227376922</v>
      </c>
      <c r="AY12" s="1"/>
      <c r="AZ12" s="1"/>
      <c r="BA12" s="1">
        <v>95.839578739854673</v>
      </c>
      <c r="BB12" s="1">
        <v>9.0880657227376922</v>
      </c>
      <c r="BC12" s="1"/>
      <c r="BD12" s="4">
        <f t="shared" si="11"/>
        <v>2286.8189608572829</v>
      </c>
      <c r="BE12" s="1"/>
      <c r="BF12" s="1"/>
      <c r="BG12" s="1"/>
      <c r="BH12" s="1"/>
      <c r="BI12" s="1"/>
      <c r="BJ12" s="1"/>
      <c r="BK12" s="1"/>
      <c r="BL12" s="1"/>
      <c r="BM12" s="1"/>
      <c r="BN12" s="1">
        <v>18.176131445475384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>
        <v>43.404403762861207</v>
      </c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>
        <v>9.0880657227376922</v>
      </c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>
        <v>9.0880657227376922</v>
      </c>
      <c r="DW12" s="1"/>
      <c r="DX12" s="1"/>
      <c r="DY12" s="1"/>
      <c r="DZ12" s="1"/>
      <c r="EA12" s="1"/>
      <c r="EB12" s="1"/>
      <c r="EC12" s="1"/>
      <c r="ED12" s="1"/>
      <c r="EE12" s="1">
        <v>9.0307712141322565</v>
      </c>
      <c r="EF12" s="1"/>
      <c r="EG12" s="1"/>
      <c r="EH12" s="1"/>
      <c r="EI12" s="1"/>
      <c r="EJ12" s="1"/>
      <c r="EK12" s="4">
        <f t="shared" si="12"/>
        <v>88.787437867944234</v>
      </c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>
        <v>9.0880657227376922</v>
      </c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4">
        <f t="shared" si="13"/>
        <v>9.0880657227376922</v>
      </c>
      <c r="FP12" s="1"/>
      <c r="FQ12" s="1">
        <v>18.176131445475384</v>
      </c>
      <c r="FR12" s="1">
        <v>9.0880657227376922</v>
      </c>
      <c r="FS12" s="1">
        <v>9.0880657227376922</v>
      </c>
      <c r="FT12" s="1"/>
      <c r="FU12" s="1"/>
      <c r="FV12" s="1"/>
      <c r="FW12" s="1"/>
      <c r="FX12" s="1"/>
      <c r="FY12" s="4">
        <f t="shared" si="14"/>
        <v>36.352262890950769</v>
      </c>
      <c r="FZ12" s="1">
        <v>2564.3625595432854</v>
      </c>
    </row>
    <row r="13" spans="1:182" collapsed="1" x14ac:dyDescent="0.25">
      <c r="B13" s="22" t="s">
        <v>553</v>
      </c>
      <c r="C13" s="4">
        <f>(IF(SUM(C14:C17)&gt;0,SUM(C14:C17),""))</f>
        <v>61.870549607760879</v>
      </c>
      <c r="D13" s="4">
        <f t="shared" ref="D13:BO13" si="15">(IF(SUM(D14:D17)&gt;0,SUM(D14:D17),""))</f>
        <v>248.84465707309067</v>
      </c>
      <c r="E13" s="4" t="str">
        <f t="shared" si="15"/>
        <v/>
      </c>
      <c r="F13" s="4" t="str">
        <f t="shared" si="15"/>
        <v/>
      </c>
      <c r="G13" s="4">
        <f t="shared" si="15"/>
        <v>76.71261388004153</v>
      </c>
      <c r="H13" s="4">
        <f t="shared" si="15"/>
        <v>18.235782101190576</v>
      </c>
      <c r="I13" s="4">
        <f t="shared" si="15"/>
        <v>3.3937178289099195</v>
      </c>
      <c r="J13" s="4" t="str">
        <f t="shared" si="15"/>
        <v/>
      </c>
      <c r="K13" s="4">
        <f t="shared" si="15"/>
        <v>18.631379893448734</v>
      </c>
      <c r="L13" s="4" t="str">
        <f t="shared" si="15"/>
        <v/>
      </c>
      <c r="M13" s="4" t="str">
        <f t="shared" si="15"/>
        <v/>
      </c>
      <c r="N13" s="4">
        <f t="shared" si="9"/>
        <v>427.68870038444237</v>
      </c>
      <c r="O13" s="4">
        <f t="shared" si="15"/>
        <v>26.157437171547439</v>
      </c>
      <c r="P13" s="4" t="str">
        <f t="shared" si="15"/>
        <v/>
      </c>
      <c r="Q13" s="4" t="str">
        <f t="shared" si="15"/>
        <v/>
      </c>
      <c r="R13" s="4" t="str">
        <f t="shared" si="15"/>
        <v/>
      </c>
      <c r="S13" s="4">
        <f t="shared" si="10"/>
        <v>26.157437171547439</v>
      </c>
      <c r="T13" s="4">
        <f t="shared" si="15"/>
        <v>4.1257841658064009</v>
      </c>
      <c r="U13" s="4">
        <f t="shared" si="15"/>
        <v>26.157437171547439</v>
      </c>
      <c r="V13" s="4" t="str">
        <f t="shared" si="15"/>
        <v/>
      </c>
      <c r="W13" s="4" t="str">
        <f t="shared" si="15"/>
        <v/>
      </c>
      <c r="X13" s="4" t="str">
        <f t="shared" si="15"/>
        <v/>
      </c>
      <c r="Y13" s="4" t="str">
        <f t="shared" si="15"/>
        <v/>
      </c>
      <c r="Z13" s="4" t="str">
        <f t="shared" si="15"/>
        <v/>
      </c>
      <c r="AA13" s="4">
        <f t="shared" si="15"/>
        <v>22.489989680096755</v>
      </c>
      <c r="AB13" s="4" t="str">
        <f t="shared" si="15"/>
        <v/>
      </c>
      <c r="AC13" s="4" t="str">
        <f t="shared" si="15"/>
        <v/>
      </c>
      <c r="AD13" s="4">
        <f t="shared" si="15"/>
        <v>26.157437171547439</v>
      </c>
      <c r="AE13" s="4" t="str">
        <f t="shared" si="15"/>
        <v/>
      </c>
      <c r="AF13" s="4" t="str">
        <f t="shared" si="15"/>
        <v/>
      </c>
      <c r="AG13" s="4" t="str">
        <f t="shared" si="15"/>
        <v/>
      </c>
      <c r="AH13" s="4">
        <f t="shared" si="15"/>
        <v>26.157437171547439</v>
      </c>
      <c r="AI13" s="4" t="str">
        <f t="shared" si="15"/>
        <v/>
      </c>
      <c r="AJ13" s="4" t="str">
        <f t="shared" si="15"/>
        <v/>
      </c>
      <c r="AK13" s="4">
        <f t="shared" si="15"/>
        <v>42.16610873338233</v>
      </c>
      <c r="AL13" s="4" t="str">
        <f t="shared" si="15"/>
        <v/>
      </c>
      <c r="AM13" s="4" t="str">
        <f t="shared" si="15"/>
        <v/>
      </c>
      <c r="AN13" s="4" t="str">
        <f t="shared" si="15"/>
        <v/>
      </c>
      <c r="AO13" s="4" t="str">
        <f t="shared" si="15"/>
        <v/>
      </c>
      <c r="AP13" s="4" t="str">
        <f t="shared" si="15"/>
        <v/>
      </c>
      <c r="AQ13" s="4" t="str">
        <f t="shared" si="15"/>
        <v/>
      </c>
      <c r="AR13" s="4" t="str">
        <f t="shared" si="15"/>
        <v/>
      </c>
      <c r="AS13" s="4" t="str">
        <f t="shared" si="15"/>
        <v/>
      </c>
      <c r="AT13" s="4" t="str">
        <f t="shared" si="15"/>
        <v/>
      </c>
      <c r="AU13" s="4" t="str">
        <f t="shared" si="15"/>
        <v/>
      </c>
      <c r="AV13" s="4">
        <f t="shared" si="15"/>
        <v>8.931096320337069</v>
      </c>
      <c r="AW13" s="4" t="str">
        <f t="shared" si="15"/>
        <v/>
      </c>
      <c r="AX13" s="4" t="str">
        <f t="shared" si="15"/>
        <v/>
      </c>
      <c r="AY13" s="4" t="str">
        <f t="shared" si="15"/>
        <v/>
      </c>
      <c r="AZ13" s="4" t="str">
        <f t="shared" si="15"/>
        <v/>
      </c>
      <c r="BA13" s="4" t="str">
        <f t="shared" si="15"/>
        <v/>
      </c>
      <c r="BB13" s="4" t="str">
        <f t="shared" si="15"/>
        <v/>
      </c>
      <c r="BC13" s="4" t="str">
        <f t="shared" si="15"/>
        <v/>
      </c>
      <c r="BD13" s="4">
        <f t="shared" si="11"/>
        <v>156.1852904142649</v>
      </c>
      <c r="BE13" s="4">
        <f t="shared" si="15"/>
        <v>475.7641832890987</v>
      </c>
      <c r="BF13" s="4">
        <f t="shared" si="15"/>
        <v>18.235782101190576</v>
      </c>
      <c r="BG13" s="4" t="str">
        <f t="shared" si="15"/>
        <v/>
      </c>
      <c r="BH13" s="4" t="str">
        <f t="shared" si="15"/>
        <v/>
      </c>
      <c r="BI13" s="4">
        <f t="shared" si="15"/>
        <v>83.550869761940589</v>
      </c>
      <c r="BJ13" s="4">
        <f t="shared" si="15"/>
        <v>91.65598497332941</v>
      </c>
      <c r="BK13" s="4">
        <f t="shared" si="15"/>
        <v>17.182664651949871</v>
      </c>
      <c r="BL13" s="4">
        <f t="shared" si="15"/>
        <v>18.235782101190576</v>
      </c>
      <c r="BM13" s="4">
        <f t="shared" si="15"/>
        <v>7.1647281522767914</v>
      </c>
      <c r="BN13" s="4">
        <f t="shared" si="15"/>
        <v>693.81323820688101</v>
      </c>
      <c r="BO13" s="4">
        <f t="shared" si="15"/>
        <v>25.313357342688402</v>
      </c>
      <c r="BP13" s="4" t="str">
        <f t="shared" ref="BP13:EA13" si="16">(IF(SUM(BP14:BP17)&gt;0,SUM(BP14:BP17),""))</f>
        <v/>
      </c>
      <c r="BQ13" s="4">
        <f t="shared" si="16"/>
        <v>54.707346303571725</v>
      </c>
      <c r="BR13" s="4">
        <f t="shared" si="16"/>
        <v>38.895388160255251</v>
      </c>
      <c r="BS13" s="4">
        <f t="shared" si="16"/>
        <v>27.562476213785803</v>
      </c>
      <c r="BT13" s="4">
        <f t="shared" si="16"/>
        <v>162.88178451208103</v>
      </c>
      <c r="BU13" s="4" t="str">
        <f t="shared" si="16"/>
        <v/>
      </c>
      <c r="BV13" s="4">
        <f t="shared" si="16"/>
        <v>18.631379893448734</v>
      </c>
      <c r="BW13" s="4" t="str">
        <f t="shared" si="16"/>
        <v/>
      </c>
      <c r="BX13" s="4">
        <f t="shared" si="16"/>
        <v>5.4898753943918042</v>
      </c>
      <c r="BY13" s="4">
        <f t="shared" si="16"/>
        <v>44.019629812221581</v>
      </c>
      <c r="BZ13" s="4">
        <f t="shared" si="16"/>
        <v>16.09582447261386</v>
      </c>
      <c r="CA13" s="4">
        <f t="shared" si="16"/>
        <v>26.157437171547439</v>
      </c>
      <c r="CB13" s="4" t="str">
        <f t="shared" si="16"/>
        <v/>
      </c>
      <c r="CC13" s="4">
        <f t="shared" si="16"/>
        <v>26.157437171547439</v>
      </c>
      <c r="CD13" s="4">
        <f t="shared" si="16"/>
        <v>677.17546208091812</v>
      </c>
      <c r="CE13" s="4" t="str">
        <f t="shared" si="16"/>
        <v/>
      </c>
      <c r="CF13" s="4">
        <f t="shared" si="16"/>
        <v>52.314874343094878</v>
      </c>
      <c r="CG13" s="4">
        <f t="shared" si="16"/>
        <v>3.9780544747081716</v>
      </c>
      <c r="CH13" s="4">
        <f t="shared" si="16"/>
        <v>51.338029391178154</v>
      </c>
      <c r="CI13" s="4">
        <f t="shared" si="16"/>
        <v>37.862082275612757</v>
      </c>
      <c r="CJ13" s="4">
        <f t="shared" si="16"/>
        <v>18.235782101190576</v>
      </c>
      <c r="CK13" s="4">
        <f t="shared" si="16"/>
        <v>146.00413604417213</v>
      </c>
      <c r="CL13" s="4">
        <f t="shared" si="16"/>
        <v>93.054282151096032</v>
      </c>
      <c r="CM13" s="4">
        <f t="shared" si="16"/>
        <v>14.329456304553583</v>
      </c>
      <c r="CN13" s="4">
        <f t="shared" si="16"/>
        <v>25.313357342688402</v>
      </c>
      <c r="CO13" s="4" t="str">
        <f t="shared" si="16"/>
        <v/>
      </c>
      <c r="CP13" s="4">
        <f t="shared" si="16"/>
        <v>8.931096320337069</v>
      </c>
      <c r="CQ13" s="4">
        <f t="shared" si="16"/>
        <v>31.647312565939245</v>
      </c>
      <c r="CR13" s="4">
        <f t="shared" si="16"/>
        <v>47.82648448059232</v>
      </c>
      <c r="CS13" s="4">
        <f t="shared" si="16"/>
        <v>122.28046147855781</v>
      </c>
      <c r="CT13" s="4">
        <f t="shared" si="16"/>
        <v>102.77814973451706</v>
      </c>
      <c r="CU13" s="4">
        <f t="shared" si="16"/>
        <v>95.950727420739668</v>
      </c>
      <c r="CV13" s="4">
        <f t="shared" si="16"/>
        <v>5.4898753943918042</v>
      </c>
      <c r="CW13" s="4">
        <f t="shared" si="16"/>
        <v>3183.2620681235626</v>
      </c>
      <c r="CX13" s="4">
        <f t="shared" si="16"/>
        <v>271.89036800557295</v>
      </c>
      <c r="CY13" s="4">
        <f t="shared" si="16"/>
        <v>383.97886219107068</v>
      </c>
      <c r="CZ13" s="4">
        <f t="shared" si="16"/>
        <v>197.64222589803956</v>
      </c>
      <c r="DA13" s="4">
        <f t="shared" si="16"/>
        <v>7.0775752414978248</v>
      </c>
      <c r="DB13" s="4">
        <f t="shared" si="16"/>
        <v>112.69980805794697</v>
      </c>
      <c r="DC13" s="4">
        <f t="shared" si="16"/>
        <v>3.6008064635507488</v>
      </c>
      <c r="DD13" s="4">
        <f t="shared" si="16"/>
        <v>18.235782101190576</v>
      </c>
      <c r="DE13" s="4">
        <f t="shared" si="16"/>
        <v>97.717534865813093</v>
      </c>
      <c r="DF13" s="4" t="str">
        <f t="shared" si="16"/>
        <v/>
      </c>
      <c r="DG13" s="4">
        <f t="shared" si="16"/>
        <v>699.37533407394415</v>
      </c>
      <c r="DH13" s="4">
        <f t="shared" si="16"/>
        <v>77.715384596562245</v>
      </c>
      <c r="DI13" s="4">
        <f t="shared" si="16"/>
        <v>8.931096320337069</v>
      </c>
      <c r="DJ13" s="4">
        <f t="shared" si="16"/>
        <v>197.07696118645703</v>
      </c>
      <c r="DK13" s="4">
        <f t="shared" si="16"/>
        <v>18.235782101190576</v>
      </c>
      <c r="DL13" s="4">
        <f t="shared" si="16"/>
        <v>52.080692059498496</v>
      </c>
      <c r="DM13" s="4">
        <f t="shared" si="16"/>
        <v>49.939154402010658</v>
      </c>
      <c r="DN13" s="4">
        <f t="shared" si="16"/>
        <v>20.70582073560611</v>
      </c>
      <c r="DO13" s="4">
        <f t="shared" si="16"/>
        <v>198.70617897446272</v>
      </c>
      <c r="DP13" s="4" t="str">
        <f t="shared" si="16"/>
        <v/>
      </c>
      <c r="DQ13" s="4" t="str">
        <f t="shared" si="16"/>
        <v/>
      </c>
      <c r="DR13" s="4">
        <f t="shared" si="16"/>
        <v>219.31253917295078</v>
      </c>
      <c r="DS13" s="4">
        <f t="shared" si="16"/>
        <v>62.629001373928588</v>
      </c>
      <c r="DT13" s="4">
        <f t="shared" si="16"/>
        <v>26.157437171547439</v>
      </c>
      <c r="DU13" s="4">
        <f t="shared" si="16"/>
        <v>78.039627606533557</v>
      </c>
      <c r="DV13" s="4">
        <f t="shared" si="16"/>
        <v>68.803290475391435</v>
      </c>
      <c r="DW13" s="4" t="str">
        <f t="shared" si="16"/>
        <v/>
      </c>
      <c r="DX13" s="4">
        <f t="shared" si="16"/>
        <v>84.109549804045145</v>
      </c>
      <c r="DY13" s="4">
        <f t="shared" si="16"/>
        <v>43.042784860304849</v>
      </c>
      <c r="DZ13" s="4">
        <f t="shared" si="16"/>
        <v>26.157437171547439</v>
      </c>
      <c r="EA13" s="4">
        <f t="shared" si="16"/>
        <v>125.74367899928725</v>
      </c>
      <c r="EB13" s="4">
        <f t="shared" ref="EB13:FZ13" si="17">(IF(SUM(EB14:EB17)&gt;0,SUM(EB14:EB17),""))</f>
        <v>177.8925877652533</v>
      </c>
      <c r="EC13" s="4">
        <f t="shared" si="17"/>
        <v>171.32633359997931</v>
      </c>
      <c r="ED13" s="4">
        <f t="shared" si="17"/>
        <v>26.157437171547439</v>
      </c>
      <c r="EE13" s="4" t="str">
        <f t="shared" si="17"/>
        <v/>
      </c>
      <c r="EF13" s="4">
        <f t="shared" si="17"/>
        <v>26.157437171547439</v>
      </c>
      <c r="EG13" s="4">
        <f t="shared" si="17"/>
        <v>96.587018487216596</v>
      </c>
      <c r="EH13" s="4" t="str">
        <f t="shared" si="17"/>
        <v/>
      </c>
      <c r="EI13" s="4">
        <f t="shared" si="17"/>
        <v>36.471564202381153</v>
      </c>
      <c r="EJ13" s="4" t="str">
        <f t="shared" si="17"/>
        <v/>
      </c>
      <c r="EK13" s="4">
        <f t="shared" si="12"/>
        <v>10253.483954022067</v>
      </c>
      <c r="EL13" s="4" t="str">
        <f t="shared" si="17"/>
        <v/>
      </c>
      <c r="EM13" s="4" t="str">
        <f t="shared" si="17"/>
        <v/>
      </c>
      <c r="EN13" s="4">
        <f t="shared" si="17"/>
        <v>13.32668558803287</v>
      </c>
      <c r="EO13" s="4" t="str">
        <f t="shared" si="17"/>
        <v/>
      </c>
      <c r="EP13" s="4">
        <f t="shared" si="17"/>
        <v>3.6008064635507488</v>
      </c>
      <c r="EQ13" s="4" t="str">
        <f t="shared" si="17"/>
        <v/>
      </c>
      <c r="ER13" s="4" t="str">
        <f t="shared" si="17"/>
        <v/>
      </c>
      <c r="ES13" s="4" t="str">
        <f t="shared" si="17"/>
        <v/>
      </c>
      <c r="ET13" s="4">
        <f t="shared" si="17"/>
        <v>3.9780544747081716</v>
      </c>
      <c r="EU13" s="4">
        <f t="shared" si="17"/>
        <v>26.157437171547439</v>
      </c>
      <c r="EV13" s="4">
        <f t="shared" si="17"/>
        <v>26.157437171547439</v>
      </c>
      <c r="EW13" s="4" t="str">
        <f t="shared" si="17"/>
        <v/>
      </c>
      <c r="EX13" s="4">
        <f t="shared" si="17"/>
        <v>7.1647281522767914</v>
      </c>
      <c r="EY13" s="4">
        <f t="shared" si="17"/>
        <v>26.157437171547439</v>
      </c>
      <c r="EZ13" s="4">
        <f t="shared" si="17"/>
        <v>52.314874343094878</v>
      </c>
      <c r="FA13" s="4">
        <f t="shared" si="17"/>
        <v>151.30452536265085</v>
      </c>
      <c r="FB13" s="4" t="str">
        <f t="shared" si="17"/>
        <v/>
      </c>
      <c r="FC13" s="4" t="str">
        <f t="shared" si="17"/>
        <v/>
      </c>
      <c r="FD13" s="4" t="str">
        <f t="shared" si="17"/>
        <v/>
      </c>
      <c r="FE13" s="4" t="str">
        <f t="shared" si="17"/>
        <v/>
      </c>
      <c r="FF13" s="4" t="str">
        <f t="shared" si="17"/>
        <v/>
      </c>
      <c r="FG13" s="4">
        <f t="shared" si="17"/>
        <v>14.242303393774616</v>
      </c>
      <c r="FH13" s="4">
        <f t="shared" si="17"/>
        <v>26.157437171547439</v>
      </c>
      <c r="FI13" s="4" t="str">
        <f t="shared" si="17"/>
        <v/>
      </c>
      <c r="FJ13" s="4" t="str">
        <f t="shared" si="17"/>
        <v/>
      </c>
      <c r="FK13" s="4" t="str">
        <f t="shared" si="17"/>
        <v/>
      </c>
      <c r="FL13" s="4">
        <f t="shared" si="17"/>
        <v>23.851352836909221</v>
      </c>
      <c r="FM13" s="4" t="str">
        <f t="shared" si="17"/>
        <v/>
      </c>
      <c r="FN13" s="4" t="str">
        <f t="shared" si="17"/>
        <v/>
      </c>
      <c r="FO13" s="4">
        <f t="shared" si="13"/>
        <v>374.41307930118785</v>
      </c>
      <c r="FP13" s="4">
        <f t="shared" si="17"/>
        <v>7.0775752414978248</v>
      </c>
      <c r="FQ13" s="4">
        <f t="shared" si="17"/>
        <v>47.753158369337577</v>
      </c>
      <c r="FR13" s="4">
        <f t="shared" si="17"/>
        <v>18.235782101190576</v>
      </c>
      <c r="FS13" s="4">
        <f t="shared" si="17"/>
        <v>18.235782101190576</v>
      </c>
      <c r="FT13" s="4" t="str">
        <f t="shared" si="17"/>
        <v/>
      </c>
      <c r="FU13" s="4" t="str">
        <f t="shared" si="17"/>
        <v/>
      </c>
      <c r="FV13" s="4" t="str">
        <f t="shared" si="17"/>
        <v/>
      </c>
      <c r="FW13" s="4" t="str">
        <f t="shared" si="17"/>
        <v/>
      </c>
      <c r="FX13" s="4" t="str">
        <f t="shared" si="17"/>
        <v/>
      </c>
      <c r="FY13" s="4">
        <f t="shared" si="14"/>
        <v>91.302297813216555</v>
      </c>
      <c r="FZ13" s="4">
        <f t="shared" si="17"/>
        <v>11329.230759106729</v>
      </c>
    </row>
    <row r="14" spans="1:182" hidden="1" outlineLevel="1" x14ac:dyDescent="0.25">
      <c r="B14" s="23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4" t="str">
        <f t="shared" si="9"/>
        <v/>
      </c>
      <c r="O14" s="1"/>
      <c r="P14" s="1"/>
      <c r="Q14" s="1"/>
      <c r="R14" s="1"/>
      <c r="S14" s="4" t="str">
        <f t="shared" si="10"/>
        <v/>
      </c>
      <c r="T14" s="1">
        <v>4.1257841658064009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4">
        <f t="shared" si="11"/>
        <v>4.1257841658064009</v>
      </c>
      <c r="BE14" s="1">
        <v>50.153097065937544</v>
      </c>
      <c r="BF14" s="1"/>
      <c r="BG14" s="1"/>
      <c r="BH14" s="1"/>
      <c r="BI14" s="1"/>
      <c r="BJ14" s="1">
        <v>11.142782626984964</v>
      </c>
      <c r="BK14" s="1">
        <v>8.2515683316128019</v>
      </c>
      <c r="BL14" s="1"/>
      <c r="BM14" s="1">
        <v>7.1647281522767914</v>
      </c>
      <c r="BN14" s="1">
        <v>50.326362484968485</v>
      </c>
      <c r="BO14" s="1"/>
      <c r="BP14" s="1"/>
      <c r="BQ14" s="1"/>
      <c r="BR14" s="1"/>
      <c r="BS14" s="1"/>
      <c r="BT14" s="1">
        <v>25.793234041667716</v>
      </c>
      <c r="BU14" s="1"/>
      <c r="BV14" s="1"/>
      <c r="BW14" s="1"/>
      <c r="BX14" s="1"/>
      <c r="BY14" s="1"/>
      <c r="BZ14" s="1">
        <v>7.1647281522767914</v>
      </c>
      <c r="CA14" s="1"/>
      <c r="CB14" s="1"/>
      <c r="CC14" s="1"/>
      <c r="CD14" s="1">
        <v>84.197899439218077</v>
      </c>
      <c r="CE14" s="1"/>
      <c r="CF14" s="1"/>
      <c r="CG14" s="1">
        <v>3.9780544747081716</v>
      </c>
      <c r="CH14" s="1"/>
      <c r="CI14" s="1">
        <v>8.1038386405145726</v>
      </c>
      <c r="CJ14" s="1"/>
      <c r="CK14" s="1">
        <v>11.290512318083191</v>
      </c>
      <c r="CL14" s="1">
        <v>21.494184456830375</v>
      </c>
      <c r="CM14" s="1">
        <v>14.329456304553583</v>
      </c>
      <c r="CN14" s="1"/>
      <c r="CO14" s="1"/>
      <c r="CP14" s="1"/>
      <c r="CQ14" s="1"/>
      <c r="CR14" s="1"/>
      <c r="CS14" s="1">
        <v>36.910480940719964</v>
      </c>
      <c r="CT14" s="1">
        <v>7.1647281522767914</v>
      </c>
      <c r="CU14" s="1">
        <v>18.307510779261754</v>
      </c>
      <c r="CV14" s="1"/>
      <c r="CW14" s="1">
        <v>266.13453414842672</v>
      </c>
      <c r="CX14" s="1">
        <v>17.862660820184086</v>
      </c>
      <c r="CY14" s="1">
        <v>75.353751457429368</v>
      </c>
      <c r="CZ14" s="1">
        <v>28.832178028138106</v>
      </c>
      <c r="DA14" s="1"/>
      <c r="DB14" s="1">
        <v>32.018851705706723</v>
      </c>
      <c r="DC14" s="1"/>
      <c r="DD14" s="1"/>
      <c r="DE14" s="1"/>
      <c r="DF14" s="1"/>
      <c r="DG14" s="1">
        <v>357.9936446030718</v>
      </c>
      <c r="DH14" s="1">
        <v>7.1647281522767914</v>
      </c>
      <c r="DI14" s="1"/>
      <c r="DJ14" s="1">
        <v>3.9780544747081716</v>
      </c>
      <c r="DK14" s="1"/>
      <c r="DL14" s="1"/>
      <c r="DM14" s="1">
        <v>7.1647281522767914</v>
      </c>
      <c r="DN14" s="1">
        <v>10.524667248876352</v>
      </c>
      <c r="DO14" s="1">
        <v>14.329456304553583</v>
      </c>
      <c r="DP14" s="1"/>
      <c r="DQ14" s="1"/>
      <c r="DR14" s="1">
        <v>32.810232502846276</v>
      </c>
      <c r="DS14" s="1"/>
      <c r="DT14" s="1"/>
      <c r="DU14" s="1">
        <v>32.636967083815335</v>
      </c>
      <c r="DV14" s="1">
        <v>3.9780544747081716</v>
      </c>
      <c r="DW14" s="1"/>
      <c r="DX14" s="1"/>
      <c r="DY14" s="1"/>
      <c r="DZ14" s="1"/>
      <c r="EA14" s="1">
        <v>14.329456304553583</v>
      </c>
      <c r="EB14" s="1"/>
      <c r="EC14" s="1">
        <v>7.1647281522767914</v>
      </c>
      <c r="ED14" s="1"/>
      <c r="EE14" s="1"/>
      <c r="EF14" s="1"/>
      <c r="EG14" s="1">
        <v>7.1647281522767914</v>
      </c>
      <c r="EH14" s="1"/>
      <c r="EI14" s="1"/>
      <c r="EJ14" s="1"/>
      <c r="EK14" s="4">
        <f t="shared" si="12"/>
        <v>1285.2145881280171</v>
      </c>
      <c r="EL14" s="1"/>
      <c r="EM14" s="1"/>
      <c r="EN14" s="1">
        <v>7.1647281522767914</v>
      </c>
      <c r="EO14" s="1"/>
      <c r="EP14" s="1"/>
      <c r="EQ14" s="1"/>
      <c r="ER14" s="1"/>
      <c r="ES14" s="1"/>
      <c r="ET14" s="1">
        <v>3.9780544747081716</v>
      </c>
      <c r="EU14" s="1"/>
      <c r="EV14" s="1"/>
      <c r="EW14" s="1"/>
      <c r="EX14" s="1">
        <v>7.1647281522767914</v>
      </c>
      <c r="EY14" s="1"/>
      <c r="EZ14" s="1"/>
      <c r="FA14" s="1">
        <v>21.494184456830375</v>
      </c>
      <c r="FB14" s="1"/>
      <c r="FC14" s="1"/>
      <c r="FD14" s="1"/>
      <c r="FE14" s="1"/>
      <c r="FF14" s="1"/>
      <c r="FG14" s="1">
        <v>7.1647281522767914</v>
      </c>
      <c r="FH14" s="1"/>
      <c r="FI14" s="1"/>
      <c r="FJ14" s="1"/>
      <c r="FK14" s="1"/>
      <c r="FL14" s="1">
        <v>17.689395401153142</v>
      </c>
      <c r="FM14" s="1"/>
      <c r="FN14" s="1"/>
      <c r="FO14" s="4">
        <f t="shared" si="13"/>
        <v>64.655818789522073</v>
      </c>
      <c r="FP14" s="1"/>
      <c r="FQ14" s="1">
        <v>3.3599390965995606</v>
      </c>
      <c r="FR14" s="1"/>
      <c r="FS14" s="1"/>
      <c r="FT14" s="1"/>
      <c r="FU14" s="1"/>
      <c r="FV14" s="1"/>
      <c r="FW14" s="1"/>
      <c r="FX14" s="1"/>
      <c r="FY14" s="4">
        <f t="shared" si="14"/>
        <v>3.3599390965995606</v>
      </c>
      <c r="FZ14" s="1">
        <v>1357.3561301799457</v>
      </c>
    </row>
    <row r="15" spans="1:182" hidden="1" outlineLevel="1" x14ac:dyDescent="0.25">
      <c r="B15" s="23" t="s">
        <v>13</v>
      </c>
      <c r="C15" s="1">
        <v>58.476831778850958</v>
      </c>
      <c r="D15" s="1">
        <v>110.79170612194584</v>
      </c>
      <c r="E15" s="1"/>
      <c r="F15" s="1"/>
      <c r="G15" s="1">
        <v>58.476831778850958</v>
      </c>
      <c r="H15" s="1"/>
      <c r="I15" s="1"/>
      <c r="J15" s="1"/>
      <c r="K15" s="1"/>
      <c r="L15" s="1"/>
      <c r="M15" s="1"/>
      <c r="N15" s="4">
        <f t="shared" si="9"/>
        <v>227.74536967964775</v>
      </c>
      <c r="O15" s="1">
        <v>26.157437171547439</v>
      </c>
      <c r="P15" s="1"/>
      <c r="Q15" s="1"/>
      <c r="R15" s="1"/>
      <c r="S15" s="4">
        <f t="shared" si="10"/>
        <v>26.157437171547439</v>
      </c>
      <c r="T15" s="1"/>
      <c r="U15" s="1">
        <v>26.157437171547439</v>
      </c>
      <c r="V15" s="1"/>
      <c r="W15" s="1"/>
      <c r="X15" s="1"/>
      <c r="Y15" s="1"/>
      <c r="Z15" s="1"/>
      <c r="AA15" s="1"/>
      <c r="AB15" s="1"/>
      <c r="AC15" s="1"/>
      <c r="AD15" s="1">
        <v>26.157437171547439</v>
      </c>
      <c r="AE15" s="1"/>
      <c r="AF15" s="1"/>
      <c r="AG15" s="1"/>
      <c r="AH15" s="1">
        <v>26.157437171547439</v>
      </c>
      <c r="AI15" s="1"/>
      <c r="AJ15" s="1"/>
      <c r="AK15" s="1">
        <v>33.235012413045261</v>
      </c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4">
        <f t="shared" si="11"/>
        <v>111.70732392768758</v>
      </c>
      <c r="BE15" s="1">
        <v>98.789419433394045</v>
      </c>
      <c r="BF15" s="1"/>
      <c r="BG15" s="1"/>
      <c r="BH15" s="1"/>
      <c r="BI15" s="1"/>
      <c r="BJ15" s="1">
        <v>26.157437171547439</v>
      </c>
      <c r="BK15" s="1"/>
      <c r="BL15" s="1"/>
      <c r="BM15" s="1"/>
      <c r="BN15" s="1">
        <v>84.634268950398393</v>
      </c>
      <c r="BO15" s="1">
        <v>7.0775752414978248</v>
      </c>
      <c r="BP15" s="1"/>
      <c r="BQ15" s="1"/>
      <c r="BR15" s="1"/>
      <c r="BS15" s="1"/>
      <c r="BT15" s="1">
        <v>84.634268950398393</v>
      </c>
      <c r="BU15" s="1"/>
      <c r="BV15" s="1"/>
      <c r="BW15" s="1"/>
      <c r="BX15" s="1">
        <v>5.4898753943918042</v>
      </c>
      <c r="BY15" s="1">
        <v>26.157437171547439</v>
      </c>
      <c r="BZ15" s="1"/>
      <c r="CA15" s="1">
        <v>26.157437171547439</v>
      </c>
      <c r="CB15" s="1"/>
      <c r="CC15" s="1">
        <v>26.157437171547439</v>
      </c>
      <c r="CD15" s="1"/>
      <c r="CE15" s="1"/>
      <c r="CF15" s="1">
        <v>52.314874343094878</v>
      </c>
      <c r="CG15" s="1"/>
      <c r="CH15" s="1">
        <v>26.157437171547439</v>
      </c>
      <c r="CI15" s="1">
        <v>26.157437171547439</v>
      </c>
      <c r="CJ15" s="1"/>
      <c r="CK15" s="1"/>
      <c r="CL15" s="1">
        <v>26.157437171547439</v>
      </c>
      <c r="CM15" s="1"/>
      <c r="CN15" s="1">
        <v>7.0775752414978248</v>
      </c>
      <c r="CO15" s="1"/>
      <c r="CP15" s="1"/>
      <c r="CQ15" s="1">
        <v>31.647312565939245</v>
      </c>
      <c r="CR15" s="1"/>
      <c r="CS15" s="1">
        <v>32.319394607303522</v>
      </c>
      <c r="CT15" s="1">
        <v>26.157437171547439</v>
      </c>
      <c r="CU15" s="1">
        <v>6.1619574357560793</v>
      </c>
      <c r="CV15" s="1">
        <v>5.4898753943918042</v>
      </c>
      <c r="CW15" s="1">
        <v>1884.1344295447175</v>
      </c>
      <c r="CX15" s="1">
        <v>26.157437171547439</v>
      </c>
      <c r="CY15" s="1">
        <v>97.873801627652298</v>
      </c>
      <c r="CZ15" s="1">
        <v>52.314874343094878</v>
      </c>
      <c r="DA15" s="1">
        <v>7.0775752414978248</v>
      </c>
      <c r="DB15" s="1">
        <v>7.0775752414978248</v>
      </c>
      <c r="DC15" s="1"/>
      <c r="DD15" s="1"/>
      <c r="DE15" s="1">
        <v>52.314874343094878</v>
      </c>
      <c r="DF15" s="1"/>
      <c r="DG15" s="1"/>
      <c r="DH15" s="1">
        <v>52.314874343094878</v>
      </c>
      <c r="DI15" s="1"/>
      <c r="DJ15" s="1">
        <v>111.70732392768758</v>
      </c>
      <c r="DK15" s="1"/>
      <c r="DL15" s="1"/>
      <c r="DM15" s="1">
        <v>10.979750788783608</v>
      </c>
      <c r="DN15" s="1"/>
      <c r="DO15" s="1">
        <v>85.54988675614014</v>
      </c>
      <c r="DP15" s="1"/>
      <c r="DQ15" s="1"/>
      <c r="DR15" s="1"/>
      <c r="DS15" s="1">
        <v>26.157437171547439</v>
      </c>
      <c r="DT15" s="1">
        <v>26.157437171547439</v>
      </c>
      <c r="DU15" s="1"/>
      <c r="DV15" s="1"/>
      <c r="DW15" s="1"/>
      <c r="DX15" s="1">
        <v>52.314874343094878</v>
      </c>
      <c r="DY15" s="1"/>
      <c r="DZ15" s="1">
        <v>26.157437171547439</v>
      </c>
      <c r="EA15" s="1">
        <v>52.314874343094878</v>
      </c>
      <c r="EB15" s="1">
        <v>78.472311514642314</v>
      </c>
      <c r="EC15" s="1">
        <v>111.70732392768758</v>
      </c>
      <c r="ED15" s="1">
        <v>26.157437171547439</v>
      </c>
      <c r="EE15" s="1"/>
      <c r="EF15" s="1">
        <v>26.157437171547439</v>
      </c>
      <c r="EG15" s="1">
        <v>26.157437171547439</v>
      </c>
      <c r="EH15" s="1"/>
      <c r="EI15" s="1"/>
      <c r="EJ15" s="1"/>
      <c r="EK15" s="4">
        <f t="shared" si="12"/>
        <v>3464.1523054170552</v>
      </c>
      <c r="EL15" s="1"/>
      <c r="EM15" s="1"/>
      <c r="EN15" s="1">
        <v>6.1619574357560793</v>
      </c>
      <c r="EO15" s="1"/>
      <c r="EP15" s="1"/>
      <c r="EQ15" s="1"/>
      <c r="ER15" s="1"/>
      <c r="ES15" s="1"/>
      <c r="ET15" s="1"/>
      <c r="EU15" s="1">
        <v>26.157437171547439</v>
      </c>
      <c r="EV15" s="1">
        <v>26.157437171547439</v>
      </c>
      <c r="EW15" s="1"/>
      <c r="EX15" s="1"/>
      <c r="EY15" s="1">
        <v>26.157437171547439</v>
      </c>
      <c r="EZ15" s="1">
        <v>52.314874343094878</v>
      </c>
      <c r="FA15" s="1">
        <v>104.62974868618976</v>
      </c>
      <c r="FB15" s="1"/>
      <c r="FC15" s="1"/>
      <c r="FD15" s="1"/>
      <c r="FE15" s="1"/>
      <c r="FF15" s="1"/>
      <c r="FG15" s="1">
        <v>7.0775752414978248</v>
      </c>
      <c r="FH15" s="1">
        <v>26.157437171547439</v>
      </c>
      <c r="FI15" s="1"/>
      <c r="FJ15" s="1"/>
      <c r="FK15" s="1"/>
      <c r="FL15" s="1">
        <v>6.1619574357560793</v>
      </c>
      <c r="FM15" s="1"/>
      <c r="FN15" s="1"/>
      <c r="FO15" s="4">
        <f t="shared" si="13"/>
        <v>280.97586182848431</v>
      </c>
      <c r="FP15" s="1">
        <v>7.0775752414978248</v>
      </c>
      <c r="FQ15" s="1">
        <v>26.157437171547439</v>
      </c>
      <c r="FR15" s="1"/>
      <c r="FS15" s="1"/>
      <c r="FT15" s="1"/>
      <c r="FU15" s="1"/>
      <c r="FV15" s="1"/>
      <c r="FW15" s="1"/>
      <c r="FX15" s="1"/>
      <c r="FY15" s="4">
        <f t="shared" si="14"/>
        <v>33.235012413045261</v>
      </c>
      <c r="FZ15" s="1">
        <v>4143.9733104374682</v>
      </c>
    </row>
    <row r="16" spans="1:182" hidden="1" outlineLevel="1" x14ac:dyDescent="0.25">
      <c r="B16" s="23" t="s">
        <v>17</v>
      </c>
      <c r="C16" s="1">
        <v>3.3937178289099195</v>
      </c>
      <c r="D16" s="1">
        <v>12.324814149246988</v>
      </c>
      <c r="E16" s="1"/>
      <c r="F16" s="1"/>
      <c r="G16" s="1"/>
      <c r="H16" s="1"/>
      <c r="I16" s="1">
        <v>3.3937178289099195</v>
      </c>
      <c r="J16" s="1"/>
      <c r="K16" s="1"/>
      <c r="L16" s="1"/>
      <c r="M16" s="1"/>
      <c r="N16" s="4">
        <f t="shared" si="9"/>
        <v>19.112249807066828</v>
      </c>
      <c r="O16" s="1"/>
      <c r="P16" s="1"/>
      <c r="Q16" s="1"/>
      <c r="R16" s="1"/>
      <c r="S16" s="4" t="str">
        <f t="shared" si="10"/>
        <v/>
      </c>
      <c r="T16" s="1"/>
      <c r="U16" s="1"/>
      <c r="V16" s="1"/>
      <c r="W16" s="1"/>
      <c r="X16" s="1"/>
      <c r="Y16" s="1"/>
      <c r="Z16" s="1"/>
      <c r="AA16" s="1">
        <v>22.489989680096755</v>
      </c>
      <c r="AB16" s="1"/>
      <c r="AC16" s="1"/>
      <c r="AD16" s="1"/>
      <c r="AE16" s="1"/>
      <c r="AF16" s="1"/>
      <c r="AG16" s="1"/>
      <c r="AH16" s="1"/>
      <c r="AI16" s="1"/>
      <c r="AJ16" s="1"/>
      <c r="AK16" s="1">
        <v>8.931096320337069</v>
      </c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>
        <v>8.931096320337069</v>
      </c>
      <c r="AW16" s="1"/>
      <c r="AX16" s="1"/>
      <c r="AY16" s="1"/>
      <c r="AZ16" s="1"/>
      <c r="BA16" s="1"/>
      <c r="BB16" s="1"/>
      <c r="BC16" s="1"/>
      <c r="BD16" s="4">
        <f t="shared" si="11"/>
        <v>40.352182320770893</v>
      </c>
      <c r="BE16" s="1">
        <v>38.208521658253666</v>
      </c>
      <c r="BF16" s="1"/>
      <c r="BG16" s="1"/>
      <c r="BH16" s="1"/>
      <c r="BI16" s="1">
        <v>44.655481601685345</v>
      </c>
      <c r="BJ16" s="1">
        <v>35.724385281348276</v>
      </c>
      <c r="BK16" s="1">
        <v>8.931096320337069</v>
      </c>
      <c r="BL16" s="1"/>
      <c r="BM16" s="1"/>
      <c r="BN16" s="1">
        <v>84.629668863600713</v>
      </c>
      <c r="BO16" s="1"/>
      <c r="BP16" s="1"/>
      <c r="BQ16" s="1"/>
      <c r="BR16" s="1"/>
      <c r="BS16" s="1">
        <v>8.931096320337069</v>
      </c>
      <c r="BT16" s="1">
        <v>13.558893359759686</v>
      </c>
      <c r="BU16" s="1"/>
      <c r="BV16" s="1"/>
      <c r="BW16" s="1"/>
      <c r="BX16" s="1"/>
      <c r="BY16" s="1">
        <v>17.862192640674138</v>
      </c>
      <c r="BZ16" s="1">
        <v>8.931096320337069</v>
      </c>
      <c r="CA16" s="1"/>
      <c r="CB16" s="1"/>
      <c r="CC16" s="1"/>
      <c r="CD16" s="1">
        <v>106.26357439204031</v>
      </c>
      <c r="CE16" s="1"/>
      <c r="CF16" s="1"/>
      <c r="CG16" s="1"/>
      <c r="CH16" s="1"/>
      <c r="CI16" s="1">
        <v>3.6008064635507488</v>
      </c>
      <c r="CJ16" s="1"/>
      <c r="CK16" s="1">
        <v>98.24205952370778</v>
      </c>
      <c r="CL16" s="1">
        <v>8.931096320337069</v>
      </c>
      <c r="CM16" s="1"/>
      <c r="CN16" s="1"/>
      <c r="CO16" s="1"/>
      <c r="CP16" s="1">
        <v>8.931096320337069</v>
      </c>
      <c r="CQ16" s="1"/>
      <c r="CR16" s="1">
        <v>8.931096320337069</v>
      </c>
      <c r="CS16" s="1">
        <v>34.814803829343745</v>
      </c>
      <c r="CT16" s="1">
        <v>12.324814149246988</v>
      </c>
      <c r="CU16" s="1">
        <v>13.558893359759686</v>
      </c>
      <c r="CV16" s="1"/>
      <c r="CW16" s="1">
        <v>285.31565602394346</v>
      </c>
      <c r="CX16" s="1">
        <v>21.462999104224888</v>
      </c>
      <c r="CY16" s="1">
        <v>52.676996470017883</v>
      </c>
      <c r="CZ16" s="1">
        <v>33.787813253471874</v>
      </c>
      <c r="DA16" s="1"/>
      <c r="DB16" s="1">
        <v>30.187006789921128</v>
      </c>
      <c r="DC16" s="1">
        <v>3.6008064635507488</v>
      </c>
      <c r="DD16" s="1"/>
      <c r="DE16" s="1">
        <v>8.931096320337069</v>
      </c>
      <c r="DF16" s="1"/>
      <c r="DG16" s="1">
        <v>281.82669525155239</v>
      </c>
      <c r="DH16" s="1"/>
      <c r="DI16" s="1">
        <v>8.931096320337069</v>
      </c>
      <c r="DJ16" s="1">
        <v>3.6008064635507488</v>
      </c>
      <c r="DK16" s="1"/>
      <c r="DL16" s="1">
        <v>31.421086000433824</v>
      </c>
      <c r="DM16" s="1">
        <v>13.558893359759686</v>
      </c>
      <c r="DN16" s="1">
        <v>10.181153486729759</v>
      </c>
      <c r="DO16" s="1">
        <v>25.883707509006676</v>
      </c>
      <c r="DP16" s="1"/>
      <c r="DQ16" s="1"/>
      <c r="DR16" s="1">
        <v>71.448770562696552</v>
      </c>
      <c r="DS16" s="1"/>
      <c r="DT16" s="1"/>
      <c r="DU16" s="1">
        <v>8.931096320337069</v>
      </c>
      <c r="DV16" s="1">
        <v>8.931096320337069</v>
      </c>
      <c r="DW16" s="1"/>
      <c r="DX16" s="1">
        <v>13.558893359759686</v>
      </c>
      <c r="DY16" s="1">
        <v>17.862192640674138</v>
      </c>
      <c r="DZ16" s="1"/>
      <c r="EA16" s="1">
        <v>3.6008064635507488</v>
      </c>
      <c r="EB16" s="1">
        <v>3.3937178289099195</v>
      </c>
      <c r="EC16" s="1">
        <v>13.558893359759686</v>
      </c>
      <c r="ED16" s="1"/>
      <c r="EE16" s="1"/>
      <c r="EF16" s="1"/>
      <c r="EG16" s="1">
        <v>26.793288961011207</v>
      </c>
      <c r="EH16" s="1"/>
      <c r="EI16" s="1"/>
      <c r="EJ16" s="1"/>
      <c r="EK16" s="4">
        <f t="shared" si="12"/>
        <v>1536.4752416788665</v>
      </c>
      <c r="EL16" s="1"/>
      <c r="EM16" s="1"/>
      <c r="EN16" s="1"/>
      <c r="EO16" s="1"/>
      <c r="EP16" s="1">
        <v>3.6008064635507488</v>
      </c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4">
        <f t="shared" si="13"/>
        <v>3.6008064635507488</v>
      </c>
      <c r="FP16" s="1"/>
      <c r="FQ16" s="1"/>
      <c r="FR16" s="1"/>
      <c r="FS16" s="1"/>
      <c r="FT16" s="1"/>
      <c r="FU16" s="1"/>
      <c r="FV16" s="1"/>
      <c r="FW16" s="1"/>
      <c r="FX16" s="1"/>
      <c r="FY16" s="4" t="str">
        <f t="shared" si="14"/>
        <v/>
      </c>
      <c r="FZ16" s="1">
        <v>1599.5404802702549</v>
      </c>
    </row>
    <row r="17" spans="2:182" hidden="1" outlineLevel="1" x14ac:dyDescent="0.25">
      <c r="B17" s="23" t="s">
        <v>5</v>
      </c>
      <c r="C17" s="1"/>
      <c r="D17" s="1">
        <v>125.72813680189783</v>
      </c>
      <c r="E17" s="1"/>
      <c r="F17" s="1"/>
      <c r="G17" s="1">
        <v>18.235782101190576</v>
      </c>
      <c r="H17" s="1">
        <v>18.235782101190576</v>
      </c>
      <c r="I17" s="1"/>
      <c r="J17" s="1"/>
      <c r="K17" s="1">
        <v>18.631379893448734</v>
      </c>
      <c r="L17" s="1"/>
      <c r="M17" s="1"/>
      <c r="N17" s="4">
        <f t="shared" si="9"/>
        <v>180.8310808977277</v>
      </c>
      <c r="O17" s="1"/>
      <c r="P17" s="1"/>
      <c r="Q17" s="1"/>
      <c r="R17" s="1"/>
      <c r="S17" s="4" t="str">
        <f t="shared" si="10"/>
        <v/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4" t="str">
        <f t="shared" si="11"/>
        <v/>
      </c>
      <c r="BE17" s="1">
        <v>288.61314513151342</v>
      </c>
      <c r="BF17" s="1">
        <v>18.235782101190576</v>
      </c>
      <c r="BG17" s="1"/>
      <c r="BH17" s="1"/>
      <c r="BI17" s="1">
        <v>38.895388160255251</v>
      </c>
      <c r="BJ17" s="1">
        <v>18.631379893448734</v>
      </c>
      <c r="BK17" s="1"/>
      <c r="BL17" s="1">
        <v>18.235782101190576</v>
      </c>
      <c r="BM17" s="1"/>
      <c r="BN17" s="1">
        <v>474.22293790791343</v>
      </c>
      <c r="BO17" s="1">
        <v>18.235782101190576</v>
      </c>
      <c r="BP17" s="1"/>
      <c r="BQ17" s="1">
        <v>54.707346303571725</v>
      </c>
      <c r="BR17" s="1">
        <v>38.895388160255251</v>
      </c>
      <c r="BS17" s="1">
        <v>18.631379893448734</v>
      </c>
      <c r="BT17" s="1">
        <v>38.895388160255251</v>
      </c>
      <c r="BU17" s="1"/>
      <c r="BV17" s="1">
        <v>18.631379893448734</v>
      </c>
      <c r="BW17" s="1"/>
      <c r="BX17" s="1"/>
      <c r="BY17" s="1"/>
      <c r="BZ17" s="1"/>
      <c r="CA17" s="1"/>
      <c r="CB17" s="1"/>
      <c r="CC17" s="1"/>
      <c r="CD17" s="1">
        <v>486.71398824965968</v>
      </c>
      <c r="CE17" s="1"/>
      <c r="CF17" s="1"/>
      <c r="CG17" s="1"/>
      <c r="CH17" s="1">
        <v>25.180592219630711</v>
      </c>
      <c r="CI17" s="1"/>
      <c r="CJ17" s="1">
        <v>18.235782101190576</v>
      </c>
      <c r="CK17" s="1">
        <v>36.471564202381153</v>
      </c>
      <c r="CL17" s="1">
        <v>36.471564202381153</v>
      </c>
      <c r="CM17" s="1"/>
      <c r="CN17" s="1">
        <v>18.235782101190576</v>
      </c>
      <c r="CO17" s="1"/>
      <c r="CP17" s="1"/>
      <c r="CQ17" s="1"/>
      <c r="CR17" s="1">
        <v>38.895388160255251</v>
      </c>
      <c r="CS17" s="1">
        <v>18.235782101190576</v>
      </c>
      <c r="CT17" s="1">
        <v>57.131170261445831</v>
      </c>
      <c r="CU17" s="1">
        <v>57.922365845962148</v>
      </c>
      <c r="CV17" s="1"/>
      <c r="CW17" s="1">
        <v>747.67744840647481</v>
      </c>
      <c r="CX17" s="1">
        <v>206.40727090961656</v>
      </c>
      <c r="CY17" s="1">
        <v>158.07431263597113</v>
      </c>
      <c r="CZ17" s="1">
        <v>82.7073602733347</v>
      </c>
      <c r="DA17" s="1"/>
      <c r="DB17" s="1">
        <v>43.416374320821291</v>
      </c>
      <c r="DC17" s="1"/>
      <c r="DD17" s="1">
        <v>18.235782101190576</v>
      </c>
      <c r="DE17" s="1">
        <v>36.471564202381153</v>
      </c>
      <c r="DF17" s="1"/>
      <c r="DG17" s="1">
        <v>59.554994219319923</v>
      </c>
      <c r="DH17" s="1">
        <v>18.235782101190576</v>
      </c>
      <c r="DI17" s="1"/>
      <c r="DJ17" s="1">
        <v>77.790776320510503</v>
      </c>
      <c r="DK17" s="1">
        <v>18.235782101190576</v>
      </c>
      <c r="DL17" s="1">
        <v>20.659606059064672</v>
      </c>
      <c r="DM17" s="1">
        <v>18.235782101190576</v>
      </c>
      <c r="DN17" s="1"/>
      <c r="DO17" s="1">
        <v>72.943128404762305</v>
      </c>
      <c r="DP17" s="1"/>
      <c r="DQ17" s="1"/>
      <c r="DR17" s="1">
        <v>115.05353610740796</v>
      </c>
      <c r="DS17" s="1">
        <v>36.471564202381153</v>
      </c>
      <c r="DT17" s="1"/>
      <c r="DU17" s="1">
        <v>36.471564202381153</v>
      </c>
      <c r="DV17" s="1">
        <v>55.8941396803462</v>
      </c>
      <c r="DW17" s="1"/>
      <c r="DX17" s="1">
        <v>18.235782101190576</v>
      </c>
      <c r="DY17" s="1">
        <v>25.180592219630711</v>
      </c>
      <c r="DZ17" s="1"/>
      <c r="EA17" s="1">
        <v>55.498541888088042</v>
      </c>
      <c r="EB17" s="1">
        <v>96.026558421701068</v>
      </c>
      <c r="EC17" s="1">
        <v>38.895388160255251</v>
      </c>
      <c r="ED17" s="1"/>
      <c r="EE17" s="1"/>
      <c r="EF17" s="1"/>
      <c r="EG17" s="1">
        <v>36.471564202381153</v>
      </c>
      <c r="EH17" s="1"/>
      <c r="EI17" s="1">
        <v>36.471564202381153</v>
      </c>
      <c r="EJ17" s="1"/>
      <c r="EK17" s="4">
        <f t="shared" si="12"/>
        <v>3967.641818798133</v>
      </c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>
        <v>25.180592219630711</v>
      </c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4">
        <f t="shared" si="13"/>
        <v>25.180592219630711</v>
      </c>
      <c r="FP17" s="1"/>
      <c r="FQ17" s="1">
        <v>18.235782101190576</v>
      </c>
      <c r="FR17" s="1">
        <v>18.235782101190576</v>
      </c>
      <c r="FS17" s="1">
        <v>18.235782101190576</v>
      </c>
      <c r="FT17" s="1"/>
      <c r="FU17" s="1"/>
      <c r="FV17" s="1"/>
      <c r="FW17" s="1"/>
      <c r="FX17" s="1"/>
      <c r="FY17" s="4">
        <f t="shared" si="14"/>
        <v>54.707346303571725</v>
      </c>
      <c r="FZ17" s="1">
        <v>4228.3608382190614</v>
      </c>
    </row>
    <row r="18" spans="2:182" collapsed="1" x14ac:dyDescent="0.25">
      <c r="B18" s="22" t="s">
        <v>556</v>
      </c>
      <c r="C18" s="4">
        <f>(IF(SUM(C19:C30)&gt;0,SUM(C19:C30),""))</f>
        <v>27.362862026343603</v>
      </c>
      <c r="D18" s="4">
        <f t="shared" ref="D18:BO18" si="18">(IF(SUM(D19:D30)&gt;0,SUM(D19:D30),""))</f>
        <v>482.84105025091606</v>
      </c>
      <c r="E18" s="4">
        <f t="shared" si="18"/>
        <v>59.168485071912066</v>
      </c>
      <c r="F18" s="4">
        <f t="shared" si="18"/>
        <v>38.280676055788206</v>
      </c>
      <c r="G18" s="4">
        <f t="shared" si="18"/>
        <v>154.42434808895126</v>
      </c>
      <c r="H18" s="4" t="str">
        <f t="shared" si="18"/>
        <v/>
      </c>
      <c r="I18" s="4" t="str">
        <f t="shared" si="18"/>
        <v/>
      </c>
      <c r="J18" s="4">
        <f t="shared" si="18"/>
        <v>13.681431013171801</v>
      </c>
      <c r="K18" s="4">
        <f t="shared" si="18"/>
        <v>58.905492512460505</v>
      </c>
      <c r="L18" s="4" t="str">
        <f t="shared" si="18"/>
        <v/>
      </c>
      <c r="M18" s="4">
        <f t="shared" si="18"/>
        <v>53.675801762313512</v>
      </c>
      <c r="N18" s="4">
        <f t="shared" si="9"/>
        <v>888.34014678185713</v>
      </c>
      <c r="O18" s="4" t="str">
        <f t="shared" si="18"/>
        <v/>
      </c>
      <c r="P18" s="4">
        <f t="shared" si="18"/>
        <v>12.369848652873459</v>
      </c>
      <c r="Q18" s="4">
        <f t="shared" si="18"/>
        <v>32.017151403505025</v>
      </c>
      <c r="R18" s="4">
        <f t="shared" si="18"/>
        <v>35.391768473718329</v>
      </c>
      <c r="S18" s="4">
        <f t="shared" si="10"/>
        <v>79.778768530096812</v>
      </c>
      <c r="T18" s="4">
        <f t="shared" si="18"/>
        <v>22.549414590909134</v>
      </c>
      <c r="U18" s="4" t="str">
        <f t="shared" si="18"/>
        <v/>
      </c>
      <c r="V18" s="4" t="str">
        <f t="shared" si="18"/>
        <v/>
      </c>
      <c r="W18" s="4">
        <f t="shared" si="18"/>
        <v>1.7934336525307797</v>
      </c>
      <c r="X18" s="4">
        <f t="shared" si="18"/>
        <v>13.051776010865431</v>
      </c>
      <c r="Y18" s="4" t="str">
        <f t="shared" si="18"/>
        <v/>
      </c>
      <c r="Z18" s="4">
        <f t="shared" si="18"/>
        <v>2.8410911626951618</v>
      </c>
      <c r="AA18" s="4" t="str">
        <f t="shared" si="18"/>
        <v/>
      </c>
      <c r="AB18" s="4">
        <f t="shared" si="18"/>
        <v>6.5751808522482245</v>
      </c>
      <c r="AC18" s="4" t="str">
        <f t="shared" si="18"/>
        <v/>
      </c>
      <c r="AD18" s="4">
        <f t="shared" si="18"/>
        <v>4.6712332475770477</v>
      </c>
      <c r="AE18" s="4" t="str">
        <f t="shared" si="18"/>
        <v/>
      </c>
      <c r="AF18" s="4" t="str">
        <f t="shared" si="18"/>
        <v/>
      </c>
      <c r="AG18" s="4" t="str">
        <f t="shared" si="18"/>
        <v/>
      </c>
      <c r="AH18" s="4">
        <f t="shared" si="18"/>
        <v>6.5751808522482245</v>
      </c>
      <c r="AI18" s="4" t="str">
        <f t="shared" si="18"/>
        <v/>
      </c>
      <c r="AJ18" s="4" t="str">
        <f t="shared" si="18"/>
        <v/>
      </c>
      <c r="AK18" s="4">
        <f t="shared" si="18"/>
        <v>152.20295144345673</v>
      </c>
      <c r="AL18" s="4" t="str">
        <f t="shared" si="18"/>
        <v/>
      </c>
      <c r="AM18" s="4">
        <f t="shared" si="18"/>
        <v>10.868282149608889</v>
      </c>
      <c r="AN18" s="4">
        <f t="shared" si="18"/>
        <v>26.733207024037235</v>
      </c>
      <c r="AO18" s="4" t="str">
        <f t="shared" si="18"/>
        <v/>
      </c>
      <c r="AP18" s="4" t="str">
        <f t="shared" si="18"/>
        <v/>
      </c>
      <c r="AQ18" s="4">
        <f t="shared" si="18"/>
        <v>5.0223760912337063</v>
      </c>
      <c r="AR18" s="4">
        <f t="shared" si="18"/>
        <v>14.525978485217216</v>
      </c>
      <c r="AS18" s="4" t="str">
        <f t="shared" si="18"/>
        <v/>
      </c>
      <c r="AT18" s="4">
        <f t="shared" si="18"/>
        <v>18.96537539263959</v>
      </c>
      <c r="AU18" s="4">
        <f t="shared" si="18"/>
        <v>55.702834975271415</v>
      </c>
      <c r="AV18" s="4">
        <f t="shared" si="18"/>
        <v>40.644123944222841</v>
      </c>
      <c r="AW18" s="4" t="str">
        <f t="shared" si="18"/>
        <v/>
      </c>
      <c r="AX18" s="4" t="str">
        <f t="shared" si="18"/>
        <v/>
      </c>
      <c r="AY18" s="4" t="str">
        <f t="shared" si="18"/>
        <v/>
      </c>
      <c r="AZ18" s="4" t="str">
        <f t="shared" si="18"/>
        <v/>
      </c>
      <c r="BA18" s="4">
        <f t="shared" si="18"/>
        <v>44.388965367733078</v>
      </c>
      <c r="BB18" s="4" t="str">
        <f t="shared" si="18"/>
        <v/>
      </c>
      <c r="BC18" s="4">
        <f t="shared" si="18"/>
        <v>14.624636591514269</v>
      </c>
      <c r="BD18" s="4">
        <f t="shared" si="11"/>
        <v>441.73604183400892</v>
      </c>
      <c r="BE18" s="4">
        <f t="shared" si="18"/>
        <v>313.58401514473434</v>
      </c>
      <c r="BF18" s="4">
        <f t="shared" si="18"/>
        <v>33.900655203937696</v>
      </c>
      <c r="BG18" s="4">
        <f t="shared" si="18"/>
        <v>19.276018612423428</v>
      </c>
      <c r="BH18" s="4">
        <f t="shared" si="18"/>
        <v>4.9430366570468669</v>
      </c>
      <c r="BI18" s="4">
        <f t="shared" si="18"/>
        <v>74.673937492094069</v>
      </c>
      <c r="BJ18" s="4">
        <f t="shared" si="18"/>
        <v>308.32585039594278</v>
      </c>
      <c r="BK18" s="4" t="str">
        <f t="shared" si="18"/>
        <v/>
      </c>
      <c r="BL18" s="4">
        <f t="shared" si="18"/>
        <v>7.9100875451479764</v>
      </c>
      <c r="BM18" s="4">
        <f t="shared" si="18"/>
        <v>18.778369694756865</v>
      </c>
      <c r="BN18" s="4">
        <f t="shared" si="18"/>
        <v>1012.3537273150065</v>
      </c>
      <c r="BO18" s="4">
        <f t="shared" si="18"/>
        <v>54.306517551106822</v>
      </c>
      <c r="BP18" s="4">
        <f t="shared" ref="BP18:EA18" si="19">(IF(SUM(BP19:BP30)&gt;0,SUM(BP19:BP30),""))</f>
        <v>13.524104084165028</v>
      </c>
      <c r="BQ18" s="4">
        <f t="shared" si="19"/>
        <v>46.009225636460663</v>
      </c>
      <c r="BR18" s="4" t="str">
        <f t="shared" si="19"/>
        <v/>
      </c>
      <c r="BS18" s="4">
        <f t="shared" si="19"/>
        <v>13.730962893007518</v>
      </c>
      <c r="BT18" s="4">
        <f t="shared" si="19"/>
        <v>265.15384250690931</v>
      </c>
      <c r="BU18" s="4">
        <f t="shared" si="19"/>
        <v>17.046562415310603</v>
      </c>
      <c r="BV18" s="4">
        <f t="shared" si="19"/>
        <v>14.624636591514269</v>
      </c>
      <c r="BW18" s="4">
        <f t="shared" si="19"/>
        <v>5.0223760912337063</v>
      </c>
      <c r="BX18" s="4">
        <f t="shared" si="19"/>
        <v>158.82340445856559</v>
      </c>
      <c r="BY18" s="4">
        <f t="shared" si="19"/>
        <v>43.515088555420284</v>
      </c>
      <c r="BZ18" s="4">
        <f t="shared" si="19"/>
        <v>10.868282149608889</v>
      </c>
      <c r="CA18" s="4">
        <f t="shared" si="19"/>
        <v>11.742158961921685</v>
      </c>
      <c r="CB18" s="4">
        <f t="shared" si="19"/>
        <v>11.742158961921685</v>
      </c>
      <c r="CC18" s="4">
        <f t="shared" si="19"/>
        <v>12.329944139906379</v>
      </c>
      <c r="CD18" s="4">
        <f t="shared" si="19"/>
        <v>28.306067604686071</v>
      </c>
      <c r="CE18" s="4">
        <f t="shared" si="19"/>
        <v>9.9931799842334748</v>
      </c>
      <c r="CF18" s="4" t="str">
        <f t="shared" si="19"/>
        <v/>
      </c>
      <c r="CG18" s="4" t="str">
        <f t="shared" si="19"/>
        <v/>
      </c>
      <c r="CH18" s="4">
        <f t="shared" si="19"/>
        <v>39.944182819068622</v>
      </c>
      <c r="CI18" s="4">
        <f t="shared" si="19"/>
        <v>48.026204261648331</v>
      </c>
      <c r="CJ18" s="4">
        <f t="shared" si="19"/>
        <v>27.961888930146934</v>
      </c>
      <c r="CK18" s="4" t="str">
        <f t="shared" si="19"/>
        <v/>
      </c>
      <c r="CL18" s="4">
        <f t="shared" si="19"/>
        <v>8.6453531168811271</v>
      </c>
      <c r="CM18" s="4" t="str">
        <f t="shared" si="19"/>
        <v/>
      </c>
      <c r="CN18" s="4">
        <f t="shared" si="19"/>
        <v>32.017151403505025</v>
      </c>
      <c r="CO18" s="4">
        <f t="shared" si="19"/>
        <v>18.96537539263959</v>
      </c>
      <c r="CP18" s="4" t="str">
        <f t="shared" si="19"/>
        <v/>
      </c>
      <c r="CQ18" s="4">
        <f t="shared" si="19"/>
        <v>13.681431013171801</v>
      </c>
      <c r="CR18" s="4">
        <f t="shared" si="19"/>
        <v>13.681431013171801</v>
      </c>
      <c r="CS18" s="4">
        <f t="shared" si="19"/>
        <v>537.14229488415242</v>
      </c>
      <c r="CT18" s="4">
        <f t="shared" si="19"/>
        <v>66.648709695134087</v>
      </c>
      <c r="CU18" s="4">
        <f t="shared" si="19"/>
        <v>118.21872263001421</v>
      </c>
      <c r="CV18" s="4" t="str">
        <f t="shared" si="19"/>
        <v/>
      </c>
      <c r="CW18" s="4">
        <f t="shared" si="19"/>
        <v>5278.5572950653841</v>
      </c>
      <c r="CX18" s="4">
        <f t="shared" si="19"/>
        <v>36.057747023060443</v>
      </c>
      <c r="CY18" s="4">
        <f t="shared" si="19"/>
        <v>644.05238644483063</v>
      </c>
      <c r="CZ18" s="4">
        <f t="shared" si="19"/>
        <v>232.27372648727976</v>
      </c>
      <c r="DA18" s="4">
        <f t="shared" si="19"/>
        <v>89.8600280817395</v>
      </c>
      <c r="DB18" s="4">
        <f t="shared" si="19"/>
        <v>213.11041250318391</v>
      </c>
      <c r="DC18" s="4" t="str">
        <f t="shared" si="19"/>
        <v/>
      </c>
      <c r="DD18" s="4">
        <f t="shared" si="19"/>
        <v>22.360428943468357</v>
      </c>
      <c r="DE18" s="4">
        <f t="shared" si="19"/>
        <v>70.382298802736344</v>
      </c>
      <c r="DF18" s="4" t="str">
        <f t="shared" si="19"/>
        <v/>
      </c>
      <c r="DG18" s="4" t="str">
        <f t="shared" si="19"/>
        <v/>
      </c>
      <c r="DH18" s="4">
        <f t="shared" si="19"/>
        <v>66.604328016473104</v>
      </c>
      <c r="DI18" s="4" t="str">
        <f t="shared" si="19"/>
        <v/>
      </c>
      <c r="DJ18" s="4">
        <f t="shared" si="19"/>
        <v>38.479010659129607</v>
      </c>
      <c r="DK18" s="4" t="str">
        <f t="shared" si="19"/>
        <v/>
      </c>
      <c r="DL18" s="4">
        <f t="shared" si="19"/>
        <v>12.329944139906379</v>
      </c>
      <c r="DM18" s="4">
        <f t="shared" si="19"/>
        <v>46.328237418983193</v>
      </c>
      <c r="DN18" s="4">
        <f t="shared" si="19"/>
        <v>41.459902415116041</v>
      </c>
      <c r="DO18" s="4">
        <f t="shared" si="19"/>
        <v>373.75886076864117</v>
      </c>
      <c r="DP18" s="4">
        <f t="shared" si="19"/>
        <v>20.239722259871016</v>
      </c>
      <c r="DQ18" s="4">
        <f t="shared" si="19"/>
        <v>24.793934972787117</v>
      </c>
      <c r="DR18" s="4" t="str">
        <f t="shared" si="19"/>
        <v/>
      </c>
      <c r="DS18" s="4">
        <f t="shared" si="19"/>
        <v>26.97463401771984</v>
      </c>
      <c r="DT18" s="4">
        <f t="shared" si="19"/>
        <v>18.6105983056033</v>
      </c>
      <c r="DU18" s="4">
        <f t="shared" si="19"/>
        <v>7.735792351954089</v>
      </c>
      <c r="DV18" s="4">
        <f t="shared" si="19"/>
        <v>130.95327147072277</v>
      </c>
      <c r="DW18" s="4">
        <f t="shared" si="19"/>
        <v>7.6986154052964118</v>
      </c>
      <c r="DX18" s="4">
        <f t="shared" si="19"/>
        <v>16.381145468835214</v>
      </c>
      <c r="DY18" s="4" t="str">
        <f t="shared" si="19"/>
        <v/>
      </c>
      <c r="DZ18" s="4">
        <f t="shared" si="19"/>
        <v>18.96537539263959</v>
      </c>
      <c r="EA18" s="4">
        <f t="shared" si="19"/>
        <v>34.972597295464482</v>
      </c>
      <c r="EB18" s="4">
        <f t="shared" ref="EB18:FZ18" si="20">(IF(SUM(EB19:EB30)&gt;0,SUM(EB19:EB30),""))</f>
        <v>92.167327284375659</v>
      </c>
      <c r="EC18" s="4">
        <f t="shared" si="20"/>
        <v>178.08801245135734</v>
      </c>
      <c r="ED18" s="4" t="str">
        <f t="shared" si="20"/>
        <v/>
      </c>
      <c r="EE18" s="4">
        <f t="shared" si="20"/>
        <v>6.5751808522482245</v>
      </c>
      <c r="EF18" s="4" t="str">
        <f t="shared" si="20"/>
        <v/>
      </c>
      <c r="EG18" s="4">
        <f t="shared" si="20"/>
        <v>125.01669751893172</v>
      </c>
      <c r="EH18" s="4">
        <f t="shared" si="20"/>
        <v>12.853124202194843</v>
      </c>
      <c r="EI18" s="4">
        <f t="shared" si="20"/>
        <v>12.661715802139669</v>
      </c>
      <c r="EJ18" s="4">
        <f t="shared" si="20"/>
        <v>7.9100875451479764</v>
      </c>
      <c r="EK18" s="4">
        <f t="shared" si="12"/>
        <v>11343.629395173817</v>
      </c>
      <c r="EL18" s="4">
        <f t="shared" si="20"/>
        <v>20.188919631535168</v>
      </c>
      <c r="EM18" s="4">
        <f t="shared" si="20"/>
        <v>140.36310589414668</v>
      </c>
      <c r="EN18" s="4">
        <f t="shared" si="20"/>
        <v>2644.4470528951892</v>
      </c>
      <c r="EO18" s="4">
        <f t="shared" si="20"/>
        <v>92.547770446914328</v>
      </c>
      <c r="EP18" s="4">
        <f t="shared" si="20"/>
        <v>67.534284544576224</v>
      </c>
      <c r="EQ18" s="4">
        <f t="shared" si="20"/>
        <v>31.034152328699776</v>
      </c>
      <c r="ER18" s="4">
        <f t="shared" si="20"/>
        <v>6.5751808522482245</v>
      </c>
      <c r="ES18" s="4">
        <f t="shared" si="20"/>
        <v>59.181079906171846</v>
      </c>
      <c r="ET18" s="4">
        <f t="shared" si="20"/>
        <v>704.00259703673237</v>
      </c>
      <c r="EU18" s="4">
        <f t="shared" si="20"/>
        <v>3772.7246793585141</v>
      </c>
      <c r="EV18" s="4">
        <f t="shared" si="20"/>
        <v>617.97678003130341</v>
      </c>
      <c r="EW18" s="4">
        <f t="shared" si="20"/>
        <v>459.95769201531334</v>
      </c>
      <c r="EX18" s="4">
        <f t="shared" si="20"/>
        <v>325.02562040090345</v>
      </c>
      <c r="EY18" s="4">
        <f t="shared" si="20"/>
        <v>168.29537862221392</v>
      </c>
      <c r="EZ18" s="4">
        <f t="shared" si="20"/>
        <v>147.39703599891536</v>
      </c>
      <c r="FA18" s="4">
        <f t="shared" si="20"/>
        <v>6128.6112415866282</v>
      </c>
      <c r="FB18" s="4">
        <f t="shared" si="20"/>
        <v>21.975016809811152</v>
      </c>
      <c r="FC18" s="4">
        <f t="shared" si="20"/>
        <v>673.93897587727611</v>
      </c>
      <c r="FD18" s="4">
        <f t="shared" si="20"/>
        <v>67.356382466500222</v>
      </c>
      <c r="FE18" s="4">
        <f t="shared" si="20"/>
        <v>19.295869839091317</v>
      </c>
      <c r="FF18" s="4">
        <f t="shared" si="20"/>
        <v>1484.1717653180081</v>
      </c>
      <c r="FG18" s="4">
        <f t="shared" si="20"/>
        <v>547.55668179449231</v>
      </c>
      <c r="FH18" s="4">
        <f t="shared" si="20"/>
        <v>491.9839569294042</v>
      </c>
      <c r="FI18" s="4">
        <f t="shared" si="20"/>
        <v>11.742158961921685</v>
      </c>
      <c r="FJ18" s="4">
        <f t="shared" si="20"/>
        <v>5.0223760912337063</v>
      </c>
      <c r="FK18" s="4">
        <f t="shared" si="20"/>
        <v>17.164153486027015</v>
      </c>
      <c r="FL18" s="4">
        <f t="shared" si="20"/>
        <v>5002.3212209907651</v>
      </c>
      <c r="FM18" s="4">
        <f t="shared" si="20"/>
        <v>50.232313913195242</v>
      </c>
      <c r="FN18" s="4">
        <f t="shared" si="20"/>
        <v>257.34675129977779</v>
      </c>
      <c r="FO18" s="4">
        <f t="shared" si="13"/>
        <v>24035.970195327514</v>
      </c>
      <c r="FP18" s="4" t="str">
        <f t="shared" si="20"/>
        <v/>
      </c>
      <c r="FQ18" s="4">
        <f t="shared" si="20"/>
        <v>72.181203387055092</v>
      </c>
      <c r="FR18" s="4">
        <f t="shared" si="20"/>
        <v>19.276018612423428</v>
      </c>
      <c r="FS18" s="4">
        <f t="shared" si="20"/>
        <v>14.624636591514269</v>
      </c>
      <c r="FT18" s="4">
        <f t="shared" si="20"/>
        <v>18.96537539263959</v>
      </c>
      <c r="FU18" s="4">
        <f t="shared" si="20"/>
        <v>18.96537539263959</v>
      </c>
      <c r="FV18" s="4">
        <f t="shared" si="20"/>
        <v>7.0745499252065525</v>
      </c>
      <c r="FW18" s="4">
        <f t="shared" si="20"/>
        <v>4.6712332475770477</v>
      </c>
      <c r="FX18" s="4">
        <f t="shared" si="20"/>
        <v>14.624636591514269</v>
      </c>
      <c r="FY18" s="4">
        <f t="shared" si="14"/>
        <v>170.38302914056985</v>
      </c>
      <c r="FZ18" s="4">
        <f t="shared" si="20"/>
        <v>36959.837576787861</v>
      </c>
    </row>
    <row r="19" spans="2:182" hidden="1" outlineLevel="1" x14ac:dyDescent="0.25">
      <c r="B19" s="23" t="s">
        <v>15</v>
      </c>
      <c r="C19" s="1"/>
      <c r="D19" s="1"/>
      <c r="E19" s="1">
        <v>4.6712332475770477</v>
      </c>
      <c r="F19" s="1"/>
      <c r="G19" s="1">
        <v>4.6712332475770477</v>
      </c>
      <c r="H19" s="1"/>
      <c r="I19" s="1"/>
      <c r="J19" s="1"/>
      <c r="K19" s="1">
        <v>2.8734804255590123</v>
      </c>
      <c r="L19" s="1"/>
      <c r="M19" s="1"/>
      <c r="N19" s="4">
        <f t="shared" si="9"/>
        <v>12.215946920713108</v>
      </c>
      <c r="O19" s="1"/>
      <c r="P19" s="1">
        <v>4.6712332475770477</v>
      </c>
      <c r="Q19" s="1"/>
      <c r="R19" s="1"/>
      <c r="S19" s="4">
        <f t="shared" si="10"/>
        <v>4.6712332475770477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4.6712332475770477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>
        <v>4.6712332475770477</v>
      </c>
      <c r="AV19" s="1"/>
      <c r="AW19" s="1"/>
      <c r="AX19" s="1"/>
      <c r="AY19" s="1"/>
      <c r="AZ19" s="1"/>
      <c r="BA19" s="1"/>
      <c r="BB19" s="1"/>
      <c r="BC19" s="1"/>
      <c r="BD19" s="4">
        <f t="shared" si="11"/>
        <v>9.3424664951540954</v>
      </c>
      <c r="BE19" s="1">
        <v>4.6712332475770477</v>
      </c>
      <c r="BF19" s="1"/>
      <c r="BG19" s="1"/>
      <c r="BH19" s="1"/>
      <c r="BI19" s="1"/>
      <c r="BJ19" s="1">
        <v>9.3424664951540954</v>
      </c>
      <c r="BK19" s="1"/>
      <c r="BL19" s="1"/>
      <c r="BM19" s="1"/>
      <c r="BN19" s="1"/>
      <c r="BO19" s="1"/>
      <c r="BP19" s="1"/>
      <c r="BQ19" s="1"/>
      <c r="BR19" s="1"/>
      <c r="BS19" s="1"/>
      <c r="BT19" s="1">
        <v>4.6712332475770477</v>
      </c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>
        <v>4.6712332475770477</v>
      </c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>
        <v>23.35616623788524</v>
      </c>
      <c r="CX19" s="1"/>
      <c r="CY19" s="1">
        <v>9.3424664951540954</v>
      </c>
      <c r="CZ19" s="1"/>
      <c r="DA19" s="1"/>
      <c r="DB19" s="1">
        <v>4.6712332475770477</v>
      </c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>
        <v>9.3424664951540954</v>
      </c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>
        <v>4.6712332475770477</v>
      </c>
      <c r="EB19" s="1">
        <v>4.6712332475770477</v>
      </c>
      <c r="EC19" s="1">
        <v>4.6712332475770477</v>
      </c>
      <c r="ED19" s="1"/>
      <c r="EE19" s="1"/>
      <c r="EF19" s="1"/>
      <c r="EG19" s="1">
        <v>9.3424664951540954</v>
      </c>
      <c r="EH19" s="1"/>
      <c r="EI19" s="1"/>
      <c r="EJ19" s="1"/>
      <c r="EK19" s="4">
        <f t="shared" si="12"/>
        <v>93.424664951540976</v>
      </c>
      <c r="EL19" s="1"/>
      <c r="EM19" s="1">
        <v>118.51115522664685</v>
      </c>
      <c r="EN19" s="1">
        <v>17.214478385129979</v>
      </c>
      <c r="EO19" s="1">
        <v>54.584344365746375</v>
      </c>
      <c r="EP19" s="1"/>
      <c r="EQ19" s="1"/>
      <c r="ER19" s="1"/>
      <c r="ES19" s="1">
        <v>4.6712332475770477</v>
      </c>
      <c r="ET19" s="1">
        <v>28.195322430758281</v>
      </c>
      <c r="EU19" s="1">
        <v>34.101658553420137</v>
      </c>
      <c r="EV19" s="1">
        <v>12.451298650806512</v>
      </c>
      <c r="EW19" s="1"/>
      <c r="EX19" s="1">
        <v>4.6712332475770477</v>
      </c>
      <c r="EY19" s="1">
        <v>4.6712332475770477</v>
      </c>
      <c r="EZ19" s="1"/>
      <c r="FA19" s="1">
        <v>127.8621693955531</v>
      </c>
      <c r="FB19" s="1">
        <v>15.416725563111941</v>
      </c>
      <c r="FC19" s="1">
        <v>2.8734804255590123</v>
      </c>
      <c r="FD19" s="1"/>
      <c r="FE19" s="1">
        <v>4.6712332475770477</v>
      </c>
      <c r="FF19" s="1">
        <v>4.6712332475770477</v>
      </c>
      <c r="FG19" s="1">
        <v>36.907710194181732</v>
      </c>
      <c r="FH19" s="1">
        <v>17.214478385129979</v>
      </c>
      <c r="FI19" s="1"/>
      <c r="FJ19" s="1"/>
      <c r="FK19" s="1"/>
      <c r="FL19" s="1"/>
      <c r="FM19" s="1">
        <v>24.759192058266038</v>
      </c>
      <c r="FN19" s="1">
        <v>4.6712332475770477</v>
      </c>
      <c r="FO19" s="4">
        <f t="shared" si="13"/>
        <v>518.11941311977216</v>
      </c>
      <c r="FP19" s="1"/>
      <c r="FQ19" s="1"/>
      <c r="FR19" s="1"/>
      <c r="FS19" s="1"/>
      <c r="FT19" s="1"/>
      <c r="FU19" s="1"/>
      <c r="FV19" s="1"/>
      <c r="FW19" s="1">
        <v>4.6712332475770477</v>
      </c>
      <c r="FX19" s="1"/>
      <c r="FY19" s="4">
        <f t="shared" si="14"/>
        <v>4.6712332475770477</v>
      </c>
      <c r="FZ19" s="1">
        <v>642.44495798233424</v>
      </c>
    </row>
    <row r="20" spans="2:182" hidden="1" outlineLevel="1" x14ac:dyDescent="0.25">
      <c r="B20" s="23" t="s">
        <v>4</v>
      </c>
      <c r="C20" s="1"/>
      <c r="D20" s="1">
        <v>44.191709020955685</v>
      </c>
      <c r="E20" s="1"/>
      <c r="F20" s="1"/>
      <c r="G20" s="1">
        <v>18.816708887128236</v>
      </c>
      <c r="H20" s="1"/>
      <c r="I20" s="1"/>
      <c r="J20" s="1"/>
      <c r="K20" s="1"/>
      <c r="L20" s="1"/>
      <c r="M20" s="1"/>
      <c r="N20" s="4">
        <f t="shared" si="9"/>
        <v>63.008417908083921</v>
      </c>
      <c r="O20" s="1"/>
      <c r="P20" s="1"/>
      <c r="Q20" s="1"/>
      <c r="R20" s="1"/>
      <c r="S20" s="4" t="str">
        <f t="shared" si="10"/>
        <v/>
      </c>
      <c r="T20" s="1">
        <v>7.0745499252065525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>
        <v>45.336268591343213</v>
      </c>
      <c r="AL20" s="1"/>
      <c r="AM20" s="1"/>
      <c r="AN20" s="1"/>
      <c r="AO20" s="1"/>
      <c r="AP20" s="1"/>
      <c r="AQ20" s="1"/>
      <c r="AR20" s="1">
        <v>11.742158961921685</v>
      </c>
      <c r="AS20" s="1"/>
      <c r="AT20" s="1"/>
      <c r="AU20" s="1"/>
      <c r="AV20" s="1">
        <v>11.742158961921685</v>
      </c>
      <c r="AW20" s="1"/>
      <c r="AX20" s="1"/>
      <c r="AY20" s="1"/>
      <c r="AZ20" s="1"/>
      <c r="BA20" s="1">
        <v>11.742158961921685</v>
      </c>
      <c r="BB20" s="1"/>
      <c r="BC20" s="1"/>
      <c r="BD20" s="4">
        <f t="shared" si="11"/>
        <v>87.637295402314834</v>
      </c>
      <c r="BE20" s="1">
        <v>70.452953771530119</v>
      </c>
      <c r="BF20" s="1"/>
      <c r="BG20" s="1"/>
      <c r="BH20" s="1"/>
      <c r="BI20" s="1">
        <v>11.742158961921685</v>
      </c>
      <c r="BJ20" s="1">
        <v>58.71079480960843</v>
      </c>
      <c r="BK20" s="1"/>
      <c r="BL20" s="1"/>
      <c r="BM20" s="1"/>
      <c r="BN20" s="1">
        <v>190.05199154692298</v>
      </c>
      <c r="BO20" s="1">
        <v>10.109791705578157</v>
      </c>
      <c r="BP20" s="1"/>
      <c r="BQ20" s="1"/>
      <c r="BR20" s="1"/>
      <c r="BS20" s="1"/>
      <c r="BT20" s="1">
        <v>11.742158961921685</v>
      </c>
      <c r="BU20" s="1"/>
      <c r="BV20" s="1"/>
      <c r="BW20" s="1"/>
      <c r="BX20" s="1">
        <v>10.109791705578157</v>
      </c>
      <c r="BY20" s="1"/>
      <c r="BZ20" s="1"/>
      <c r="CA20" s="1">
        <v>11.742158961921685</v>
      </c>
      <c r="CB20" s="1">
        <v>11.742158961921685</v>
      </c>
      <c r="CC20" s="1"/>
      <c r="CD20" s="1"/>
      <c r="CE20" s="1"/>
      <c r="CF20" s="1"/>
      <c r="CG20" s="1"/>
      <c r="CH20" s="1"/>
      <c r="CI20" s="1">
        <v>10.109791705578157</v>
      </c>
      <c r="CJ20" s="1"/>
      <c r="CK20" s="1"/>
      <c r="CL20" s="1"/>
      <c r="CM20" s="1"/>
      <c r="CN20" s="1"/>
      <c r="CO20" s="1"/>
      <c r="CP20" s="1"/>
      <c r="CQ20" s="1"/>
      <c r="CR20" s="1"/>
      <c r="CS20" s="1">
        <v>83.744259997747591</v>
      </c>
      <c r="CT20" s="1">
        <v>18.816708887128236</v>
      </c>
      <c r="CU20" s="1">
        <v>23.484317923843371</v>
      </c>
      <c r="CV20" s="1"/>
      <c r="CW20" s="1">
        <v>815.86121898749332</v>
      </c>
      <c r="CX20" s="1"/>
      <c r="CY20" s="1">
        <v>134.37643851768613</v>
      </c>
      <c r="CZ20" s="1">
        <v>40.668659554628078</v>
      </c>
      <c r="DA20" s="1"/>
      <c r="DB20" s="1">
        <v>18.816708887128236</v>
      </c>
      <c r="DC20" s="1"/>
      <c r="DD20" s="1"/>
      <c r="DE20" s="1"/>
      <c r="DF20" s="1"/>
      <c r="DG20" s="1"/>
      <c r="DH20" s="1">
        <v>11.742158961921685</v>
      </c>
      <c r="DI20" s="1"/>
      <c r="DJ20" s="1"/>
      <c r="DK20" s="1"/>
      <c r="DL20" s="1"/>
      <c r="DM20" s="1"/>
      <c r="DN20" s="1"/>
      <c r="DO20" s="1">
        <v>46.968635847686741</v>
      </c>
      <c r="DP20" s="1">
        <v>6.5582912466992127</v>
      </c>
      <c r="DQ20" s="1">
        <v>11.742158961921685</v>
      </c>
      <c r="DR20" s="1"/>
      <c r="DS20" s="1"/>
      <c r="DT20" s="1"/>
      <c r="DU20" s="1"/>
      <c r="DV20" s="1">
        <v>33.594109629421524</v>
      </c>
      <c r="DW20" s="1"/>
      <c r="DX20" s="1"/>
      <c r="DY20" s="1"/>
      <c r="DZ20" s="1"/>
      <c r="EA20" s="1"/>
      <c r="EB20" s="1"/>
      <c r="EC20" s="1">
        <v>11.742158961921685</v>
      </c>
      <c r="ED20" s="1"/>
      <c r="EE20" s="1"/>
      <c r="EF20" s="1"/>
      <c r="EG20" s="1"/>
      <c r="EH20" s="1"/>
      <c r="EI20" s="1"/>
      <c r="EJ20" s="1"/>
      <c r="EK20" s="4">
        <f t="shared" si="12"/>
        <v>1654.6295774577102</v>
      </c>
      <c r="EL20" s="1"/>
      <c r="EM20" s="1">
        <v>21.851950667499842</v>
      </c>
      <c r="EN20" s="1">
        <v>106.22451155712763</v>
      </c>
      <c r="EO20" s="1">
        <v>11.742158961921685</v>
      </c>
      <c r="EP20" s="1">
        <v>11.742158961921685</v>
      </c>
      <c r="EQ20" s="1">
        <v>11.742158961921685</v>
      </c>
      <c r="ER20" s="1"/>
      <c r="ES20" s="1">
        <v>30.042609170542583</v>
      </c>
      <c r="ET20" s="1">
        <v>112.52448785018629</v>
      </c>
      <c r="EU20" s="1">
        <v>153.68095509077037</v>
      </c>
      <c r="EV20" s="1">
        <v>144.71572295557974</v>
      </c>
      <c r="EW20" s="1">
        <v>156.22838918518599</v>
      </c>
      <c r="EX20" s="1">
        <v>35.226476885765052</v>
      </c>
      <c r="EY20" s="1">
        <v>11.742158961921685</v>
      </c>
      <c r="EZ20" s="1">
        <v>23.484317923843371</v>
      </c>
      <c r="FA20" s="1">
        <v>1593.0816785163011</v>
      </c>
      <c r="FB20" s="1">
        <v>6.5582912466992127</v>
      </c>
      <c r="FC20" s="1"/>
      <c r="FD20" s="1">
        <v>18.816708887128236</v>
      </c>
      <c r="FE20" s="1"/>
      <c r="FF20" s="1">
        <v>114.41517006017037</v>
      </c>
      <c r="FG20" s="1">
        <v>86.004928145971306</v>
      </c>
      <c r="FH20" s="1">
        <v>82.453427687092358</v>
      </c>
      <c r="FI20" s="1">
        <v>11.742158961921685</v>
      </c>
      <c r="FJ20" s="1"/>
      <c r="FK20" s="1"/>
      <c r="FL20" s="1">
        <v>270.87305197767182</v>
      </c>
      <c r="FM20" s="1">
        <v>11.742158961921685</v>
      </c>
      <c r="FN20" s="1"/>
      <c r="FO20" s="4">
        <f t="shared" si="13"/>
        <v>3026.6356315790654</v>
      </c>
      <c r="FP20" s="1"/>
      <c r="FQ20" s="1"/>
      <c r="FR20" s="1"/>
      <c r="FS20" s="1"/>
      <c r="FT20" s="1"/>
      <c r="FU20" s="1"/>
      <c r="FV20" s="1">
        <v>7.0745499252065525</v>
      </c>
      <c r="FW20" s="1"/>
      <c r="FX20" s="1"/>
      <c r="FY20" s="4">
        <f t="shared" si="14"/>
        <v>7.0745499252065525</v>
      </c>
      <c r="FZ20" s="1">
        <v>4838.9854722723794</v>
      </c>
    </row>
    <row r="21" spans="2:182" hidden="1" outlineLevel="1" x14ac:dyDescent="0.25">
      <c r="B21" s="23" t="s">
        <v>12</v>
      </c>
      <c r="C21" s="1"/>
      <c r="D21" s="1">
        <v>7.6986154052964118</v>
      </c>
      <c r="E21" s="1"/>
      <c r="F21" s="1"/>
      <c r="G21" s="1">
        <v>15.397230810592824</v>
      </c>
      <c r="H21" s="1"/>
      <c r="I21" s="1"/>
      <c r="J21" s="1"/>
      <c r="K21" s="1"/>
      <c r="L21" s="1"/>
      <c r="M21" s="1">
        <v>7.6986154052964118</v>
      </c>
      <c r="N21" s="4">
        <f t="shared" si="9"/>
        <v>30.794461621185647</v>
      </c>
      <c r="O21" s="1"/>
      <c r="P21" s="1">
        <v>7.6986154052964118</v>
      </c>
      <c r="Q21" s="1"/>
      <c r="R21" s="1"/>
      <c r="S21" s="4">
        <f t="shared" si="10"/>
        <v>7.6986154052964118</v>
      </c>
      <c r="T21" s="1">
        <v>1.7934336525307797</v>
      </c>
      <c r="U21" s="1"/>
      <c r="V21" s="1"/>
      <c r="W21" s="1">
        <v>1.7934336525307797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4">
        <f t="shared" si="11"/>
        <v>3.5868673050615594</v>
      </c>
      <c r="BE21" s="1"/>
      <c r="BF21" s="1"/>
      <c r="BG21" s="1"/>
      <c r="BH21" s="1"/>
      <c r="BI21" s="1">
        <v>30.794461621185647</v>
      </c>
      <c r="BJ21" s="1">
        <v>30.794461621185647</v>
      </c>
      <c r="BK21" s="1"/>
      <c r="BL21" s="1"/>
      <c r="BM21" s="1"/>
      <c r="BN21" s="1">
        <v>1.7934336525307797</v>
      </c>
      <c r="BO21" s="1"/>
      <c r="BP21" s="1"/>
      <c r="BQ21" s="1"/>
      <c r="BR21" s="1"/>
      <c r="BS21" s="1"/>
      <c r="BT21" s="1">
        <v>23.095846215889235</v>
      </c>
      <c r="BU21" s="1">
        <v>9.1364748701626279</v>
      </c>
      <c r="BV21" s="1"/>
      <c r="BW21" s="1"/>
      <c r="BX21" s="1">
        <v>11.593377961481677</v>
      </c>
      <c r="BY21" s="1"/>
      <c r="BZ21" s="1"/>
      <c r="CA21" s="1"/>
      <c r="CB21" s="1"/>
      <c r="CC21" s="1"/>
      <c r="CD21" s="1"/>
      <c r="CE21" s="1">
        <v>7.6986154052964118</v>
      </c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>
        <v>40.594405930136539</v>
      </c>
      <c r="CT21" s="1">
        <v>15.397230810592824</v>
      </c>
      <c r="CU21" s="1">
        <v>15.397230810592824</v>
      </c>
      <c r="CV21" s="1"/>
      <c r="CW21" s="1">
        <v>200.25491024478077</v>
      </c>
      <c r="CX21" s="1"/>
      <c r="CY21" s="1">
        <v>38.493077026482055</v>
      </c>
      <c r="CZ21" s="1">
        <v>30.794461621185647</v>
      </c>
      <c r="DA21" s="1">
        <v>5.024726769927776</v>
      </c>
      <c r="DB21" s="1"/>
      <c r="DC21" s="1"/>
      <c r="DD21" s="1"/>
      <c r="DE21" s="1"/>
      <c r="DF21" s="1"/>
      <c r="DG21" s="1"/>
      <c r="DH21" s="1">
        <v>23.095846215889235</v>
      </c>
      <c r="DI21" s="1"/>
      <c r="DJ21" s="1"/>
      <c r="DK21" s="1"/>
      <c r="DL21" s="1"/>
      <c r="DM21" s="1"/>
      <c r="DN21" s="1">
        <v>7.6986154052964118</v>
      </c>
      <c r="DO21" s="1">
        <v>17.190664463123603</v>
      </c>
      <c r="DP21" s="1"/>
      <c r="DQ21" s="1"/>
      <c r="DR21" s="1"/>
      <c r="DS21" s="1">
        <v>7.6986154052964118</v>
      </c>
      <c r="DT21" s="1"/>
      <c r="DU21" s="1"/>
      <c r="DV21" s="1">
        <v>15.397230810592824</v>
      </c>
      <c r="DW21" s="1">
        <v>7.6986154052964118</v>
      </c>
      <c r="DX21" s="1"/>
      <c r="DY21" s="1"/>
      <c r="DZ21" s="1"/>
      <c r="EA21" s="1"/>
      <c r="EB21" s="1"/>
      <c r="EC21" s="1">
        <v>7.6986154052964118</v>
      </c>
      <c r="ED21" s="1"/>
      <c r="EE21" s="1"/>
      <c r="EF21" s="1"/>
      <c r="EG21" s="1">
        <v>7.6986154052964118</v>
      </c>
      <c r="EH21" s="1"/>
      <c r="EI21" s="1">
        <v>1.7934336525307797</v>
      </c>
      <c r="EJ21" s="1"/>
      <c r="EK21" s="4">
        <f t="shared" si="12"/>
        <v>556.83296673004907</v>
      </c>
      <c r="EL21" s="1">
        <v>7.6986154052964118</v>
      </c>
      <c r="EM21" s="1"/>
      <c r="EN21" s="1">
        <v>53.890307837074872</v>
      </c>
      <c r="EO21" s="1"/>
      <c r="EP21" s="1">
        <v>15.397230810592824</v>
      </c>
      <c r="EQ21" s="1">
        <v>19.29199336677809</v>
      </c>
      <c r="ER21" s="1"/>
      <c r="ES21" s="1">
        <v>2.8757189297324333</v>
      </c>
      <c r="ET21" s="1">
        <v>4.2026578073089711</v>
      </c>
      <c r="EU21" s="1">
        <v>53.890307837074872</v>
      </c>
      <c r="EV21" s="1">
        <v>9.7999443089508969</v>
      </c>
      <c r="EW21" s="1">
        <v>7.6986154052964118</v>
      </c>
      <c r="EX21" s="1"/>
      <c r="EY21" s="1">
        <v>15.397230810592824</v>
      </c>
      <c r="EZ21" s="1">
        <v>32.89579052484013</v>
      </c>
      <c r="FA21" s="1">
        <v>184.12207201263573</v>
      </c>
      <c r="FB21" s="1"/>
      <c r="FC21" s="1">
        <v>15.397230810592824</v>
      </c>
      <c r="FD21" s="1"/>
      <c r="FE21" s="1"/>
      <c r="FF21" s="1"/>
      <c r="FG21" s="1">
        <v>55.991636740729355</v>
      </c>
      <c r="FH21" s="1">
        <v>71.787672509520021</v>
      </c>
      <c r="FI21" s="1"/>
      <c r="FJ21" s="1"/>
      <c r="FK21" s="1">
        <v>7.6986154052964118</v>
      </c>
      <c r="FL21" s="1"/>
      <c r="FM21" s="1"/>
      <c r="FN21" s="1"/>
      <c r="FO21" s="4">
        <f t="shared" si="13"/>
        <v>558.03564052231309</v>
      </c>
      <c r="FP21" s="1"/>
      <c r="FQ21" s="1"/>
      <c r="FR21" s="1"/>
      <c r="FS21" s="1"/>
      <c r="FT21" s="1"/>
      <c r="FU21" s="1"/>
      <c r="FV21" s="1"/>
      <c r="FW21" s="1"/>
      <c r="FX21" s="1"/>
      <c r="FY21" s="4" t="str">
        <f t="shared" si="14"/>
        <v/>
      </c>
      <c r="FZ21" s="1">
        <v>1156.9485515839058</v>
      </c>
    </row>
    <row r="22" spans="2:182" hidden="1" outlineLevel="1" x14ac:dyDescent="0.25">
      <c r="B22" s="23" t="s">
        <v>9</v>
      </c>
      <c r="C22" s="1">
        <v>27.362862026343603</v>
      </c>
      <c r="D22" s="1">
        <v>158.59488451188003</v>
      </c>
      <c r="E22" s="1">
        <v>8.6453531168811271</v>
      </c>
      <c r="F22" s="1">
        <v>13.681431013171801</v>
      </c>
      <c r="G22" s="1">
        <v>36.008215143224731</v>
      </c>
      <c r="H22" s="1"/>
      <c r="I22" s="1"/>
      <c r="J22" s="1">
        <v>13.681431013171801</v>
      </c>
      <c r="K22" s="1"/>
      <c r="L22" s="1"/>
      <c r="M22" s="1">
        <v>7.735792351954089</v>
      </c>
      <c r="N22" s="4">
        <f t="shared" si="9"/>
        <v>265.70996917662717</v>
      </c>
      <c r="O22" s="1"/>
      <c r="P22" s="1"/>
      <c r="Q22" s="1"/>
      <c r="R22" s="1"/>
      <c r="S22" s="4" t="str">
        <f t="shared" si="10"/>
        <v/>
      </c>
      <c r="T22" s="1">
        <v>13.681431013171801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v>13.681431013171801</v>
      </c>
      <c r="AL22" s="1"/>
      <c r="AM22" s="1"/>
      <c r="AN22" s="1">
        <v>13.681431013171801</v>
      </c>
      <c r="AO22" s="1"/>
      <c r="AP22" s="1"/>
      <c r="AQ22" s="1"/>
      <c r="AR22" s="1"/>
      <c r="AS22" s="1"/>
      <c r="AT22" s="1"/>
      <c r="AU22" s="1">
        <v>13.681431013171801</v>
      </c>
      <c r="AV22" s="1">
        <v>22.326784130052928</v>
      </c>
      <c r="AW22" s="1"/>
      <c r="AX22" s="1"/>
      <c r="AY22" s="1"/>
      <c r="AZ22" s="1"/>
      <c r="BA22" s="1">
        <v>13.681431013171801</v>
      </c>
      <c r="BB22" s="1"/>
      <c r="BC22" s="1"/>
      <c r="BD22" s="4">
        <f t="shared" si="11"/>
        <v>90.73393919591193</v>
      </c>
      <c r="BE22" s="1">
        <v>77.052508182740141</v>
      </c>
      <c r="BF22" s="1"/>
      <c r="BG22" s="1"/>
      <c r="BH22" s="1"/>
      <c r="BI22" s="1"/>
      <c r="BJ22" s="1">
        <v>41.044293039515402</v>
      </c>
      <c r="BK22" s="1"/>
      <c r="BL22" s="1"/>
      <c r="BM22" s="1"/>
      <c r="BN22" s="1">
        <v>331.05405877178646</v>
      </c>
      <c r="BO22" s="1">
        <v>13.681431013171801</v>
      </c>
      <c r="BP22" s="1"/>
      <c r="BQ22" s="1">
        <v>13.681431013171801</v>
      </c>
      <c r="BR22" s="1"/>
      <c r="BS22" s="1"/>
      <c r="BT22" s="1">
        <v>71.106869521522427</v>
      </c>
      <c r="BU22" s="1"/>
      <c r="BV22" s="1"/>
      <c r="BW22" s="1"/>
      <c r="BX22" s="1">
        <v>53.298921376986989</v>
      </c>
      <c r="BY22" s="1">
        <v>13.681431013171801</v>
      </c>
      <c r="BZ22" s="1"/>
      <c r="CA22" s="1"/>
      <c r="CB22" s="1"/>
      <c r="CC22" s="1"/>
      <c r="CD22" s="1">
        <v>13.681431013171801</v>
      </c>
      <c r="CE22" s="1"/>
      <c r="CF22" s="1"/>
      <c r="CG22" s="1"/>
      <c r="CH22" s="1">
        <v>27.362862026343603</v>
      </c>
      <c r="CI22" s="1">
        <v>8.6453531168811271</v>
      </c>
      <c r="CJ22" s="1">
        <v>15.471584703908178</v>
      </c>
      <c r="CK22" s="1"/>
      <c r="CL22" s="1">
        <v>8.6453531168811271</v>
      </c>
      <c r="CM22" s="1"/>
      <c r="CN22" s="1"/>
      <c r="CO22" s="1"/>
      <c r="CP22" s="1"/>
      <c r="CQ22" s="1">
        <v>13.681431013171801</v>
      </c>
      <c r="CR22" s="1">
        <v>13.681431013171801</v>
      </c>
      <c r="CS22" s="1">
        <v>142.21373904304482</v>
      </c>
      <c r="CT22" s="1">
        <v>13.681431013171801</v>
      </c>
      <c r="CU22" s="1">
        <v>27.362862026343603</v>
      </c>
      <c r="CV22" s="1"/>
      <c r="CW22" s="1">
        <v>1292.5548126045026</v>
      </c>
      <c r="CX22" s="1">
        <v>22.326784130052928</v>
      </c>
      <c r="CY22" s="1">
        <v>180.55831762689681</v>
      </c>
      <c r="CZ22" s="1">
        <v>89.588774962466715</v>
      </c>
      <c r="DA22" s="1">
        <v>52.389360612059946</v>
      </c>
      <c r="DB22" s="1">
        <v>30.972137246934054</v>
      </c>
      <c r="DC22" s="1"/>
      <c r="DD22" s="1">
        <v>7.735792351954089</v>
      </c>
      <c r="DE22" s="1">
        <v>36.653204600515878</v>
      </c>
      <c r="DF22" s="1"/>
      <c r="DG22" s="1"/>
      <c r="DH22" s="1"/>
      <c r="DI22" s="1"/>
      <c r="DJ22" s="1">
        <v>8.6453531168811271</v>
      </c>
      <c r="DK22" s="1"/>
      <c r="DL22" s="1"/>
      <c r="DM22" s="1">
        <v>27.362862026343603</v>
      </c>
      <c r="DN22" s="1"/>
      <c r="DO22" s="1">
        <v>72.425816275222417</v>
      </c>
      <c r="DP22" s="1">
        <v>13.681431013171801</v>
      </c>
      <c r="DQ22" s="1"/>
      <c r="DR22" s="1"/>
      <c r="DS22" s="1"/>
      <c r="DT22" s="1">
        <v>15.235981235389989</v>
      </c>
      <c r="DU22" s="1">
        <v>7.735792351954089</v>
      </c>
      <c r="DV22" s="1">
        <v>36.008215143224731</v>
      </c>
      <c r="DW22" s="1"/>
      <c r="DX22" s="1">
        <v>16.381145468835214</v>
      </c>
      <c r="DY22" s="1"/>
      <c r="DZ22" s="1"/>
      <c r="EA22" s="1">
        <v>13.681431013171801</v>
      </c>
      <c r="EB22" s="1">
        <v>16.145542000317029</v>
      </c>
      <c r="EC22" s="1">
        <v>7.735792351954089</v>
      </c>
      <c r="ED22" s="1"/>
      <c r="EE22" s="1"/>
      <c r="EF22" s="1"/>
      <c r="EG22" s="1">
        <v>63.371077169568338</v>
      </c>
      <c r="EH22" s="1"/>
      <c r="EI22" s="1"/>
      <c r="EJ22" s="1"/>
      <c r="EK22" s="4">
        <f t="shared" si="12"/>
        <v>2910.2180453195733</v>
      </c>
      <c r="EL22" s="1"/>
      <c r="EM22" s="1"/>
      <c r="EN22" s="1">
        <v>185.04818577329658</v>
      </c>
      <c r="EO22" s="1"/>
      <c r="EP22" s="1"/>
      <c r="EQ22" s="1"/>
      <c r="ER22" s="1"/>
      <c r="ES22" s="1">
        <v>13.681431013171801</v>
      </c>
      <c r="ET22" s="1">
        <v>160.6956444839891</v>
      </c>
      <c r="EU22" s="1">
        <v>339.56258812754965</v>
      </c>
      <c r="EV22" s="1">
        <v>54.725724052687205</v>
      </c>
      <c r="EW22" s="1">
        <v>41.044293039515402</v>
      </c>
      <c r="EX22" s="1">
        <v>22.326784130052928</v>
      </c>
      <c r="EY22" s="1">
        <v>41.044293039515402</v>
      </c>
      <c r="EZ22" s="1">
        <v>13.681431013171801</v>
      </c>
      <c r="FA22" s="1">
        <v>878.43385590060609</v>
      </c>
      <c r="FB22" s="1"/>
      <c r="FC22" s="1">
        <v>134.65172921134553</v>
      </c>
      <c r="FD22" s="1">
        <v>13.681431013171801</v>
      </c>
      <c r="FE22" s="1"/>
      <c r="FF22" s="1">
        <v>49.689646156396535</v>
      </c>
      <c r="FG22" s="1">
        <v>93.404685812457657</v>
      </c>
      <c r="FH22" s="1">
        <v>8.6453531168811271</v>
      </c>
      <c r="FI22" s="1"/>
      <c r="FJ22" s="1"/>
      <c r="FK22" s="1"/>
      <c r="FL22" s="1">
        <v>299.0645048379252</v>
      </c>
      <c r="FM22" s="1"/>
      <c r="FN22" s="1">
        <v>7.500188883435901</v>
      </c>
      <c r="FO22" s="4">
        <f t="shared" si="13"/>
        <v>2356.8817696051697</v>
      </c>
      <c r="FP22" s="1"/>
      <c r="FQ22" s="1">
        <v>13.681431013171801</v>
      </c>
      <c r="FR22" s="1"/>
      <c r="FS22" s="1"/>
      <c r="FT22" s="1"/>
      <c r="FU22" s="1"/>
      <c r="FV22" s="1"/>
      <c r="FW22" s="1"/>
      <c r="FX22" s="1"/>
      <c r="FY22" s="4">
        <f t="shared" si="14"/>
        <v>13.681431013171801</v>
      </c>
      <c r="FZ22" s="1">
        <v>5637.2251543104558</v>
      </c>
    </row>
    <row r="23" spans="2:182" hidden="1" outlineLevel="1" x14ac:dyDescent="0.25">
      <c r="B23" s="23" t="s">
        <v>8</v>
      </c>
      <c r="C23" s="1"/>
      <c r="D23" s="1">
        <v>50.881981364753237</v>
      </c>
      <c r="E23" s="1">
        <v>32.80012269658846</v>
      </c>
      <c r="F23" s="1"/>
      <c r="G23" s="1"/>
      <c r="H23" s="1"/>
      <c r="I23" s="1"/>
      <c r="J23" s="1"/>
      <c r="K23" s="1"/>
      <c r="L23" s="1"/>
      <c r="M23" s="1">
        <v>19.276018612423428</v>
      </c>
      <c r="N23" s="4">
        <f t="shared" si="9"/>
        <v>102.95812267376513</v>
      </c>
      <c r="O23" s="1"/>
      <c r="P23" s="1"/>
      <c r="Q23" s="1"/>
      <c r="R23" s="1"/>
      <c r="S23" s="4" t="str">
        <f t="shared" si="10"/>
        <v/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v>31.652015330072288</v>
      </c>
      <c r="AL23" s="1"/>
      <c r="AM23" s="1"/>
      <c r="AN23" s="1"/>
      <c r="AO23" s="1"/>
      <c r="AP23" s="1"/>
      <c r="AQ23" s="1"/>
      <c r="AR23" s="1"/>
      <c r="AS23" s="1"/>
      <c r="AT23" s="1"/>
      <c r="AU23" s="1">
        <v>19.276018612423428</v>
      </c>
      <c r="AV23" s="1"/>
      <c r="AW23" s="1"/>
      <c r="AX23" s="1"/>
      <c r="AY23" s="1"/>
      <c r="AZ23" s="1"/>
      <c r="BA23" s="1"/>
      <c r="BB23" s="1"/>
      <c r="BC23" s="1"/>
      <c r="BD23" s="4">
        <f t="shared" si="11"/>
        <v>50.928033942495716</v>
      </c>
      <c r="BE23" s="1">
        <v>79.037933169695762</v>
      </c>
      <c r="BF23" s="1">
        <v>19.276018612423428</v>
      </c>
      <c r="BG23" s="1">
        <v>19.276018612423428</v>
      </c>
      <c r="BH23" s="1"/>
      <c r="BI23" s="1"/>
      <c r="BJ23" s="1">
        <v>38.552037224846856</v>
      </c>
      <c r="BK23" s="1"/>
      <c r="BL23" s="1"/>
      <c r="BM23" s="1"/>
      <c r="BN23" s="1">
        <v>141.51015989861196</v>
      </c>
      <c r="BO23" s="1"/>
      <c r="BP23" s="1">
        <v>13.524104084165028</v>
      </c>
      <c r="BQ23" s="1">
        <v>19.276018612423428</v>
      </c>
      <c r="BR23" s="1"/>
      <c r="BS23" s="1"/>
      <c r="BT23" s="1">
        <v>15.826007665036144</v>
      </c>
      <c r="BU23" s="1"/>
      <c r="BV23" s="1"/>
      <c r="BW23" s="1"/>
      <c r="BX23" s="1">
        <v>54.378044889883</v>
      </c>
      <c r="BY23" s="1"/>
      <c r="BZ23" s="1"/>
      <c r="CA23" s="1"/>
      <c r="CB23" s="1"/>
      <c r="CC23" s="1">
        <v>12.329944139906379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>
        <v>35.102026277459572</v>
      </c>
      <c r="CT23" s="1"/>
      <c r="CU23" s="1">
        <v>15.826007665036144</v>
      </c>
      <c r="CV23" s="1"/>
      <c r="CW23" s="1">
        <v>825.23287504308701</v>
      </c>
      <c r="CX23" s="1"/>
      <c r="CY23" s="1">
        <v>73.654063502306428</v>
      </c>
      <c r="CZ23" s="1"/>
      <c r="DA23" s="1">
        <v>15.826007665036144</v>
      </c>
      <c r="DB23" s="1">
        <v>57.828055837270284</v>
      </c>
      <c r="DC23" s="1"/>
      <c r="DD23" s="1"/>
      <c r="DE23" s="1"/>
      <c r="DF23" s="1"/>
      <c r="DG23" s="1"/>
      <c r="DH23" s="1">
        <v>19.276018612423428</v>
      </c>
      <c r="DI23" s="1"/>
      <c r="DJ23" s="1"/>
      <c r="DK23" s="1"/>
      <c r="DL23" s="1">
        <v>12.329944139906379</v>
      </c>
      <c r="DM23" s="1"/>
      <c r="DN23" s="1">
        <v>19.276018612423428</v>
      </c>
      <c r="DO23" s="1">
        <v>12.329944139906379</v>
      </c>
      <c r="DP23" s="1"/>
      <c r="DQ23" s="1"/>
      <c r="DR23" s="1"/>
      <c r="DS23" s="1">
        <v>19.276018612423428</v>
      </c>
      <c r="DT23" s="1"/>
      <c r="DU23" s="1"/>
      <c r="DV23" s="1">
        <v>19.276018612423428</v>
      </c>
      <c r="DW23" s="1"/>
      <c r="DX23" s="1"/>
      <c r="DY23" s="1"/>
      <c r="DZ23" s="1"/>
      <c r="EA23" s="1"/>
      <c r="EB23" s="1"/>
      <c r="EC23" s="1">
        <v>19.276018612423428</v>
      </c>
      <c r="ED23" s="1"/>
      <c r="EE23" s="1"/>
      <c r="EF23" s="1"/>
      <c r="EG23" s="1">
        <v>19.276018612423428</v>
      </c>
      <c r="EH23" s="1"/>
      <c r="EI23" s="1"/>
      <c r="EJ23" s="1"/>
      <c r="EK23" s="4">
        <f t="shared" si="12"/>
        <v>1576.7713228539646</v>
      </c>
      <c r="EL23" s="1"/>
      <c r="EM23" s="1"/>
      <c r="EN23" s="1">
        <v>323.59832089755781</v>
      </c>
      <c r="EO23" s="1"/>
      <c r="EP23" s="1"/>
      <c r="EQ23" s="1"/>
      <c r="ER23" s="1"/>
      <c r="ES23" s="1"/>
      <c r="ET23" s="1">
        <v>28.155951804942525</v>
      </c>
      <c r="EU23" s="1">
        <v>1126.7584488489308</v>
      </c>
      <c r="EV23" s="1">
        <v>57.828055837270284</v>
      </c>
      <c r="EW23" s="1">
        <v>32.80012269658846</v>
      </c>
      <c r="EX23" s="1">
        <v>19.276018612423428</v>
      </c>
      <c r="EY23" s="1"/>
      <c r="EZ23" s="1"/>
      <c r="FA23" s="1">
        <v>617.75442489042939</v>
      </c>
      <c r="FB23" s="1"/>
      <c r="FC23" s="1">
        <v>113.03221581054287</v>
      </c>
      <c r="FD23" s="1"/>
      <c r="FE23" s="1"/>
      <c r="FF23" s="1">
        <v>198.1440557916236</v>
      </c>
      <c r="FG23" s="1">
        <v>19.276018612423428</v>
      </c>
      <c r="FH23" s="1">
        <v>35.102026277459572</v>
      </c>
      <c r="FI23" s="1"/>
      <c r="FJ23" s="1"/>
      <c r="FK23" s="1"/>
      <c r="FL23" s="1">
        <v>411.42047305028234</v>
      </c>
      <c r="FM23" s="1"/>
      <c r="FN23" s="1">
        <v>19.276018612423428</v>
      </c>
      <c r="FO23" s="4">
        <f t="shared" si="13"/>
        <v>3002.4221517428978</v>
      </c>
      <c r="FP23" s="1"/>
      <c r="FQ23" s="1">
        <v>31.605962752329809</v>
      </c>
      <c r="FR23" s="1">
        <v>19.276018612423428</v>
      </c>
      <c r="FS23" s="1"/>
      <c r="FT23" s="1"/>
      <c r="FU23" s="1"/>
      <c r="FV23" s="1"/>
      <c r="FW23" s="1"/>
      <c r="FX23" s="1"/>
      <c r="FY23" s="4">
        <f t="shared" si="14"/>
        <v>50.881981364753237</v>
      </c>
      <c r="FZ23" s="1">
        <v>4783.9616125778775</v>
      </c>
    </row>
    <row r="24" spans="2:182" hidden="1" outlineLevel="1" x14ac:dyDescent="0.25">
      <c r="B24" s="23" t="s">
        <v>16</v>
      </c>
      <c r="C24" s="1"/>
      <c r="D24" s="1">
        <v>12.490304226238756</v>
      </c>
      <c r="E24" s="1"/>
      <c r="F24" s="1"/>
      <c r="G24" s="1">
        <v>12.490304226238756</v>
      </c>
      <c r="H24" s="1"/>
      <c r="I24" s="1"/>
      <c r="J24" s="1"/>
      <c r="K24" s="1"/>
      <c r="L24" s="1"/>
      <c r="M24" s="1"/>
      <c r="N24" s="4">
        <f t="shared" si="9"/>
        <v>24.980608452477512</v>
      </c>
      <c r="O24" s="1"/>
      <c r="P24" s="1"/>
      <c r="Q24" s="1"/>
      <c r="R24" s="1"/>
      <c r="S24" s="4" t="str">
        <f t="shared" si="10"/>
        <v/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4" t="str">
        <f t="shared" si="11"/>
        <v/>
      </c>
      <c r="BE24" s="1"/>
      <c r="BF24" s="1"/>
      <c r="BG24" s="1"/>
      <c r="BH24" s="1"/>
      <c r="BI24" s="1">
        <v>12.490304226238756</v>
      </c>
      <c r="BJ24" s="1">
        <v>24.980608452477512</v>
      </c>
      <c r="BK24" s="1"/>
      <c r="BL24" s="1"/>
      <c r="BM24" s="1"/>
      <c r="BN24" s="1">
        <v>45.380234815763181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12.490304226238756</v>
      </c>
      <c r="CK24" s="1"/>
      <c r="CL24" s="1"/>
      <c r="CM24" s="1"/>
      <c r="CN24" s="1"/>
      <c r="CO24" s="1"/>
      <c r="CP24" s="1"/>
      <c r="CQ24" s="1"/>
      <c r="CR24" s="1"/>
      <c r="CS24" s="1">
        <v>12.490304226238756</v>
      </c>
      <c r="CT24" s="1"/>
      <c r="CU24" s="1"/>
      <c r="CV24" s="1"/>
      <c r="CW24" s="1">
        <v>137.99399582719064</v>
      </c>
      <c r="CX24" s="1"/>
      <c r="CY24" s="1">
        <v>37.470912678716267</v>
      </c>
      <c r="CZ24" s="1">
        <v>12.490304226238756</v>
      </c>
      <c r="DA24" s="1"/>
      <c r="DB24" s="1">
        <v>15.921956224350204</v>
      </c>
      <c r="DC24" s="1"/>
      <c r="DD24" s="1"/>
      <c r="DE24" s="1"/>
      <c r="DF24" s="1"/>
      <c r="DG24" s="1"/>
      <c r="DH24" s="1">
        <v>12.490304226238756</v>
      </c>
      <c r="DI24" s="1"/>
      <c r="DJ24" s="1"/>
      <c r="DK24" s="1"/>
      <c r="DL24" s="1"/>
      <c r="DM24" s="1"/>
      <c r="DN24" s="1"/>
      <c r="DO24" s="1">
        <v>34.639910019169193</v>
      </c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>
        <v>12.490304226238756</v>
      </c>
      <c r="ED24" s="1"/>
      <c r="EE24" s="1"/>
      <c r="EF24" s="1"/>
      <c r="EG24" s="1"/>
      <c r="EH24" s="1"/>
      <c r="EI24" s="1"/>
      <c r="EJ24" s="1"/>
      <c r="EK24" s="4">
        <f t="shared" si="12"/>
        <v>371.32944337509957</v>
      </c>
      <c r="EL24" s="1">
        <v>12.490304226238756</v>
      </c>
      <c r="EM24" s="1"/>
      <c r="EN24" s="1">
        <v>91.80648777235038</v>
      </c>
      <c r="EO24" s="1">
        <v>12.490304226238756</v>
      </c>
      <c r="EP24" s="1">
        <v>3.4316519981114486</v>
      </c>
      <c r="EQ24" s="1"/>
      <c r="ER24" s="1"/>
      <c r="ES24" s="1"/>
      <c r="ET24" s="1">
        <v>109.82048027834861</v>
      </c>
      <c r="EU24" s="1">
        <v>122.38986681666179</v>
      </c>
      <c r="EV24" s="1">
        <v>85.964972278769551</v>
      </c>
      <c r="EW24" s="1">
        <v>79.419495496368</v>
      </c>
      <c r="EX24" s="1">
        <v>87.328817633414928</v>
      </c>
      <c r="EY24" s="1">
        <v>4.4776701389354683</v>
      </c>
      <c r="EZ24" s="1"/>
      <c r="FA24" s="1">
        <v>688.5393248856542</v>
      </c>
      <c r="FB24" s="1"/>
      <c r="FC24" s="1">
        <v>37.470912678716267</v>
      </c>
      <c r="FD24" s="1"/>
      <c r="FE24" s="1"/>
      <c r="FF24" s="1">
        <v>36.321582587635874</v>
      </c>
      <c r="FG24" s="1">
        <v>68.575858749517636</v>
      </c>
      <c r="FH24" s="1">
        <v>73.156840838709485</v>
      </c>
      <c r="FI24" s="1"/>
      <c r="FJ24" s="1"/>
      <c r="FK24" s="1"/>
      <c r="FL24" s="1">
        <v>62.451521131193779</v>
      </c>
      <c r="FM24" s="1"/>
      <c r="FN24" s="1">
        <v>24.980608452477512</v>
      </c>
      <c r="FO24" s="4">
        <f t="shared" si="13"/>
        <v>1601.1167001893427</v>
      </c>
      <c r="FP24" s="1"/>
      <c r="FQ24" s="1"/>
      <c r="FR24" s="1"/>
      <c r="FS24" s="1"/>
      <c r="FT24" s="1"/>
      <c r="FU24" s="1"/>
      <c r="FV24" s="1"/>
      <c r="FW24" s="1"/>
      <c r="FX24" s="1"/>
      <c r="FY24" s="4" t="str">
        <f t="shared" si="14"/>
        <v/>
      </c>
      <c r="FZ24" s="1">
        <v>1997.4267520169196</v>
      </c>
    </row>
    <row r="25" spans="2:182" hidden="1" outlineLevel="1" x14ac:dyDescent="0.25">
      <c r="B25" s="23" t="s">
        <v>10</v>
      </c>
      <c r="C25" s="1"/>
      <c r="D25" s="1">
        <v>27.461925786015037</v>
      </c>
      <c r="E25" s="1"/>
      <c r="F25" s="1">
        <v>13.730962893007518</v>
      </c>
      <c r="G25" s="1"/>
      <c r="H25" s="1"/>
      <c r="I25" s="1"/>
      <c r="J25" s="1"/>
      <c r="K25" s="1">
        <v>13.730962893007518</v>
      </c>
      <c r="L25" s="1"/>
      <c r="M25" s="1"/>
      <c r="N25" s="4">
        <f t="shared" si="9"/>
        <v>54.923851572030074</v>
      </c>
      <c r="O25" s="1"/>
      <c r="P25" s="1"/>
      <c r="Q25" s="1"/>
      <c r="R25" s="1"/>
      <c r="S25" s="4" t="str">
        <f t="shared" si="10"/>
        <v/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>
        <v>13.730962893007518</v>
      </c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4">
        <f t="shared" si="11"/>
        <v>13.730962893007518</v>
      </c>
      <c r="BE25" s="1"/>
      <c r="BF25" s="1"/>
      <c r="BG25" s="1"/>
      <c r="BH25" s="1"/>
      <c r="BI25" s="1"/>
      <c r="BJ25" s="1"/>
      <c r="BK25" s="1"/>
      <c r="BL25" s="1"/>
      <c r="BM25" s="1"/>
      <c r="BN25" s="1">
        <v>13.730962893007518</v>
      </c>
      <c r="BO25" s="1"/>
      <c r="BP25" s="1"/>
      <c r="BQ25" s="1"/>
      <c r="BR25" s="1"/>
      <c r="BS25" s="1">
        <v>13.730962893007518</v>
      </c>
      <c r="BT25" s="1">
        <v>13.730962893007518</v>
      </c>
      <c r="BU25" s="1"/>
      <c r="BV25" s="1"/>
      <c r="BW25" s="1"/>
      <c r="BX25" s="1">
        <v>15.670479956181358</v>
      </c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>
        <v>13.730962893007518</v>
      </c>
      <c r="CT25" s="1">
        <v>13.730962893007518</v>
      </c>
      <c r="CU25" s="1"/>
      <c r="CV25" s="1"/>
      <c r="CW25" s="1">
        <v>253.27763778362038</v>
      </c>
      <c r="CX25" s="1">
        <v>13.730962893007518</v>
      </c>
      <c r="CY25" s="1">
        <v>46.973603135987318</v>
      </c>
      <c r="CZ25" s="1">
        <v>13.730962893007518</v>
      </c>
      <c r="DA25" s="1"/>
      <c r="DB25" s="1">
        <v>27.461925786015037</v>
      </c>
      <c r="DC25" s="1"/>
      <c r="DD25" s="1"/>
      <c r="DE25" s="1">
        <v>2.4337209302325586</v>
      </c>
      <c r="DF25" s="1"/>
      <c r="DG25" s="1"/>
      <c r="DH25" s="1"/>
      <c r="DI25" s="1"/>
      <c r="DJ25" s="1"/>
      <c r="DK25" s="1"/>
      <c r="DL25" s="1"/>
      <c r="DM25" s="1"/>
      <c r="DN25" s="1"/>
      <c r="DO25" s="1">
        <v>68.654814465037589</v>
      </c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>
        <v>13.730962893007518</v>
      </c>
      <c r="EH25" s="1"/>
      <c r="EI25" s="1"/>
      <c r="EJ25" s="1"/>
      <c r="EK25" s="4">
        <f t="shared" si="12"/>
        <v>524.31988520113441</v>
      </c>
      <c r="EL25" s="1"/>
      <c r="EM25" s="1"/>
      <c r="EN25" s="1">
        <v>312.0802543182503</v>
      </c>
      <c r="EO25" s="1">
        <v>13.730962893007518</v>
      </c>
      <c r="EP25" s="1"/>
      <c r="EQ25" s="1"/>
      <c r="ER25" s="1"/>
      <c r="ES25" s="1"/>
      <c r="ET25" s="1">
        <v>93.490569973724774</v>
      </c>
      <c r="EU25" s="1">
        <v>332.46763669591354</v>
      </c>
      <c r="EV25" s="1">
        <v>85.276134586527476</v>
      </c>
      <c r="EW25" s="1">
        <v>85.276134586527476</v>
      </c>
      <c r="EX25" s="1">
        <v>57.357572502262634</v>
      </c>
      <c r="EY25" s="1">
        <v>27.461925786015037</v>
      </c>
      <c r="EZ25" s="1"/>
      <c r="FA25" s="1">
        <v>450.22028083434623</v>
      </c>
      <c r="FB25" s="1"/>
      <c r="FC25" s="1">
        <v>65.077804022401239</v>
      </c>
      <c r="FD25" s="1"/>
      <c r="FE25" s="1"/>
      <c r="FF25" s="1">
        <v>343.61026604415008</v>
      </c>
      <c r="FG25" s="1">
        <v>57.814208800512453</v>
      </c>
      <c r="FH25" s="1">
        <v>58.80288569837775</v>
      </c>
      <c r="FI25" s="1"/>
      <c r="FJ25" s="1"/>
      <c r="FK25" s="1">
        <v>2.8903572284823786</v>
      </c>
      <c r="FL25" s="1">
        <v>138.56249277909501</v>
      </c>
      <c r="FM25" s="1">
        <v>13.730962893007518</v>
      </c>
      <c r="FN25" s="1">
        <v>16.164683823240075</v>
      </c>
      <c r="FO25" s="4">
        <f t="shared" si="13"/>
        <v>2154.0151334658417</v>
      </c>
      <c r="FP25" s="1"/>
      <c r="FQ25" s="1">
        <v>13.730962893007518</v>
      </c>
      <c r="FR25" s="1"/>
      <c r="FS25" s="1"/>
      <c r="FT25" s="1"/>
      <c r="FU25" s="1"/>
      <c r="FV25" s="1"/>
      <c r="FW25" s="1"/>
      <c r="FX25" s="1"/>
      <c r="FY25" s="4">
        <f t="shared" si="14"/>
        <v>13.730962893007518</v>
      </c>
      <c r="FZ25" s="1">
        <v>2760.7207960250212</v>
      </c>
    </row>
    <row r="26" spans="2:182" hidden="1" outlineLevel="1" x14ac:dyDescent="0.25">
      <c r="B26" s="23" t="s">
        <v>21</v>
      </c>
      <c r="C26" s="1"/>
      <c r="D26" s="1">
        <v>6.5751808522482245</v>
      </c>
      <c r="E26" s="1"/>
      <c r="F26" s="1"/>
      <c r="G26" s="1">
        <v>6.5751808522482245</v>
      </c>
      <c r="H26" s="1"/>
      <c r="I26" s="1"/>
      <c r="J26" s="1"/>
      <c r="K26" s="1"/>
      <c r="L26" s="1"/>
      <c r="M26" s="1"/>
      <c r="N26" s="4">
        <f t="shared" si="9"/>
        <v>13.150361704496449</v>
      </c>
      <c r="O26" s="1"/>
      <c r="P26" s="1"/>
      <c r="Q26" s="1"/>
      <c r="R26" s="1"/>
      <c r="S26" s="4" t="str">
        <f t="shared" si="10"/>
        <v/>
      </c>
      <c r="T26" s="1"/>
      <c r="U26" s="1"/>
      <c r="V26" s="1"/>
      <c r="W26" s="1"/>
      <c r="X26" s="1"/>
      <c r="Y26" s="1"/>
      <c r="Z26" s="1"/>
      <c r="AA26" s="1"/>
      <c r="AB26" s="1">
        <v>6.5751808522482245</v>
      </c>
      <c r="AC26" s="1"/>
      <c r="AD26" s="1"/>
      <c r="AE26" s="1"/>
      <c r="AF26" s="1"/>
      <c r="AG26" s="1"/>
      <c r="AH26" s="1">
        <v>6.5751808522482245</v>
      </c>
      <c r="AI26" s="1"/>
      <c r="AJ26" s="1"/>
      <c r="AK26" s="1">
        <v>9.0358880719302412</v>
      </c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>
        <v>6.5751808522482245</v>
      </c>
      <c r="AW26" s="1"/>
      <c r="AX26" s="1"/>
      <c r="AY26" s="1"/>
      <c r="AZ26" s="1"/>
      <c r="BA26" s="1"/>
      <c r="BB26" s="1"/>
      <c r="BC26" s="1"/>
      <c r="BD26" s="4">
        <f t="shared" si="11"/>
        <v>28.761430628674916</v>
      </c>
      <c r="BE26" s="1"/>
      <c r="BF26" s="1"/>
      <c r="BG26" s="1"/>
      <c r="BH26" s="1"/>
      <c r="BI26" s="1"/>
      <c r="BJ26" s="1"/>
      <c r="BK26" s="1"/>
      <c r="BL26" s="1"/>
      <c r="BM26" s="1"/>
      <c r="BN26" s="1">
        <v>26.300723408992898</v>
      </c>
      <c r="BO26" s="1"/>
      <c r="BP26" s="1"/>
      <c r="BQ26" s="1"/>
      <c r="BR26" s="1"/>
      <c r="BS26" s="1"/>
      <c r="BT26" s="1">
        <v>2.4607072196820172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>
        <v>2.2945645789370634</v>
      </c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>
        <v>94.772358277660814</v>
      </c>
      <c r="CX26" s="1"/>
      <c r="CY26" s="1"/>
      <c r="CZ26" s="1">
        <v>6.5751808522482245</v>
      </c>
      <c r="DA26" s="1">
        <v>6.5751808522482245</v>
      </c>
      <c r="DB26" s="1">
        <v>6.5751808522482245</v>
      </c>
      <c r="DC26" s="1"/>
      <c r="DD26" s="1"/>
      <c r="DE26" s="1">
        <v>2.352939020279885</v>
      </c>
      <c r="DF26" s="1"/>
      <c r="DG26" s="1"/>
      <c r="DH26" s="1"/>
      <c r="DI26" s="1"/>
      <c r="DJ26" s="1"/>
      <c r="DK26" s="1"/>
      <c r="DL26" s="1"/>
      <c r="DM26" s="1"/>
      <c r="DN26" s="1">
        <v>6.5751808522482245</v>
      </c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>
        <v>6.5751808522482245</v>
      </c>
      <c r="EB26" s="1"/>
      <c r="EC26" s="1"/>
      <c r="ED26" s="1"/>
      <c r="EE26" s="1">
        <v>6.5751808522482245</v>
      </c>
      <c r="EF26" s="1"/>
      <c r="EG26" s="1">
        <v>6.5751808522482245</v>
      </c>
      <c r="EH26" s="1"/>
      <c r="EI26" s="1"/>
      <c r="EJ26" s="1"/>
      <c r="EK26" s="4">
        <f t="shared" si="12"/>
        <v>174.20755847129024</v>
      </c>
      <c r="EL26" s="1"/>
      <c r="EM26" s="1"/>
      <c r="EN26" s="1">
        <v>96.807803730094221</v>
      </c>
      <c r="EO26" s="1"/>
      <c r="EP26" s="1"/>
      <c r="EQ26" s="1"/>
      <c r="ER26" s="1">
        <v>6.5751808522482245</v>
      </c>
      <c r="ES26" s="1"/>
      <c r="ET26" s="1"/>
      <c r="EU26" s="1">
        <v>360.72948268847995</v>
      </c>
      <c r="EV26" s="1">
        <v>6.5751808522482245</v>
      </c>
      <c r="EW26" s="1"/>
      <c r="EX26" s="1"/>
      <c r="EY26" s="1">
        <v>6.5751808522482245</v>
      </c>
      <c r="EZ26" s="1">
        <v>19.725542556744674</v>
      </c>
      <c r="FA26" s="1">
        <v>68.780147753230878</v>
      </c>
      <c r="FB26" s="1"/>
      <c r="FC26" s="1">
        <v>22.494762660989654</v>
      </c>
      <c r="FD26" s="1"/>
      <c r="FE26" s="1"/>
      <c r="FF26" s="1">
        <v>13.150361704496449</v>
      </c>
      <c r="FG26" s="1"/>
      <c r="FH26" s="1">
        <v>6.5751808522482245</v>
      </c>
      <c r="FI26" s="1"/>
      <c r="FJ26" s="1"/>
      <c r="FK26" s="1">
        <v>6.5751808522482245</v>
      </c>
      <c r="FL26" s="1"/>
      <c r="FM26" s="1"/>
      <c r="FN26" s="1">
        <v>11.330452650867304</v>
      </c>
      <c r="FO26" s="4">
        <f t="shared" si="13"/>
        <v>625.8944580061443</v>
      </c>
      <c r="FP26" s="1"/>
      <c r="FQ26" s="1">
        <v>2.2945645789370634</v>
      </c>
      <c r="FR26" s="1"/>
      <c r="FS26" s="1"/>
      <c r="FT26" s="1"/>
      <c r="FU26" s="1"/>
      <c r="FV26" s="1"/>
      <c r="FW26" s="1"/>
      <c r="FX26" s="1"/>
      <c r="FY26" s="4">
        <f t="shared" si="14"/>
        <v>2.2945645789370634</v>
      </c>
      <c r="FZ26" s="1">
        <v>844.30837338954291</v>
      </c>
    </row>
    <row r="27" spans="2:182" hidden="1" outlineLevel="1" x14ac:dyDescent="0.25">
      <c r="B27" s="23" t="s">
        <v>14</v>
      </c>
      <c r="C27" s="1"/>
      <c r="D27" s="1">
        <v>68.806861317405279</v>
      </c>
      <c r="E27" s="1"/>
      <c r="F27" s="1"/>
      <c r="G27" s="1">
        <v>14.624636591514269</v>
      </c>
      <c r="H27" s="1"/>
      <c r="I27" s="1"/>
      <c r="J27" s="1"/>
      <c r="K27" s="1">
        <v>29.249273183028539</v>
      </c>
      <c r="L27" s="1"/>
      <c r="M27" s="1"/>
      <c r="N27" s="4">
        <f t="shared" si="9"/>
        <v>112.68077109194809</v>
      </c>
      <c r="O27" s="1"/>
      <c r="P27" s="1"/>
      <c r="Q27" s="1"/>
      <c r="R27" s="1"/>
      <c r="S27" s="4" t="str">
        <f t="shared" si="10"/>
        <v/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>
        <v>14.624636591514269</v>
      </c>
      <c r="BD27" s="4">
        <f t="shared" si="11"/>
        <v>14.624636591514269</v>
      </c>
      <c r="BE27" s="1">
        <v>24.248683347955332</v>
      </c>
      <c r="BF27" s="1">
        <v>14.624636591514269</v>
      </c>
      <c r="BG27" s="1"/>
      <c r="BH27" s="1"/>
      <c r="BI27" s="1">
        <v>14.624636591514269</v>
      </c>
      <c r="BJ27" s="1">
        <v>43.87390977454281</v>
      </c>
      <c r="BK27" s="1"/>
      <c r="BL27" s="1"/>
      <c r="BM27" s="1"/>
      <c r="BN27" s="1">
        <v>68.122593122498145</v>
      </c>
      <c r="BO27" s="1">
        <v>14.624636591514269</v>
      </c>
      <c r="BP27" s="1"/>
      <c r="BQ27" s="1"/>
      <c r="BR27" s="1"/>
      <c r="BS27" s="1"/>
      <c r="BT27" s="1">
        <v>43.87390977454281</v>
      </c>
      <c r="BU27" s="1"/>
      <c r="BV27" s="1">
        <v>14.624636591514269</v>
      </c>
      <c r="BW27" s="1"/>
      <c r="BX27" s="1"/>
      <c r="BY27" s="1"/>
      <c r="BZ27" s="1"/>
      <c r="CA27" s="1"/>
      <c r="CB27" s="1"/>
      <c r="CC27" s="1"/>
      <c r="CD27" s="1">
        <v>14.624636591514269</v>
      </c>
      <c r="CE27" s="1"/>
      <c r="CF27" s="1"/>
      <c r="CG27" s="1"/>
      <c r="CH27" s="1"/>
      <c r="CI27" s="1">
        <v>24.248683347955332</v>
      </c>
      <c r="CJ27" s="1"/>
      <c r="CK27" s="1"/>
      <c r="CL27" s="1"/>
      <c r="CM27" s="1"/>
      <c r="CN27" s="1"/>
      <c r="CO27" s="1"/>
      <c r="CP27" s="1"/>
      <c r="CQ27" s="1"/>
      <c r="CR27" s="1"/>
      <c r="CS27" s="1">
        <v>29.249273183028539</v>
      </c>
      <c r="CT27" s="1"/>
      <c r="CU27" s="1"/>
      <c r="CV27" s="1"/>
      <c r="CW27" s="1">
        <v>316.53642440050373</v>
      </c>
      <c r="CX27" s="1"/>
      <c r="CY27" s="1">
        <v>29.249273183028539</v>
      </c>
      <c r="CZ27" s="1">
        <v>14.624636591514269</v>
      </c>
      <c r="DA27" s="1"/>
      <c r="DB27" s="1"/>
      <c r="DC27" s="1"/>
      <c r="DD27" s="1">
        <v>14.624636591514269</v>
      </c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>
        <v>14.624636591514269</v>
      </c>
      <c r="DP27" s="1"/>
      <c r="DQ27" s="1"/>
      <c r="DR27" s="1"/>
      <c r="DS27" s="1"/>
      <c r="DT27" s="1"/>
      <c r="DU27" s="1"/>
      <c r="DV27" s="1">
        <v>9.6240467564410626</v>
      </c>
      <c r="DW27" s="1"/>
      <c r="DX27" s="1"/>
      <c r="DY27" s="1"/>
      <c r="DZ27" s="1"/>
      <c r="EA27" s="1"/>
      <c r="EB27" s="1">
        <v>14.624636591514269</v>
      </c>
      <c r="EC27" s="1">
        <v>14.624636591514269</v>
      </c>
      <c r="ED27" s="1"/>
      <c r="EE27" s="1"/>
      <c r="EF27" s="1"/>
      <c r="EG27" s="1"/>
      <c r="EH27" s="1"/>
      <c r="EI27" s="1"/>
      <c r="EJ27" s="1"/>
      <c r="EK27" s="4">
        <f t="shared" si="12"/>
        <v>735.27316280563878</v>
      </c>
      <c r="EL27" s="1"/>
      <c r="EM27" s="1"/>
      <c r="EN27" s="1">
        <v>303.79245025774259</v>
      </c>
      <c r="EO27" s="1"/>
      <c r="EP27" s="1"/>
      <c r="EQ27" s="1"/>
      <c r="ER27" s="1"/>
      <c r="ES27" s="1"/>
      <c r="ET27" s="1">
        <v>54.182224725891004</v>
      </c>
      <c r="EU27" s="1">
        <v>560.30846014364135</v>
      </c>
      <c r="EV27" s="1">
        <v>43.87390977454281</v>
      </c>
      <c r="EW27" s="1">
        <v>44.558177969449943</v>
      </c>
      <c r="EX27" s="1"/>
      <c r="EY27" s="1">
        <v>43.87390977454281</v>
      </c>
      <c r="EZ27" s="1">
        <v>44.558177969449943</v>
      </c>
      <c r="FA27" s="1">
        <v>395.47945853328906</v>
      </c>
      <c r="FB27" s="1"/>
      <c r="FC27" s="1">
        <v>155.87041267158378</v>
      </c>
      <c r="FD27" s="1"/>
      <c r="FE27" s="1">
        <v>14.624636591514269</v>
      </c>
      <c r="FF27" s="1">
        <v>147.61490230495698</v>
      </c>
      <c r="FG27" s="1">
        <v>29.249273183028539</v>
      </c>
      <c r="FH27" s="1">
        <v>73.123182957571345</v>
      </c>
      <c r="FI27" s="1"/>
      <c r="FJ27" s="1"/>
      <c r="FK27" s="1"/>
      <c r="FL27" s="1">
        <v>236.04699004894977</v>
      </c>
      <c r="FM27" s="1"/>
      <c r="FN27" s="1">
        <v>141.93004427497664</v>
      </c>
      <c r="FO27" s="4">
        <f t="shared" si="13"/>
        <v>2289.0862111811307</v>
      </c>
      <c r="FP27" s="1"/>
      <c r="FQ27" s="1"/>
      <c r="FR27" s="1"/>
      <c r="FS27" s="1">
        <v>14.624636591514269</v>
      </c>
      <c r="FT27" s="1"/>
      <c r="FU27" s="1"/>
      <c r="FV27" s="1"/>
      <c r="FW27" s="1"/>
      <c r="FX27" s="1">
        <v>14.624636591514269</v>
      </c>
      <c r="FY27" s="4">
        <f t="shared" si="14"/>
        <v>29.249273183028539</v>
      </c>
      <c r="FZ27" s="1">
        <v>3180.914054853261</v>
      </c>
    </row>
    <row r="28" spans="2:182" hidden="1" outlineLevel="1" x14ac:dyDescent="0.25">
      <c r="B28" s="23" t="s">
        <v>1</v>
      </c>
      <c r="C28" s="1"/>
      <c r="D28" s="1">
        <v>22.642101313987215</v>
      </c>
      <c r="E28" s="1">
        <v>13.051776010865431</v>
      </c>
      <c r="F28" s="1"/>
      <c r="G28" s="1"/>
      <c r="H28" s="1"/>
      <c r="I28" s="1"/>
      <c r="J28" s="1"/>
      <c r="K28" s="1">
        <v>13.051776010865431</v>
      </c>
      <c r="L28" s="1"/>
      <c r="M28" s="1"/>
      <c r="N28" s="4">
        <f t="shared" si="9"/>
        <v>48.745653335718082</v>
      </c>
      <c r="O28" s="1"/>
      <c r="P28" s="1"/>
      <c r="Q28" s="1">
        <v>13.051776010865431</v>
      </c>
      <c r="R28" s="1">
        <v>16.426393081078743</v>
      </c>
      <c r="S28" s="4">
        <f t="shared" si="10"/>
        <v>29.478169091944174</v>
      </c>
      <c r="T28" s="1"/>
      <c r="U28" s="1"/>
      <c r="V28" s="1"/>
      <c r="W28" s="1"/>
      <c r="X28" s="1">
        <v>13.051776010865431</v>
      </c>
      <c r="Y28" s="1"/>
      <c r="Z28" s="1">
        <v>2.8410911626951618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>
        <v>19.801010151292054</v>
      </c>
      <c r="AL28" s="1"/>
      <c r="AM28" s="1"/>
      <c r="AN28" s="1">
        <v>13.051776010865431</v>
      </c>
      <c r="AO28" s="1"/>
      <c r="AP28" s="1"/>
      <c r="AQ28" s="1"/>
      <c r="AR28" s="1"/>
      <c r="AS28" s="1"/>
      <c r="AT28" s="1"/>
      <c r="AU28" s="1">
        <v>13.051776010865431</v>
      </c>
      <c r="AV28" s="1"/>
      <c r="AW28" s="1"/>
      <c r="AX28" s="1"/>
      <c r="AY28" s="1"/>
      <c r="AZ28" s="1"/>
      <c r="BA28" s="1"/>
      <c r="BB28" s="1"/>
      <c r="BC28" s="1"/>
      <c r="BD28" s="4">
        <f t="shared" si="11"/>
        <v>61.797429346583513</v>
      </c>
      <c r="BE28" s="1">
        <v>39.155328032596294</v>
      </c>
      <c r="BF28" s="1"/>
      <c r="BG28" s="1"/>
      <c r="BH28" s="1">
        <v>4.9430366570468669</v>
      </c>
      <c r="BI28" s="1"/>
      <c r="BJ28" s="1">
        <v>13.051776010865431</v>
      </c>
      <c r="BK28" s="1"/>
      <c r="BL28" s="1"/>
      <c r="BM28" s="1"/>
      <c r="BN28" s="1">
        <v>42.529945102809606</v>
      </c>
      <c r="BO28" s="1"/>
      <c r="BP28" s="1"/>
      <c r="BQ28" s="1">
        <v>13.051776010865431</v>
      </c>
      <c r="BR28" s="1"/>
      <c r="BS28" s="1"/>
      <c r="BT28" s="1">
        <v>8.3176537272601774</v>
      </c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>
        <v>13.051776010865431</v>
      </c>
      <c r="CO28" s="1"/>
      <c r="CP28" s="1"/>
      <c r="CQ28" s="1"/>
      <c r="CR28" s="1"/>
      <c r="CS28" s="1">
        <v>13.051776010865431</v>
      </c>
      <c r="CT28" s="1"/>
      <c r="CU28" s="1">
        <v>26.103552021730863</v>
      </c>
      <c r="CV28" s="1"/>
      <c r="CW28" s="1">
        <v>356.92954377880665</v>
      </c>
      <c r="CX28" s="1"/>
      <c r="CY28" s="1">
        <v>32.319260254639339</v>
      </c>
      <c r="CZ28" s="1"/>
      <c r="DA28" s="1"/>
      <c r="DB28" s="1"/>
      <c r="DC28" s="1"/>
      <c r="DD28" s="1"/>
      <c r="DE28" s="1">
        <v>13.051776010865431</v>
      </c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>
        <v>13.051776010865431</v>
      </c>
      <c r="DR28" s="1"/>
      <c r="DS28" s="1"/>
      <c r="DT28" s="1">
        <v>3.37461707021331</v>
      </c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>
        <v>4.9430366570468669</v>
      </c>
      <c r="EI28" s="1"/>
      <c r="EJ28" s="1"/>
      <c r="EK28" s="4">
        <f t="shared" si="12"/>
        <v>596.92662936734246</v>
      </c>
      <c r="EL28" s="1"/>
      <c r="EM28" s="1"/>
      <c r="EN28" s="1">
        <v>1049.8114614346878</v>
      </c>
      <c r="EO28" s="1"/>
      <c r="EP28" s="1"/>
      <c r="EQ28" s="1"/>
      <c r="ER28" s="1"/>
      <c r="ES28" s="1"/>
      <c r="ET28" s="1">
        <v>39.155328032596294</v>
      </c>
      <c r="EU28" s="1">
        <v>492.28411592180936</v>
      </c>
      <c r="EV28" s="1">
        <v>31.046588678777731</v>
      </c>
      <c r="EW28" s="1"/>
      <c r="EX28" s="1"/>
      <c r="EY28" s="1">
        <v>13.051776010865431</v>
      </c>
      <c r="EZ28" s="1">
        <v>13.051776010865431</v>
      </c>
      <c r="FA28" s="1">
        <v>149.46063281835171</v>
      </c>
      <c r="FB28" s="1"/>
      <c r="FC28" s="1">
        <v>117.02567540307743</v>
      </c>
      <c r="FD28" s="1">
        <v>15.892867173560592</v>
      </c>
      <c r="FE28" s="1"/>
      <c r="FF28" s="1">
        <v>553.57733160215196</v>
      </c>
      <c r="FG28" s="1"/>
      <c r="FH28" s="1">
        <v>3.37461707021331</v>
      </c>
      <c r="FI28" s="1"/>
      <c r="FJ28" s="1"/>
      <c r="FK28" s="1"/>
      <c r="FL28" s="1">
        <v>41.996419195291459</v>
      </c>
      <c r="FM28" s="1"/>
      <c r="FN28" s="1">
        <v>16.426393081078743</v>
      </c>
      <c r="FO28" s="4">
        <f t="shared" si="13"/>
        <v>2536.1549824333274</v>
      </c>
      <c r="FP28" s="1"/>
      <c r="FQ28" s="1"/>
      <c r="FR28" s="1"/>
      <c r="FS28" s="1"/>
      <c r="FT28" s="1"/>
      <c r="FU28" s="1"/>
      <c r="FV28" s="1"/>
      <c r="FW28" s="1"/>
      <c r="FX28" s="1"/>
      <c r="FY28" s="4" t="str">
        <f t="shared" si="14"/>
        <v/>
      </c>
      <c r="FZ28" s="1">
        <v>3273.1028635749158</v>
      </c>
    </row>
    <row r="29" spans="2:182" hidden="1" outlineLevel="1" x14ac:dyDescent="0.25">
      <c r="B29" s="23" t="s">
        <v>18</v>
      </c>
      <c r="C29" s="1"/>
      <c r="D29" s="1">
        <v>12.828571705762943</v>
      </c>
      <c r="E29" s="1"/>
      <c r="F29" s="1"/>
      <c r="G29" s="1"/>
      <c r="H29" s="1"/>
      <c r="I29" s="1"/>
      <c r="J29" s="1"/>
      <c r="K29" s="1"/>
      <c r="L29" s="1"/>
      <c r="M29" s="1"/>
      <c r="N29" s="4">
        <f t="shared" si="9"/>
        <v>12.828571705762943</v>
      </c>
      <c r="O29" s="1"/>
      <c r="P29" s="1"/>
      <c r="Q29" s="1"/>
      <c r="R29" s="1"/>
      <c r="S29" s="4" t="str">
        <f t="shared" si="10"/>
        <v/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>
        <v>5.0223760912337063</v>
      </c>
      <c r="AR29" s="1">
        <v>2.7838195232955312</v>
      </c>
      <c r="AS29" s="1"/>
      <c r="AT29" s="1"/>
      <c r="AU29" s="1">
        <v>5.0223760912337063</v>
      </c>
      <c r="AV29" s="1"/>
      <c r="AW29" s="1"/>
      <c r="AX29" s="1"/>
      <c r="AY29" s="1"/>
      <c r="AZ29" s="1"/>
      <c r="BA29" s="1"/>
      <c r="BB29" s="1"/>
      <c r="BC29" s="1"/>
      <c r="BD29" s="4">
        <f t="shared" si="11"/>
        <v>12.828571705762943</v>
      </c>
      <c r="BE29" s="1"/>
      <c r="BF29" s="1"/>
      <c r="BG29" s="1"/>
      <c r="BH29" s="1"/>
      <c r="BI29" s="1">
        <v>5.0223760912337063</v>
      </c>
      <c r="BJ29" s="1">
        <v>10.044752182467413</v>
      </c>
      <c r="BK29" s="1"/>
      <c r="BL29" s="1"/>
      <c r="BM29" s="1"/>
      <c r="BN29" s="1">
        <v>24.314583177791089</v>
      </c>
      <c r="BO29" s="1">
        <v>5.0223760912337063</v>
      </c>
      <c r="BP29" s="1"/>
      <c r="BQ29" s="1"/>
      <c r="BR29" s="1"/>
      <c r="BS29" s="1"/>
      <c r="BT29" s="1">
        <v>10.044752182467413</v>
      </c>
      <c r="BU29" s="1"/>
      <c r="BV29" s="1"/>
      <c r="BW29" s="1">
        <v>5.0223760912337063</v>
      </c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>
        <v>5.0223760912337063</v>
      </c>
      <c r="CJ29" s="1"/>
      <c r="CK29" s="1"/>
      <c r="CL29" s="1"/>
      <c r="CM29" s="1"/>
      <c r="CN29" s="1"/>
      <c r="CO29" s="1"/>
      <c r="CP29" s="1"/>
      <c r="CQ29" s="1"/>
      <c r="CR29" s="1"/>
      <c r="CS29" s="1">
        <v>17.85094779699665</v>
      </c>
      <c r="CT29" s="1">
        <v>5.0223760912337063</v>
      </c>
      <c r="CU29" s="1">
        <v>10.044752182467413</v>
      </c>
      <c r="CV29" s="1"/>
      <c r="CW29" s="1">
        <v>118.16092692528319</v>
      </c>
      <c r="CX29" s="1"/>
      <c r="CY29" s="1">
        <v>10.044752182467413</v>
      </c>
      <c r="CZ29" s="1">
        <v>5.0223760912337063</v>
      </c>
      <c r="DA29" s="1">
        <v>10.044752182467413</v>
      </c>
      <c r="DB29" s="1">
        <v>5.0223760912337063</v>
      </c>
      <c r="DC29" s="1"/>
      <c r="DD29" s="1"/>
      <c r="DE29" s="1">
        <v>5.0223760912337063</v>
      </c>
      <c r="DF29" s="1"/>
      <c r="DG29" s="1"/>
      <c r="DH29" s="1"/>
      <c r="DI29" s="1"/>
      <c r="DJ29" s="1"/>
      <c r="DK29" s="1"/>
      <c r="DL29" s="1"/>
      <c r="DM29" s="1"/>
      <c r="DN29" s="1"/>
      <c r="DO29" s="1">
        <v>21.237362400029934</v>
      </c>
      <c r="DP29" s="1"/>
      <c r="DQ29" s="1"/>
      <c r="DR29" s="1"/>
      <c r="DS29" s="1"/>
      <c r="DT29" s="1"/>
      <c r="DU29" s="1"/>
      <c r="DV29" s="1">
        <v>17.053650518619207</v>
      </c>
      <c r="DW29" s="1"/>
      <c r="DX29" s="1"/>
      <c r="DY29" s="1"/>
      <c r="DZ29" s="1"/>
      <c r="EA29" s="1">
        <v>10.044752182467413</v>
      </c>
      <c r="EB29" s="1">
        <v>5.0223760912337063</v>
      </c>
      <c r="EC29" s="1">
        <v>5.0223760912337063</v>
      </c>
      <c r="ED29" s="1"/>
      <c r="EE29" s="1"/>
      <c r="EF29" s="1"/>
      <c r="EG29" s="1">
        <v>5.0223760912337063</v>
      </c>
      <c r="EH29" s="1"/>
      <c r="EI29" s="1"/>
      <c r="EJ29" s="1"/>
      <c r="EK29" s="4">
        <f t="shared" si="12"/>
        <v>314.13212091709522</v>
      </c>
      <c r="EL29" s="1"/>
      <c r="EM29" s="1"/>
      <c r="EN29" s="1">
        <v>28.498295059201816</v>
      </c>
      <c r="EO29" s="1"/>
      <c r="EP29" s="1">
        <v>4.2250788128562631</v>
      </c>
      <c r="EQ29" s="1"/>
      <c r="ER29" s="1"/>
      <c r="ES29" s="1"/>
      <c r="ET29" s="1">
        <v>19.292207086557383</v>
      </c>
      <c r="EU29" s="1">
        <v>61.263035862705422</v>
      </c>
      <c r="EV29" s="1">
        <v>10.044752182467413</v>
      </c>
      <c r="EW29" s="1">
        <v>5.0223760912337063</v>
      </c>
      <c r="EX29" s="1">
        <v>15.067128273701119</v>
      </c>
      <c r="EY29" s="1"/>
      <c r="EZ29" s="1"/>
      <c r="FA29" s="1">
        <v>137.28383355171155</v>
      </c>
      <c r="FB29" s="1"/>
      <c r="FC29" s="1">
        <v>10.044752182467413</v>
      </c>
      <c r="FD29" s="1"/>
      <c r="FE29" s="1"/>
      <c r="FF29" s="1">
        <v>15.067128273701119</v>
      </c>
      <c r="FG29" s="1">
        <v>5.0223760912337063</v>
      </c>
      <c r="FH29" s="1">
        <v>10.044752182467413</v>
      </c>
      <c r="FI29" s="1"/>
      <c r="FJ29" s="1">
        <v>5.0223760912337063</v>
      </c>
      <c r="FK29" s="1"/>
      <c r="FL29" s="1">
        <v>575.35170034216492</v>
      </c>
      <c r="FM29" s="1"/>
      <c r="FN29" s="1">
        <v>15.067128273701119</v>
      </c>
      <c r="FO29" s="4">
        <f t="shared" si="13"/>
        <v>916.316920357404</v>
      </c>
      <c r="FP29" s="1"/>
      <c r="FQ29" s="1"/>
      <c r="FR29" s="1"/>
      <c r="FS29" s="1"/>
      <c r="FT29" s="1"/>
      <c r="FU29" s="1"/>
      <c r="FV29" s="1"/>
      <c r="FW29" s="1"/>
      <c r="FX29" s="1"/>
      <c r="FY29" s="4" t="str">
        <f t="shared" si="14"/>
        <v/>
      </c>
      <c r="FZ29" s="1">
        <v>1256.1061846860252</v>
      </c>
    </row>
    <row r="30" spans="2:182" hidden="1" outlineLevel="1" x14ac:dyDescent="0.25">
      <c r="B30" s="23" t="s">
        <v>20</v>
      </c>
      <c r="C30" s="1"/>
      <c r="D30" s="1">
        <v>70.66891474637319</v>
      </c>
      <c r="E30" s="1"/>
      <c r="F30" s="1">
        <v>10.868282149608889</v>
      </c>
      <c r="G30" s="1">
        <v>45.840838330427161</v>
      </c>
      <c r="H30" s="1"/>
      <c r="I30" s="1"/>
      <c r="J30" s="1"/>
      <c r="K30" s="1"/>
      <c r="L30" s="1"/>
      <c r="M30" s="1">
        <v>18.96537539263959</v>
      </c>
      <c r="N30" s="4">
        <f t="shared" si="9"/>
        <v>146.34341061904883</v>
      </c>
      <c r="O30" s="1"/>
      <c r="P30" s="1"/>
      <c r="Q30" s="1">
        <v>18.96537539263959</v>
      </c>
      <c r="R30" s="1">
        <v>18.96537539263959</v>
      </c>
      <c r="S30" s="4">
        <f t="shared" si="10"/>
        <v>37.93075078527918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>
        <v>18.96537539263959</v>
      </c>
      <c r="AL30" s="1"/>
      <c r="AM30" s="1">
        <v>10.868282149608889</v>
      </c>
      <c r="AN30" s="1"/>
      <c r="AO30" s="1"/>
      <c r="AP30" s="1"/>
      <c r="AQ30" s="1"/>
      <c r="AR30" s="1"/>
      <c r="AS30" s="1"/>
      <c r="AT30" s="1">
        <v>18.96537539263959</v>
      </c>
      <c r="AU30" s="1"/>
      <c r="AV30" s="1"/>
      <c r="AW30" s="1"/>
      <c r="AX30" s="1"/>
      <c r="AY30" s="1"/>
      <c r="AZ30" s="1"/>
      <c r="BA30" s="1">
        <v>18.96537539263959</v>
      </c>
      <c r="BB30" s="1"/>
      <c r="BC30" s="1"/>
      <c r="BD30" s="4">
        <f t="shared" si="11"/>
        <v>67.764408327527661</v>
      </c>
      <c r="BE30" s="1">
        <v>18.96537539263959</v>
      </c>
      <c r="BF30" s="1"/>
      <c r="BG30" s="1"/>
      <c r="BH30" s="1"/>
      <c r="BI30" s="1"/>
      <c r="BJ30" s="1">
        <v>37.93075078527918</v>
      </c>
      <c r="BK30" s="1"/>
      <c r="BL30" s="1">
        <v>7.9100875451479764</v>
      </c>
      <c r="BM30" s="1">
        <v>18.778369694756865</v>
      </c>
      <c r="BN30" s="1">
        <v>127.56504092429195</v>
      </c>
      <c r="BO30" s="1">
        <v>10.868282149608889</v>
      </c>
      <c r="BP30" s="1"/>
      <c r="BQ30" s="1"/>
      <c r="BR30" s="1"/>
      <c r="BS30" s="1"/>
      <c r="BT30" s="1">
        <v>60.283741098002849</v>
      </c>
      <c r="BU30" s="1">
        <v>7.9100875451479764</v>
      </c>
      <c r="BV30" s="1"/>
      <c r="BW30" s="1"/>
      <c r="BX30" s="1">
        <v>13.772788568454422</v>
      </c>
      <c r="BY30" s="1">
        <v>29.833657542248481</v>
      </c>
      <c r="BZ30" s="1">
        <v>10.868282149608889</v>
      </c>
      <c r="CA30" s="1"/>
      <c r="CB30" s="1"/>
      <c r="CC30" s="1"/>
      <c r="CD30" s="1"/>
      <c r="CE30" s="1"/>
      <c r="CF30" s="1"/>
      <c r="CG30" s="1"/>
      <c r="CH30" s="1">
        <v>7.9100875451479764</v>
      </c>
      <c r="CI30" s="1"/>
      <c r="CJ30" s="1"/>
      <c r="CK30" s="1"/>
      <c r="CL30" s="1"/>
      <c r="CM30" s="1"/>
      <c r="CN30" s="1">
        <v>18.96537539263959</v>
      </c>
      <c r="CO30" s="1">
        <v>18.96537539263959</v>
      </c>
      <c r="CP30" s="1"/>
      <c r="CQ30" s="1"/>
      <c r="CR30" s="1"/>
      <c r="CS30" s="1">
        <v>149.11459952562703</v>
      </c>
      <c r="CT30" s="1"/>
      <c r="CU30" s="1"/>
      <c r="CV30" s="1"/>
      <c r="CW30" s="1">
        <v>843.62642495457021</v>
      </c>
      <c r="CX30" s="1"/>
      <c r="CY30" s="1">
        <v>51.570221841466264</v>
      </c>
      <c r="CZ30" s="1">
        <v>18.778369694756865</v>
      </c>
      <c r="DA30" s="1"/>
      <c r="DB30" s="1">
        <v>45.840838330427161</v>
      </c>
      <c r="DC30" s="1"/>
      <c r="DD30" s="1"/>
      <c r="DE30" s="1">
        <v>10.868282149608889</v>
      </c>
      <c r="DF30" s="1"/>
      <c r="DG30" s="1"/>
      <c r="DH30" s="1"/>
      <c r="DI30" s="1"/>
      <c r="DJ30" s="1">
        <v>29.833657542248481</v>
      </c>
      <c r="DK30" s="1"/>
      <c r="DL30" s="1"/>
      <c r="DM30" s="1">
        <v>18.96537539263959</v>
      </c>
      <c r="DN30" s="1">
        <v>7.9100875451479764</v>
      </c>
      <c r="DO30" s="1">
        <v>76.344610071796907</v>
      </c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>
        <v>18.96537539263959</v>
      </c>
      <c r="EA30" s="1"/>
      <c r="EB30" s="1">
        <v>51.703539353733603</v>
      </c>
      <c r="EC30" s="1">
        <v>94.826876963197947</v>
      </c>
      <c r="ED30" s="1"/>
      <c r="EE30" s="1"/>
      <c r="EF30" s="1"/>
      <c r="EG30" s="1"/>
      <c r="EH30" s="1">
        <v>7.9100875451479764</v>
      </c>
      <c r="EI30" s="1">
        <v>10.868282149608889</v>
      </c>
      <c r="EJ30" s="1">
        <v>7.9100875451479764</v>
      </c>
      <c r="EK30" s="4">
        <f t="shared" si="12"/>
        <v>1835.5640177233793</v>
      </c>
      <c r="EL30" s="1"/>
      <c r="EM30" s="1"/>
      <c r="EN30" s="1">
        <v>75.674495872675635</v>
      </c>
      <c r="EO30" s="1"/>
      <c r="EP30" s="1">
        <v>32.73816396109401</v>
      </c>
      <c r="EQ30" s="1"/>
      <c r="ER30" s="1"/>
      <c r="ES30" s="1">
        <v>7.9100875451479764</v>
      </c>
      <c r="ET30" s="1">
        <v>54.28772256242906</v>
      </c>
      <c r="EU30" s="1">
        <v>135.2881227715572</v>
      </c>
      <c r="EV30" s="1">
        <v>75.674495872675635</v>
      </c>
      <c r="EW30" s="1">
        <v>7.9100875451479764</v>
      </c>
      <c r="EX30" s="1">
        <v>83.771589115706334</v>
      </c>
      <c r="EY30" s="1"/>
      <c r="EZ30" s="1"/>
      <c r="FA30" s="1">
        <v>837.59336249451871</v>
      </c>
      <c r="FB30" s="1"/>
      <c r="FC30" s="1"/>
      <c r="FD30" s="1">
        <v>18.96537539263959</v>
      </c>
      <c r="FE30" s="1"/>
      <c r="FF30" s="1">
        <v>7.9100875451479764</v>
      </c>
      <c r="FG30" s="1">
        <v>95.309985464436494</v>
      </c>
      <c r="FH30" s="1">
        <v>51.703539353733603</v>
      </c>
      <c r="FI30" s="1"/>
      <c r="FJ30" s="1"/>
      <c r="FK30" s="1"/>
      <c r="FL30" s="1">
        <v>2966.5540676281903</v>
      </c>
      <c r="FM30" s="1"/>
      <c r="FN30" s="1"/>
      <c r="FO30" s="4">
        <f t="shared" si="13"/>
        <v>4451.2911831251004</v>
      </c>
      <c r="FP30" s="1"/>
      <c r="FQ30" s="1">
        <v>10.868282149608889</v>
      </c>
      <c r="FR30" s="1"/>
      <c r="FS30" s="1"/>
      <c r="FT30" s="1">
        <v>18.96537539263959</v>
      </c>
      <c r="FU30" s="1">
        <v>18.96537539263959</v>
      </c>
      <c r="FV30" s="1"/>
      <c r="FW30" s="1"/>
      <c r="FX30" s="1"/>
      <c r="FY30" s="4">
        <f t="shared" si="14"/>
        <v>48.799032934888075</v>
      </c>
      <c r="FZ30" s="1">
        <v>6587.6928035152241</v>
      </c>
    </row>
    <row r="31" spans="2:182" collapsed="1" x14ac:dyDescent="0.25">
      <c r="B31" s="5" t="s">
        <v>23</v>
      </c>
      <c r="C31" s="6">
        <v>101.81495734472705</v>
      </c>
      <c r="D31" s="6">
        <v>968.59296114629149</v>
      </c>
      <c r="E31" s="6">
        <v>124.29404428323485</v>
      </c>
      <c r="F31" s="6">
        <v>73.233558069767554</v>
      </c>
      <c r="G31" s="6">
        <v>339.11595164211116</v>
      </c>
      <c r="H31" s="6">
        <v>27.897502075331218</v>
      </c>
      <c r="I31" s="6">
        <v>3.3937178289099195</v>
      </c>
      <c r="J31" s="6">
        <v>13.681431013171801</v>
      </c>
      <c r="K31" s="6">
        <v>266.79138630682456</v>
      </c>
      <c r="L31" s="6">
        <v>19.323439948281283</v>
      </c>
      <c r="M31" s="6">
        <v>129.76495854402731</v>
      </c>
      <c r="N31" s="6">
        <f t="shared" si="9"/>
        <v>2067.9039082026779</v>
      </c>
      <c r="O31" s="6">
        <v>26.157437171547439</v>
      </c>
      <c r="P31" s="6">
        <v>22.031568627014103</v>
      </c>
      <c r="Q31" s="6">
        <v>32.017151403505025</v>
      </c>
      <c r="R31" s="6">
        <v>63.803274144737301</v>
      </c>
      <c r="S31" s="6">
        <f t="shared" si="10"/>
        <v>144.00943134680386</v>
      </c>
      <c r="T31" s="6">
        <v>456.78410355599823</v>
      </c>
      <c r="U31" s="6">
        <v>70.709149437214535</v>
      </c>
      <c r="V31" s="6">
        <v>18.749785696878334</v>
      </c>
      <c r="W31" s="6">
        <v>11.455153626671422</v>
      </c>
      <c r="X31" s="6">
        <v>223.09632149182349</v>
      </c>
      <c r="Y31" s="6">
        <v>3.0478963550754887</v>
      </c>
      <c r="Z31" s="6">
        <v>2.8410911626951618</v>
      </c>
      <c r="AA31" s="6">
        <v>22.489989680096755</v>
      </c>
      <c r="AB31" s="6">
        <v>68.207260075686136</v>
      </c>
      <c r="AC31" s="6">
        <v>9.0880657227376922</v>
      </c>
      <c r="AD31" s="6">
        <v>30.828670419124485</v>
      </c>
      <c r="AE31" s="6">
        <v>53.199789569442849</v>
      </c>
      <c r="AF31" s="6">
        <v>18.749785696878334</v>
      </c>
      <c r="AG31" s="6">
        <v>9.6617199741406417</v>
      </c>
      <c r="AH31" s="6">
        <v>141.73854564097724</v>
      </c>
      <c r="AI31" s="6">
        <v>9.0880657227376922</v>
      </c>
      <c r="AJ31" s="6">
        <v>9.6617199741406417</v>
      </c>
      <c r="AK31" s="6">
        <v>1214.2106240608648</v>
      </c>
      <c r="AL31" s="6">
        <v>9.0880657227376922</v>
      </c>
      <c r="AM31" s="6">
        <v>10.868282149608889</v>
      </c>
      <c r="AN31" s="6">
        <v>369.52506950982644</v>
      </c>
      <c r="AO31" s="6">
        <v>28.411505671018976</v>
      </c>
      <c r="AP31" s="6">
        <v>25.228272317385816</v>
      </c>
      <c r="AQ31" s="6">
        <v>117.75633871305325</v>
      </c>
      <c r="AR31" s="6">
        <v>101.8400292301029</v>
      </c>
      <c r="AS31" s="6">
        <v>27.837851419616026</v>
      </c>
      <c r="AT31" s="6">
        <v>18.96537539263959</v>
      </c>
      <c r="AU31" s="6">
        <v>164.45262135526588</v>
      </c>
      <c r="AV31" s="6">
        <v>402.86548012967006</v>
      </c>
      <c r="AW31" s="6">
        <v>21.40297368011003</v>
      </c>
      <c r="AX31" s="6">
        <v>38.073225645159617</v>
      </c>
      <c r="AY31" s="6">
        <v>12.70961632921613</v>
      </c>
      <c r="AZ31" s="6">
        <v>9.6617199741406417</v>
      </c>
      <c r="BA31" s="6">
        <v>154.69933196312834</v>
      </c>
      <c r="BB31" s="6">
        <v>18.749785696878334</v>
      </c>
      <c r="BC31" s="6">
        <v>21.322946617832237</v>
      </c>
      <c r="BD31" s="6">
        <f t="shared" si="11"/>
        <v>3927.0662293805754</v>
      </c>
      <c r="BE31" s="6">
        <v>789.34819843383286</v>
      </c>
      <c r="BF31" s="6">
        <v>52.136437305128275</v>
      </c>
      <c r="BG31" s="6">
        <v>19.276018612423428</v>
      </c>
      <c r="BH31" s="6">
        <v>4.9430366570468669</v>
      </c>
      <c r="BI31" s="6">
        <v>158.22480725403466</v>
      </c>
      <c r="BJ31" s="6">
        <v>399.98183536927218</v>
      </c>
      <c r="BK31" s="6">
        <v>17.182664651949871</v>
      </c>
      <c r="BL31" s="6">
        <v>26.145869646338554</v>
      </c>
      <c r="BM31" s="6">
        <v>25.943097847033656</v>
      </c>
      <c r="BN31" s="6">
        <v>1724.3430969673627</v>
      </c>
      <c r="BO31" s="6">
        <v>79.619874893795227</v>
      </c>
      <c r="BP31" s="6">
        <v>13.524104084165028</v>
      </c>
      <c r="BQ31" s="6">
        <v>100.7165719400324</v>
      </c>
      <c r="BR31" s="6">
        <v>38.895388160255251</v>
      </c>
      <c r="BS31" s="6">
        <v>41.293439106793322</v>
      </c>
      <c r="BT31" s="6">
        <v>428.03562701899034</v>
      </c>
      <c r="BU31" s="6">
        <v>17.046562415310603</v>
      </c>
      <c r="BV31" s="6">
        <v>33.256016484963006</v>
      </c>
      <c r="BW31" s="6">
        <v>5.0223760912337063</v>
      </c>
      <c r="BX31" s="6">
        <v>164.31327985295741</v>
      </c>
      <c r="BY31" s="6">
        <v>87.534718367641858</v>
      </c>
      <c r="BZ31" s="6">
        <v>26.964106622222751</v>
      </c>
      <c r="CA31" s="6">
        <v>37.899596133469124</v>
      </c>
      <c r="CB31" s="6">
        <v>11.742158961921685</v>
      </c>
      <c r="CC31" s="6">
        <v>38.487381311453817</v>
      </c>
      <c r="CD31" s="6">
        <v>705.48152968560419</v>
      </c>
      <c r="CE31" s="6">
        <v>9.9931799842334748</v>
      </c>
      <c r="CF31" s="6">
        <v>52.314874343094878</v>
      </c>
      <c r="CG31" s="6">
        <v>3.9780544747081716</v>
      </c>
      <c r="CH31" s="6">
        <v>91.282212210246783</v>
      </c>
      <c r="CI31" s="6">
        <v>85.888286537261081</v>
      </c>
      <c r="CJ31" s="6">
        <v>46.197671031337514</v>
      </c>
      <c r="CK31" s="6">
        <v>146.00413604417213</v>
      </c>
      <c r="CL31" s="6">
        <v>101.69963526797716</v>
      </c>
      <c r="CM31" s="6">
        <v>14.329456304553583</v>
      </c>
      <c r="CN31" s="6">
        <v>57.330508746193416</v>
      </c>
      <c r="CO31" s="6">
        <v>18.96537539263959</v>
      </c>
      <c r="CP31" s="6">
        <v>8.931096320337069</v>
      </c>
      <c r="CQ31" s="6">
        <v>45.328743579111048</v>
      </c>
      <c r="CR31" s="6">
        <v>61.507915493764123</v>
      </c>
      <c r="CS31" s="6">
        <v>659.42275636271029</v>
      </c>
      <c r="CT31" s="6">
        <v>169.42685942965113</v>
      </c>
      <c r="CU31" s="6">
        <v>214.16945005075391</v>
      </c>
      <c r="CV31" s="6">
        <v>5.4898753943918042</v>
      </c>
      <c r="CW31" s="6">
        <v>8505.223766951809</v>
      </c>
      <c r="CX31" s="6">
        <v>307.94811502863342</v>
      </c>
      <c r="CY31" s="6">
        <v>1037.692968610042</v>
      </c>
      <c r="CZ31" s="6">
        <v>429.91595238531937</v>
      </c>
      <c r="DA31" s="6">
        <v>96.93760332323734</v>
      </c>
      <c r="DB31" s="6">
        <v>368.23558474752951</v>
      </c>
      <c r="DC31" s="6">
        <v>3.6008064635507488</v>
      </c>
      <c r="DD31" s="6">
        <v>40.596211044658936</v>
      </c>
      <c r="DE31" s="6">
        <v>168.09983366854945</v>
      </c>
      <c r="DF31" s="6">
        <v>9.6617199741406417</v>
      </c>
      <c r="DG31" s="6">
        <v>699.37533407394415</v>
      </c>
      <c r="DH31" s="6">
        <v>144.31971261303536</v>
      </c>
      <c r="DI31" s="6">
        <v>18.019162043074761</v>
      </c>
      <c r="DJ31" s="6">
        <v>235.55597184558664</v>
      </c>
      <c r="DK31" s="6">
        <v>18.235782101190576</v>
      </c>
      <c r="DL31" s="6">
        <v>64.410636199404877</v>
      </c>
      <c r="DM31" s="6">
        <v>96.267391820993851</v>
      </c>
      <c r="DN31" s="6">
        <v>62.165723150722144</v>
      </c>
      <c r="DO31" s="6">
        <v>572.46503974310383</v>
      </c>
      <c r="DP31" s="6">
        <v>20.239722259871016</v>
      </c>
      <c r="DQ31" s="6">
        <v>24.793934972787117</v>
      </c>
      <c r="DR31" s="6">
        <v>219.31253917295078</v>
      </c>
      <c r="DS31" s="6">
        <v>89.603635391648425</v>
      </c>
      <c r="DT31" s="6">
        <v>44.76803547715074</v>
      </c>
      <c r="DU31" s="6">
        <v>85.775419958487646</v>
      </c>
      <c r="DV31" s="6">
        <v>237.82978759127383</v>
      </c>
      <c r="DW31" s="6">
        <v>7.6986154052964118</v>
      </c>
      <c r="DX31" s="6">
        <v>100.49069527288036</v>
      </c>
      <c r="DY31" s="6">
        <v>43.042784860304849</v>
      </c>
      <c r="DZ31" s="6">
        <v>45.122812564187029</v>
      </c>
      <c r="EA31" s="6">
        <v>160.71627629475174</v>
      </c>
      <c r="EB31" s="6">
        <v>270.05991504962896</v>
      </c>
      <c r="EC31" s="6">
        <v>349.41434605133662</v>
      </c>
      <c r="ED31" s="6">
        <v>26.157437171547439</v>
      </c>
      <c r="EE31" s="6">
        <v>15.605952066380482</v>
      </c>
      <c r="EF31" s="6">
        <v>26.157437171547439</v>
      </c>
      <c r="EG31" s="6">
        <v>221.60371600614832</v>
      </c>
      <c r="EH31" s="6">
        <v>12.853124202194843</v>
      </c>
      <c r="EI31" s="6">
        <v>49.13328000452082</v>
      </c>
      <c r="EJ31" s="6">
        <v>7.9100875451479764</v>
      </c>
      <c r="EK31" s="6">
        <f t="shared" si="12"/>
        <v>21776.634751120942</v>
      </c>
      <c r="EL31" s="6">
        <v>20.188919631535168</v>
      </c>
      <c r="EM31" s="6">
        <v>140.36310589414668</v>
      </c>
      <c r="EN31" s="6">
        <v>2657.7737384832221</v>
      </c>
      <c r="EO31" s="6">
        <v>92.547770446914328</v>
      </c>
      <c r="EP31" s="6">
        <v>71.135091008126977</v>
      </c>
      <c r="EQ31" s="6">
        <v>31.034152328699776</v>
      </c>
      <c r="ER31" s="6">
        <v>6.5751808522482245</v>
      </c>
      <c r="ES31" s="6">
        <v>59.181079906171846</v>
      </c>
      <c r="ET31" s="6">
        <v>707.98065151144056</v>
      </c>
      <c r="EU31" s="6">
        <v>3798.8821165300615</v>
      </c>
      <c r="EV31" s="6">
        <v>644.13421720285089</v>
      </c>
      <c r="EW31" s="6">
        <v>459.95769201531334</v>
      </c>
      <c r="EX31" s="6">
        <v>332.19034855318023</v>
      </c>
      <c r="EY31" s="6">
        <v>194.45281579376135</v>
      </c>
      <c r="EZ31" s="6">
        <v>199.71191034201027</v>
      </c>
      <c r="FA31" s="6">
        <v>6289.0038326720169</v>
      </c>
      <c r="FB31" s="6">
        <v>21.975016809811152</v>
      </c>
      <c r="FC31" s="6">
        <v>673.93897587727611</v>
      </c>
      <c r="FD31" s="6">
        <v>67.356382466500222</v>
      </c>
      <c r="FE31" s="6">
        <v>19.295869839091317</v>
      </c>
      <c r="FF31" s="6">
        <v>1484.1717653180081</v>
      </c>
      <c r="FG31" s="6">
        <v>561.7989851882669</v>
      </c>
      <c r="FH31" s="6">
        <v>518.14139410095163</v>
      </c>
      <c r="FI31" s="6">
        <v>11.742158961921685</v>
      </c>
      <c r="FJ31" s="6">
        <v>5.0223760912337063</v>
      </c>
      <c r="FK31" s="6">
        <v>17.164153486027015</v>
      </c>
      <c r="FL31" s="6">
        <v>5026.1725738276737</v>
      </c>
      <c r="FM31" s="6">
        <v>50.232313913195242</v>
      </c>
      <c r="FN31" s="6">
        <v>257.34675129977779</v>
      </c>
      <c r="FO31" s="6">
        <f t="shared" si="13"/>
        <v>24419.471340351436</v>
      </c>
      <c r="FP31" s="6">
        <v>7.0775752414978248</v>
      </c>
      <c r="FQ31" s="6">
        <v>167.09565312428998</v>
      </c>
      <c r="FR31" s="6">
        <v>56.261586410492342</v>
      </c>
      <c r="FS31" s="6">
        <v>44.996380770518023</v>
      </c>
      <c r="FT31" s="6">
        <v>18.96537539263959</v>
      </c>
      <c r="FU31" s="6">
        <v>18.96537539263959</v>
      </c>
      <c r="FV31" s="6">
        <v>7.0745499252065525</v>
      </c>
      <c r="FW31" s="6">
        <v>4.6712332475770477</v>
      </c>
      <c r="FX31" s="6">
        <v>14.624636591514269</v>
      </c>
      <c r="FY31" s="6">
        <f t="shared" si="14"/>
        <v>339.73236609637524</v>
      </c>
      <c r="FZ31" s="6">
        <v>52674.818026498804</v>
      </c>
    </row>
  </sheetData>
  <mergeCells count="1">
    <mergeCell ref="C8:FZ8"/>
  </mergeCells>
  <hyperlinks>
    <hyperlink ref="A1" location="'Elenco indicatori'!A1" display="Ritorno elenco indicatori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pane ySplit="10" topLeftCell="A11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5.7109375" customWidth="1"/>
    <col min="3" max="3" width="23.7109375" bestFit="1" customWidth="1"/>
    <col min="4" max="4" width="10.42578125" bestFit="1" customWidth="1"/>
    <col min="5" max="5" width="5.5703125" bestFit="1" customWidth="1"/>
    <col min="6" max="6" width="10.42578125" bestFit="1" customWidth="1"/>
    <col min="7" max="7" width="5.5703125" bestFit="1" customWidth="1"/>
    <col min="8" max="8" width="10.42578125" bestFit="1" customWidth="1"/>
    <col min="9" max="9" width="5.5703125" bestFit="1" customWidth="1"/>
    <col min="10" max="10" width="10.42578125" bestFit="1" customWidth="1"/>
    <col min="11" max="11" width="5.5703125" bestFit="1" customWidth="1"/>
    <col min="12" max="12" width="10" bestFit="1" customWidth="1"/>
    <col min="13" max="13" width="5.5703125" bestFit="1" customWidth="1"/>
  </cols>
  <sheetData>
    <row r="1" spans="1:13" x14ac:dyDescent="0.25">
      <c r="A1" s="19" t="s">
        <v>710</v>
      </c>
    </row>
    <row r="3" spans="1:13" ht="18.75" x14ac:dyDescent="0.3">
      <c r="A3" s="20" t="s">
        <v>707</v>
      </c>
    </row>
    <row r="5" spans="1:13" x14ac:dyDescent="0.25">
      <c r="A5" t="s">
        <v>708</v>
      </c>
      <c r="B5" s="7" t="s">
        <v>972</v>
      </c>
    </row>
    <row r="6" spans="1:13" x14ac:dyDescent="0.25">
      <c r="A6" t="s">
        <v>709</v>
      </c>
      <c r="B6" t="s">
        <v>712</v>
      </c>
    </row>
    <row r="8" spans="1:13" x14ac:dyDescent="0.25">
      <c r="B8" s="2"/>
      <c r="C8" s="2"/>
      <c r="D8" s="101" t="s">
        <v>929</v>
      </c>
      <c r="E8" s="101"/>
      <c r="F8" s="101"/>
      <c r="G8" s="101"/>
      <c r="H8" s="101"/>
      <c r="I8" s="101"/>
      <c r="J8" s="101"/>
      <c r="K8" s="101"/>
      <c r="L8" s="2"/>
      <c r="M8" s="2"/>
    </row>
    <row r="9" spans="1:13" ht="15" customHeight="1" x14ac:dyDescent="0.25">
      <c r="B9" s="2"/>
      <c r="C9" s="2"/>
      <c r="D9" s="101" t="s">
        <v>971</v>
      </c>
      <c r="E9" s="101"/>
      <c r="F9" s="101" t="s">
        <v>715</v>
      </c>
      <c r="G9" s="101"/>
      <c r="H9" s="101" t="s">
        <v>716</v>
      </c>
      <c r="I9" s="101"/>
      <c r="J9" s="101" t="s">
        <v>717</v>
      </c>
      <c r="K9" s="101"/>
      <c r="L9" s="102" t="s">
        <v>970</v>
      </c>
      <c r="M9" s="102"/>
    </row>
    <row r="10" spans="1:13" x14ac:dyDescent="0.25">
      <c r="B10" s="3" t="s">
        <v>25</v>
      </c>
      <c r="C10" s="3" t="s">
        <v>58</v>
      </c>
      <c r="D10" s="14" t="s">
        <v>59</v>
      </c>
      <c r="E10" s="3" t="s">
        <v>29</v>
      </c>
      <c r="F10" s="14" t="s">
        <v>59</v>
      </c>
      <c r="G10" s="3" t="s">
        <v>29</v>
      </c>
      <c r="H10" s="14" t="s">
        <v>59</v>
      </c>
      <c r="I10" s="3" t="s">
        <v>29</v>
      </c>
      <c r="J10" s="14" t="s">
        <v>59</v>
      </c>
      <c r="K10" s="3" t="s">
        <v>29</v>
      </c>
      <c r="L10" s="65" t="s">
        <v>28</v>
      </c>
      <c r="M10" s="3" t="s">
        <v>29</v>
      </c>
    </row>
    <row r="11" spans="1:13" x14ac:dyDescent="0.25">
      <c r="B11" s="58" t="s">
        <v>969</v>
      </c>
      <c r="C11" s="59" t="s">
        <v>2</v>
      </c>
      <c r="D11" s="60">
        <v>40229.609508862122</v>
      </c>
      <c r="E11" s="114">
        <v>0.95073746312684371</v>
      </c>
      <c r="F11" s="60">
        <v>3744.1004717739897</v>
      </c>
      <c r="G11" s="114">
        <v>0.92740471869328489</v>
      </c>
      <c r="H11" s="60">
        <v>5845.6854637767619</v>
      </c>
      <c r="I11" s="114">
        <v>0.92101910828025479</v>
      </c>
      <c r="J11" s="60">
        <v>2349.8764276546158</v>
      </c>
      <c r="K11" s="114">
        <v>0.86868686868686873</v>
      </c>
      <c r="L11" s="60">
        <v>52169.27187206805</v>
      </c>
      <c r="M11" s="114">
        <v>0.93732916829363533</v>
      </c>
    </row>
    <row r="12" spans="1:13" x14ac:dyDescent="0.25">
      <c r="B12" s="58"/>
      <c r="C12" s="59" t="s">
        <v>3</v>
      </c>
      <c r="D12" s="60">
        <v>1867.2741908700464</v>
      </c>
      <c r="E12" s="114">
        <v>4.6607669616519173E-2</v>
      </c>
      <c r="F12" s="60">
        <v>229.60236063945706</v>
      </c>
      <c r="G12" s="114">
        <v>6.7150635208711437E-2</v>
      </c>
      <c r="H12" s="60">
        <v>377.12657127520845</v>
      </c>
      <c r="I12" s="114">
        <v>7.5159235668789806E-2</v>
      </c>
      <c r="J12" s="60">
        <v>264.27384892289069</v>
      </c>
      <c r="K12" s="114">
        <v>0.12373737373737374</v>
      </c>
      <c r="L12" s="60">
        <v>2738.2769717075989</v>
      </c>
      <c r="M12" s="114">
        <v>5.9156579461147989E-2</v>
      </c>
    </row>
    <row r="13" spans="1:13" x14ac:dyDescent="0.25">
      <c r="B13" s="58"/>
      <c r="C13" s="59" t="s">
        <v>7</v>
      </c>
      <c r="D13" s="60">
        <v>37.868834906901142</v>
      </c>
      <c r="E13" s="114">
        <v>8.8495575221238937E-4</v>
      </c>
      <c r="F13" s="60">
        <v>24.342847105672689</v>
      </c>
      <c r="G13" s="114">
        <v>5.4446460980036296E-3</v>
      </c>
      <c r="H13" s="60">
        <v>17.154157266279512</v>
      </c>
      <c r="I13" s="114">
        <v>3.821656050955414E-3</v>
      </c>
      <c r="J13" s="60">
        <v>10.159097710249961</v>
      </c>
      <c r="K13" s="114">
        <v>5.0505050505050509E-3</v>
      </c>
      <c r="L13" s="60">
        <v>89.524936989103296</v>
      </c>
      <c r="M13" s="114">
        <v>2.1475985942991018E-3</v>
      </c>
    </row>
    <row r="14" spans="1:13" x14ac:dyDescent="0.25">
      <c r="B14" s="61"/>
      <c r="C14" s="59" t="s">
        <v>6</v>
      </c>
      <c r="D14" s="60">
        <v>62.867563127548209</v>
      </c>
      <c r="E14" s="114">
        <v>1.7699115044247787E-3</v>
      </c>
      <c r="F14" s="60"/>
      <c r="G14" s="114">
        <v>0</v>
      </c>
      <c r="H14" s="60"/>
      <c r="I14" s="114">
        <v>0</v>
      </c>
      <c r="J14" s="60">
        <v>6.5582912466992127</v>
      </c>
      <c r="K14" s="114">
        <v>2.5252525252525255E-3</v>
      </c>
      <c r="L14" s="60">
        <v>69.425854374247422</v>
      </c>
      <c r="M14" s="114">
        <v>1.3666536509176104E-3</v>
      </c>
    </row>
    <row r="15" spans="1:13" x14ac:dyDescent="0.25">
      <c r="B15" s="62" t="s">
        <v>970</v>
      </c>
      <c r="C15" s="62"/>
      <c r="D15" s="63">
        <v>42197.620097766536</v>
      </c>
      <c r="E15" s="115">
        <v>1</v>
      </c>
      <c r="F15" s="63">
        <v>3998.0456795191226</v>
      </c>
      <c r="G15" s="115">
        <v>1</v>
      </c>
      <c r="H15" s="63">
        <v>6239.9661923182503</v>
      </c>
      <c r="I15" s="115">
        <v>1</v>
      </c>
      <c r="J15" s="63">
        <v>2630.8676655344543</v>
      </c>
      <c r="K15" s="115">
        <v>1</v>
      </c>
      <c r="L15" s="63">
        <v>55066.499635139</v>
      </c>
      <c r="M15" s="115">
        <v>1</v>
      </c>
    </row>
    <row r="16" spans="1:13" x14ac:dyDescent="0.25">
      <c r="B16" s="7" t="s">
        <v>15</v>
      </c>
      <c r="C16" t="s">
        <v>2</v>
      </c>
      <c r="D16" s="1">
        <v>546.53428996651428</v>
      </c>
      <c r="E16" s="116">
        <v>0.95121951219512191</v>
      </c>
      <c r="F16" s="1">
        <v>20.114362978913086</v>
      </c>
      <c r="G16" s="116">
        <v>0.77777777777777779</v>
      </c>
      <c r="H16" s="1">
        <v>57.614015563178981</v>
      </c>
      <c r="I16" s="116">
        <v>0.94736842105263153</v>
      </c>
      <c r="J16" s="1">
        <v>12.435328622609667</v>
      </c>
      <c r="K16" s="116">
        <v>0.8</v>
      </c>
      <c r="L16" s="1">
        <v>636.69799713121654</v>
      </c>
      <c r="M16" s="116">
        <v>0.9358974358974359</v>
      </c>
    </row>
    <row r="17" spans="2:13" x14ac:dyDescent="0.25">
      <c r="B17" s="7"/>
      <c r="C17" t="s">
        <v>3</v>
      </c>
      <c r="D17" s="1">
        <v>23.35616623788524</v>
      </c>
      <c r="E17" s="116">
        <v>4.065040650406504E-2</v>
      </c>
      <c r="F17" s="1">
        <v>5.7469608511180246</v>
      </c>
      <c r="G17" s="116">
        <v>0.22222222222222221</v>
      </c>
      <c r="H17" s="1">
        <v>3.2007786423988338</v>
      </c>
      <c r="I17" s="116">
        <v>5.2631578947368418E-2</v>
      </c>
      <c r="J17" s="1">
        <v>3.1088321556524168</v>
      </c>
      <c r="K17" s="116">
        <v>0.2</v>
      </c>
      <c r="L17" s="1">
        <v>35.412737887054512</v>
      </c>
      <c r="M17" s="116">
        <v>5.7692307692307696E-2</v>
      </c>
    </row>
    <row r="18" spans="2:13" x14ac:dyDescent="0.25">
      <c r="B18" s="9"/>
      <c r="C18" t="s">
        <v>6</v>
      </c>
      <c r="D18" s="1">
        <v>4.6712332475770477</v>
      </c>
      <c r="E18" s="116">
        <v>8.130081300813009E-3</v>
      </c>
      <c r="F18" s="1"/>
      <c r="G18" s="116">
        <v>0</v>
      </c>
      <c r="H18" s="1"/>
      <c r="I18" s="116">
        <v>0</v>
      </c>
      <c r="J18" s="1"/>
      <c r="K18" s="116">
        <v>0</v>
      </c>
      <c r="L18" s="1">
        <v>4.6712332475770477</v>
      </c>
      <c r="M18" s="116">
        <v>6.41025641025641E-3</v>
      </c>
    </row>
    <row r="19" spans="2:13" x14ac:dyDescent="0.25">
      <c r="B19" s="10" t="s">
        <v>35</v>
      </c>
      <c r="C19" s="10"/>
      <c r="D19" s="11">
        <v>574.56168945197624</v>
      </c>
      <c r="E19" s="117">
        <v>3.6283185840707964E-2</v>
      </c>
      <c r="F19" s="11">
        <v>25.861323830031111</v>
      </c>
      <c r="G19" s="117">
        <v>1.6333938294010888E-2</v>
      </c>
      <c r="H19" s="11">
        <v>60.814794205577812</v>
      </c>
      <c r="I19" s="117">
        <v>2.4203821656050957E-2</v>
      </c>
      <c r="J19" s="11">
        <v>15.544160778262084</v>
      </c>
      <c r="K19" s="117">
        <v>1.2626262626262626E-2</v>
      </c>
      <c r="L19" s="11">
        <v>676.78196826584804</v>
      </c>
      <c r="M19" s="117">
        <v>3.0456852791878174E-2</v>
      </c>
    </row>
    <row r="20" spans="2:13" x14ac:dyDescent="0.25">
      <c r="B20" s="7" t="s">
        <v>4</v>
      </c>
      <c r="C20" t="s">
        <v>2</v>
      </c>
      <c r="D20" s="1">
        <v>3393.4839399953544</v>
      </c>
      <c r="E20" s="116">
        <v>0.98299319727891155</v>
      </c>
      <c r="F20" s="1">
        <v>445.69664528801286</v>
      </c>
      <c r="G20" s="116">
        <v>0.94029850746268662</v>
      </c>
      <c r="H20" s="1">
        <v>818.89312815182984</v>
      </c>
      <c r="I20" s="116">
        <v>0.94186046511627908</v>
      </c>
      <c r="J20" s="1">
        <v>144.28240742738268</v>
      </c>
      <c r="K20" s="116">
        <v>0.84615384615384615</v>
      </c>
      <c r="L20" s="1">
        <v>4802.3561208625997</v>
      </c>
      <c r="M20" s="116">
        <v>0.96194503171247359</v>
      </c>
    </row>
    <row r="21" spans="2:13" x14ac:dyDescent="0.25">
      <c r="B21" s="7"/>
      <c r="C21" t="s">
        <v>3</v>
      </c>
      <c r="D21" s="1">
        <v>58.71079480960843</v>
      </c>
      <c r="E21" s="116">
        <v>1.7006802721088437E-2</v>
      </c>
      <c r="F21" s="1">
        <v>28.29819970082621</v>
      </c>
      <c r="G21" s="116">
        <v>5.9701492537313432E-2</v>
      </c>
      <c r="H21" s="1">
        <v>40.439166822312629</v>
      </c>
      <c r="I21" s="116">
        <v>4.6511627906976744E-2</v>
      </c>
      <c r="J21" s="1">
        <v>13.116582493398425</v>
      </c>
      <c r="K21" s="116">
        <v>7.6923076923076927E-2</v>
      </c>
      <c r="L21" s="1">
        <v>140.5647438261457</v>
      </c>
      <c r="M21" s="116">
        <v>3.1712473572938688E-2</v>
      </c>
    </row>
    <row r="22" spans="2:13" x14ac:dyDescent="0.25">
      <c r="B22" s="7"/>
      <c r="C22" t="s">
        <v>7</v>
      </c>
      <c r="D22" s="1"/>
      <c r="E22" s="116">
        <v>0</v>
      </c>
      <c r="F22" s="1"/>
      <c r="G22" s="116">
        <v>0</v>
      </c>
      <c r="H22" s="1">
        <v>10.109791705578157</v>
      </c>
      <c r="I22" s="116">
        <v>1.1627906976744186E-2</v>
      </c>
      <c r="J22" s="1">
        <v>6.5582912466992127</v>
      </c>
      <c r="K22" s="116">
        <v>3.8461538461538464E-2</v>
      </c>
      <c r="L22" s="1">
        <v>16.66808295227737</v>
      </c>
      <c r="M22" s="116">
        <v>4.2283298097251587E-3</v>
      </c>
    </row>
    <row r="23" spans="2:13" x14ac:dyDescent="0.25">
      <c r="B23" s="9"/>
      <c r="C23" t="s">
        <v>6</v>
      </c>
      <c r="D23" s="1"/>
      <c r="E23" s="116">
        <v>0</v>
      </c>
      <c r="F23" s="1"/>
      <c r="G23" s="116">
        <v>0</v>
      </c>
      <c r="H23" s="1"/>
      <c r="I23" s="116">
        <v>0</v>
      </c>
      <c r="J23" s="1">
        <v>6.5582912466992127</v>
      </c>
      <c r="K23" s="116">
        <v>3.8461538461538464E-2</v>
      </c>
      <c r="L23" s="1">
        <v>6.5582912466992127</v>
      </c>
      <c r="M23" s="116">
        <v>2.1141649048625794E-3</v>
      </c>
    </row>
    <row r="24" spans="2:13" x14ac:dyDescent="0.25">
      <c r="B24" s="10" t="s">
        <v>37</v>
      </c>
      <c r="C24" s="10"/>
      <c r="D24" s="11">
        <v>3452.1947348049625</v>
      </c>
      <c r="E24" s="117">
        <v>8.6725663716814158E-2</v>
      </c>
      <c r="F24" s="11">
        <v>473.99484498883908</v>
      </c>
      <c r="G24" s="117">
        <v>0.12159709618874773</v>
      </c>
      <c r="H24" s="11">
        <v>869.44208667972043</v>
      </c>
      <c r="I24" s="117">
        <v>0.10955414012738854</v>
      </c>
      <c r="J24" s="11">
        <v>170.51557241417953</v>
      </c>
      <c r="K24" s="117">
        <v>6.5656565656565663E-2</v>
      </c>
      <c r="L24" s="11">
        <v>4966.1472388877219</v>
      </c>
      <c r="M24" s="117">
        <v>9.2346739554861376E-2</v>
      </c>
    </row>
    <row r="25" spans="2:13" x14ac:dyDescent="0.25">
      <c r="B25" s="12" t="s">
        <v>12</v>
      </c>
      <c r="C25" t="s">
        <v>2</v>
      </c>
      <c r="D25" s="1">
        <v>1031.6144643097216</v>
      </c>
      <c r="E25" s="116">
        <v>0.89333333333333331</v>
      </c>
      <c r="F25" s="1">
        <v>23.314637482900135</v>
      </c>
      <c r="G25" s="116">
        <v>0.8666666666666667</v>
      </c>
      <c r="H25" s="1">
        <v>46.229235880398676</v>
      </c>
      <c r="I25" s="116">
        <v>0.88</v>
      </c>
      <c r="J25" s="1">
        <v>12.940735183795947</v>
      </c>
      <c r="K25" s="116">
        <v>0.6428571428571429</v>
      </c>
      <c r="L25" s="1">
        <v>1114.0990728568174</v>
      </c>
      <c r="M25" s="116">
        <v>0.87254901960784315</v>
      </c>
    </row>
    <row r="26" spans="2:13" x14ac:dyDescent="0.25">
      <c r="B26" s="12"/>
      <c r="C26" t="s">
        <v>3</v>
      </c>
      <c r="D26" s="1">
        <v>123.17784648474255</v>
      </c>
      <c r="E26" s="116">
        <v>0.10666666666666667</v>
      </c>
      <c r="F26" s="1">
        <v>3.5868673050615594</v>
      </c>
      <c r="G26" s="116">
        <v>0.13333333333333333</v>
      </c>
      <c r="H26" s="1">
        <v>4.2026578073089711</v>
      </c>
      <c r="I26" s="116">
        <v>0.08</v>
      </c>
      <c r="J26" s="1">
        <v>7.1892973243310827</v>
      </c>
      <c r="K26" s="116">
        <v>0.35714285714285715</v>
      </c>
      <c r="L26" s="1">
        <v>138.15666892144418</v>
      </c>
      <c r="M26" s="116">
        <v>0.12254901960784313</v>
      </c>
    </row>
    <row r="27" spans="2:13" x14ac:dyDescent="0.25">
      <c r="B27" s="9"/>
      <c r="C27" t="s">
        <v>7</v>
      </c>
      <c r="D27" s="1"/>
      <c r="E27" s="116">
        <v>0</v>
      </c>
      <c r="F27" s="1"/>
      <c r="G27" s="116">
        <v>0</v>
      </c>
      <c r="H27" s="1">
        <v>2.1013289036544855</v>
      </c>
      <c r="I27" s="116">
        <v>0.04</v>
      </c>
      <c r="J27" s="1"/>
      <c r="K27" s="116">
        <v>0</v>
      </c>
      <c r="L27" s="1">
        <v>2.1013289036544855</v>
      </c>
      <c r="M27" s="116">
        <v>4.9019607843137254E-3</v>
      </c>
    </row>
    <row r="28" spans="2:13" x14ac:dyDescent="0.25">
      <c r="B28" s="10" t="s">
        <v>38</v>
      </c>
      <c r="C28" s="10"/>
      <c r="D28" s="11">
        <v>1154.7923107944628</v>
      </c>
      <c r="E28" s="117">
        <v>4.4247787610619468E-2</v>
      </c>
      <c r="F28" s="11">
        <v>26.901504787961695</v>
      </c>
      <c r="G28" s="117">
        <v>2.7223230490018149E-2</v>
      </c>
      <c r="H28" s="11">
        <v>52.533222591362126</v>
      </c>
      <c r="I28" s="117">
        <v>3.1847133757961783E-2</v>
      </c>
      <c r="J28" s="11">
        <v>20.130032508127034</v>
      </c>
      <c r="K28" s="117">
        <v>3.5353535353535352E-2</v>
      </c>
      <c r="L28" s="11">
        <v>1254.3570706819162</v>
      </c>
      <c r="M28" s="117">
        <v>3.9828192112456071E-2</v>
      </c>
    </row>
    <row r="29" spans="2:13" x14ac:dyDescent="0.25">
      <c r="B29" s="12" t="s">
        <v>9</v>
      </c>
      <c r="C29" t="s">
        <v>2</v>
      </c>
      <c r="D29" s="1">
        <v>4295.9693381359366</v>
      </c>
      <c r="E29" s="116">
        <v>0.93731343283582091</v>
      </c>
      <c r="F29" s="1">
        <v>527.36654012974952</v>
      </c>
      <c r="G29" s="116">
        <v>0.88405797101449279</v>
      </c>
      <c r="H29" s="1">
        <v>495.09071052506238</v>
      </c>
      <c r="I29" s="116">
        <v>0.87671232876712324</v>
      </c>
      <c r="J29" s="1">
        <v>165.00415543558978</v>
      </c>
      <c r="K29" s="116">
        <v>0.6875</v>
      </c>
      <c r="L29" s="1">
        <v>5483.4307442263098</v>
      </c>
      <c r="M29" s="116">
        <v>0.90569744597249513</v>
      </c>
    </row>
    <row r="30" spans="2:13" x14ac:dyDescent="0.25">
      <c r="B30" s="12"/>
      <c r="C30" t="s">
        <v>3</v>
      </c>
      <c r="D30" s="1">
        <v>273.62862026343589</v>
      </c>
      <c r="E30" s="116">
        <v>5.9701492537313432E-2</v>
      </c>
      <c r="F30" s="1">
        <v>51.872118701286759</v>
      </c>
      <c r="G30" s="116">
        <v>8.6956521739130432E-2</v>
      </c>
      <c r="H30" s="1">
        <v>69.622131167586801</v>
      </c>
      <c r="I30" s="116">
        <v>0.12328767123287671</v>
      </c>
      <c r="J30" s="1">
        <v>75.001888834359008</v>
      </c>
      <c r="K30" s="116">
        <v>0.3125</v>
      </c>
      <c r="L30" s="1">
        <v>470.12475896666871</v>
      </c>
      <c r="M30" s="116">
        <v>8.8408644400785857E-2</v>
      </c>
    </row>
    <row r="31" spans="2:13" x14ac:dyDescent="0.25">
      <c r="B31" s="12"/>
      <c r="C31" t="s">
        <v>7</v>
      </c>
      <c r="D31" s="1"/>
      <c r="E31" s="116">
        <v>0</v>
      </c>
      <c r="F31" s="1">
        <v>17.290706233762254</v>
      </c>
      <c r="G31" s="116">
        <v>2.8985507246376812E-2</v>
      </c>
      <c r="H31" s="1"/>
      <c r="I31" s="116">
        <v>0</v>
      </c>
      <c r="J31" s="1"/>
      <c r="K31" s="116">
        <v>0</v>
      </c>
      <c r="L31" s="1">
        <v>17.290706233762254</v>
      </c>
      <c r="M31" s="116">
        <v>3.929273084479371E-3</v>
      </c>
    </row>
    <row r="32" spans="2:13" x14ac:dyDescent="0.25">
      <c r="B32" s="9"/>
      <c r="C32" t="s">
        <v>6</v>
      </c>
      <c r="D32" s="1">
        <v>13.681431013171801</v>
      </c>
      <c r="E32" s="116">
        <v>2.9850746268656717E-3</v>
      </c>
      <c r="F32" s="1"/>
      <c r="G32" s="116">
        <v>0</v>
      </c>
      <c r="H32" s="1"/>
      <c r="I32" s="116">
        <v>0</v>
      </c>
      <c r="J32" s="1"/>
      <c r="K32" s="116">
        <v>0</v>
      </c>
      <c r="L32" s="1">
        <v>13.681431013171801</v>
      </c>
      <c r="M32" s="116">
        <v>1.9646365422396855E-3</v>
      </c>
    </row>
    <row r="33" spans="2:13" x14ac:dyDescent="0.25">
      <c r="B33" s="10" t="s">
        <v>43</v>
      </c>
      <c r="C33" s="10"/>
      <c r="D33" s="11">
        <v>4583.2793894125525</v>
      </c>
      <c r="E33" s="117">
        <v>9.8820058997050153E-2</v>
      </c>
      <c r="F33" s="11">
        <v>596.5293650647983</v>
      </c>
      <c r="G33" s="117">
        <v>0.12522686025408347</v>
      </c>
      <c r="H33" s="11">
        <v>564.71284169264891</v>
      </c>
      <c r="I33" s="117">
        <v>9.2993630573248401E-2</v>
      </c>
      <c r="J33" s="11">
        <v>240.00604426994875</v>
      </c>
      <c r="K33" s="117">
        <v>8.0808080808080815E-2</v>
      </c>
      <c r="L33" s="11">
        <v>5984.5276404399137</v>
      </c>
      <c r="M33" s="117">
        <v>9.9375244045294811E-2</v>
      </c>
    </row>
    <row r="34" spans="2:13" x14ac:dyDescent="0.25">
      <c r="B34" s="12" t="s">
        <v>8</v>
      </c>
      <c r="C34" t="s">
        <v>2</v>
      </c>
      <c r="D34" s="1">
        <v>3334.7512199492471</v>
      </c>
      <c r="E34" s="116">
        <v>0.91534391534391535</v>
      </c>
      <c r="F34" s="1">
        <v>468.53787731644263</v>
      </c>
      <c r="G34" s="116">
        <v>0.95</v>
      </c>
      <c r="H34" s="1">
        <v>664.69232193151879</v>
      </c>
      <c r="I34" s="116">
        <v>0.95454545454545459</v>
      </c>
      <c r="J34" s="1">
        <v>311.05439393579559</v>
      </c>
      <c r="K34" s="116">
        <v>0.92</v>
      </c>
      <c r="L34" s="1">
        <v>4779.0358131329876</v>
      </c>
      <c r="M34" s="116">
        <v>0.9261744966442953</v>
      </c>
    </row>
    <row r="35" spans="2:13" x14ac:dyDescent="0.25">
      <c r="B35" s="12"/>
      <c r="C35" t="s">
        <v>3</v>
      </c>
      <c r="D35" s="1">
        <v>269.86426057392799</v>
      </c>
      <c r="E35" s="116">
        <v>7.407407407407407E-2</v>
      </c>
      <c r="F35" s="1">
        <v>24.659888279812758</v>
      </c>
      <c r="G35" s="116">
        <v>0.05</v>
      </c>
      <c r="H35" s="1">
        <v>31.652015330072288</v>
      </c>
      <c r="I35" s="116">
        <v>4.5454545454545456E-2</v>
      </c>
      <c r="J35" s="1">
        <v>27.048208168330056</v>
      </c>
      <c r="K35" s="116">
        <v>0.08</v>
      </c>
      <c r="L35" s="1">
        <v>353.22437235214306</v>
      </c>
      <c r="M35" s="116">
        <v>6.7114093959731544E-2</v>
      </c>
    </row>
    <row r="36" spans="2:13" x14ac:dyDescent="0.25">
      <c r="B36" s="12"/>
      <c r="C36" t="s">
        <v>6</v>
      </c>
      <c r="D36" s="1">
        <v>19.276018612423428</v>
      </c>
      <c r="E36" s="116">
        <v>5.2910052910052907E-3</v>
      </c>
      <c r="F36" s="1"/>
      <c r="G36" s="116">
        <v>0</v>
      </c>
      <c r="H36" s="1"/>
      <c r="I36" s="116">
        <v>0</v>
      </c>
      <c r="J36" s="1"/>
      <c r="K36" s="116">
        <v>0</v>
      </c>
      <c r="L36" s="1">
        <v>19.276018612423428</v>
      </c>
      <c r="M36" s="116">
        <v>3.3557046979865771E-3</v>
      </c>
    </row>
    <row r="37" spans="2:13" x14ac:dyDescent="0.25">
      <c r="B37" s="9"/>
      <c r="C37" t="s">
        <v>7</v>
      </c>
      <c r="D37" s="1">
        <v>19.276018612423428</v>
      </c>
      <c r="E37" s="116">
        <v>5.2910052910052907E-3</v>
      </c>
      <c r="F37" s="1"/>
      <c r="G37" s="116">
        <v>0</v>
      </c>
      <c r="H37" s="1"/>
      <c r="I37" s="116">
        <v>0</v>
      </c>
      <c r="J37" s="1"/>
      <c r="K37" s="116">
        <v>0</v>
      </c>
      <c r="L37" s="1">
        <v>19.276018612423428</v>
      </c>
      <c r="M37" s="116">
        <v>3.3557046979865771E-3</v>
      </c>
    </row>
    <row r="38" spans="2:13" x14ac:dyDescent="0.25">
      <c r="B38" s="10" t="s">
        <v>44</v>
      </c>
      <c r="C38" s="10"/>
      <c r="D38" s="11">
        <v>3643.1675177480197</v>
      </c>
      <c r="E38" s="117">
        <v>5.575221238938053E-2</v>
      </c>
      <c r="F38" s="11">
        <v>493.19776559625541</v>
      </c>
      <c r="G38" s="117">
        <v>7.2595281306715068E-2</v>
      </c>
      <c r="H38" s="11">
        <v>696.34433726159114</v>
      </c>
      <c r="I38" s="117">
        <v>5.605095541401274E-2</v>
      </c>
      <c r="J38" s="11">
        <v>338.10260210412559</v>
      </c>
      <c r="K38" s="117">
        <v>6.3131313131313135E-2</v>
      </c>
      <c r="L38" s="11">
        <v>5170.8122227099775</v>
      </c>
      <c r="M38" s="117">
        <v>5.8180398281921127E-2</v>
      </c>
    </row>
    <row r="39" spans="2:13" x14ac:dyDescent="0.25">
      <c r="B39" s="12" t="s">
        <v>22</v>
      </c>
      <c r="C39" t="s">
        <v>2</v>
      </c>
      <c r="D39" s="1">
        <v>1565.1986358107818</v>
      </c>
      <c r="E39" s="116">
        <v>0.92571428571428571</v>
      </c>
      <c r="F39" s="1">
        <v>93.434423567421931</v>
      </c>
      <c r="G39" s="116">
        <v>0.96969696969696972</v>
      </c>
      <c r="H39" s="1">
        <v>103.62847607256667</v>
      </c>
      <c r="I39" s="116">
        <v>0.97142857142857142</v>
      </c>
      <c r="J39" s="1">
        <v>45.341811478032412</v>
      </c>
      <c r="K39" s="116">
        <v>0.96</v>
      </c>
      <c r="L39" s="1">
        <v>1807.6033469287979</v>
      </c>
      <c r="M39" s="116">
        <v>0.94029850746268662</v>
      </c>
    </row>
    <row r="40" spans="2:13" x14ac:dyDescent="0.25">
      <c r="B40" s="12"/>
      <c r="C40" t="s">
        <v>3</v>
      </c>
      <c r="D40" s="1">
        <v>115.94063968968767</v>
      </c>
      <c r="E40" s="116">
        <v>6.8571428571428575E-2</v>
      </c>
      <c r="F40" s="1">
        <v>2.9198257364819331</v>
      </c>
      <c r="G40" s="116">
        <v>3.0303030303030304E-2</v>
      </c>
      <c r="H40" s="1">
        <v>3.0478963550754887</v>
      </c>
      <c r="I40" s="116">
        <v>2.8571428571428571E-2</v>
      </c>
      <c r="J40" s="1">
        <v>1.8892421449180175</v>
      </c>
      <c r="K40" s="116">
        <v>0.04</v>
      </c>
      <c r="L40" s="1">
        <v>123.79760392616312</v>
      </c>
      <c r="M40" s="116">
        <v>5.5970149253731345E-2</v>
      </c>
    </row>
    <row r="41" spans="2:13" x14ac:dyDescent="0.25">
      <c r="B41" s="9"/>
      <c r="C41" t="s">
        <v>7</v>
      </c>
      <c r="D41" s="1">
        <v>9.6617199741406417</v>
      </c>
      <c r="E41" s="116">
        <v>5.7142857142857143E-3</v>
      </c>
      <c r="F41" s="1"/>
      <c r="G41" s="116">
        <v>0</v>
      </c>
      <c r="H41" s="1"/>
      <c r="I41" s="116">
        <v>0</v>
      </c>
      <c r="J41" s="1"/>
      <c r="K41" s="116">
        <v>0</v>
      </c>
      <c r="L41" s="1">
        <v>9.6617199741406417</v>
      </c>
      <c r="M41" s="116">
        <v>3.7313432835820895E-3</v>
      </c>
    </row>
    <row r="42" spans="2:13" x14ac:dyDescent="0.25">
      <c r="B42" s="10" t="s">
        <v>45</v>
      </c>
      <c r="C42" s="10"/>
      <c r="D42" s="11">
        <v>1690.8009954746099</v>
      </c>
      <c r="E42" s="117">
        <v>5.1622418879056046E-2</v>
      </c>
      <c r="F42" s="11">
        <v>96.35424930390387</v>
      </c>
      <c r="G42" s="117">
        <v>5.9891107078039928E-2</v>
      </c>
      <c r="H42" s="11">
        <v>106.67637242764216</v>
      </c>
      <c r="I42" s="117">
        <v>4.4585987261146494E-2</v>
      </c>
      <c r="J42" s="11">
        <v>47.231053622950427</v>
      </c>
      <c r="K42" s="117">
        <v>6.3131313131313135E-2</v>
      </c>
      <c r="L42" s="11">
        <v>1941.0626708291018</v>
      </c>
      <c r="M42" s="117">
        <v>5.232331120655994E-2</v>
      </c>
    </row>
    <row r="43" spans="2:13" x14ac:dyDescent="0.25">
      <c r="B43" s="12" t="s">
        <v>19</v>
      </c>
      <c r="C43" t="s">
        <v>2</v>
      </c>
      <c r="D43" s="1">
        <v>1024.5561257755799</v>
      </c>
      <c r="E43" s="116">
        <v>0.9285714285714286</v>
      </c>
      <c r="F43" s="1">
        <v>70.558721028590767</v>
      </c>
      <c r="G43" s="116">
        <v>1</v>
      </c>
      <c r="H43" s="1">
        <v>135.25385214007787</v>
      </c>
      <c r="I43" s="116">
        <v>0.87179487179487181</v>
      </c>
      <c r="J43" s="1">
        <v>78.389899150321639</v>
      </c>
      <c r="K43" s="116">
        <v>0.90476190476190477</v>
      </c>
      <c r="L43" s="1">
        <v>1308.7585980945726</v>
      </c>
      <c r="M43" s="116">
        <v>0.92340425531914894</v>
      </c>
    </row>
    <row r="44" spans="2:13" x14ac:dyDescent="0.25">
      <c r="B44" s="12"/>
      <c r="C44" t="s">
        <v>3</v>
      </c>
      <c r="D44" s="1">
        <v>71.647281522767926</v>
      </c>
      <c r="E44" s="116">
        <v>6.4935064935064929E-2</v>
      </c>
      <c r="F44" s="1"/>
      <c r="G44" s="116">
        <v>0</v>
      </c>
      <c r="H44" s="1">
        <v>19.89027237354086</v>
      </c>
      <c r="I44" s="116">
        <v>0.12820512820512819</v>
      </c>
      <c r="J44" s="1">
        <v>8.2515683316128019</v>
      </c>
      <c r="K44" s="116">
        <v>9.5238095238095233E-2</v>
      </c>
      <c r="L44" s="1">
        <v>99.789122227921609</v>
      </c>
      <c r="M44" s="116">
        <v>7.2340425531914887E-2</v>
      </c>
    </row>
    <row r="45" spans="2:13" x14ac:dyDescent="0.25">
      <c r="B45" s="9"/>
      <c r="C45" t="s">
        <v>6</v>
      </c>
      <c r="D45" s="1">
        <v>7.1647281522767914</v>
      </c>
      <c r="E45" s="116">
        <v>6.4935064935064939E-3</v>
      </c>
      <c r="F45" s="1"/>
      <c r="G45" s="116">
        <v>0</v>
      </c>
      <c r="H45" s="1"/>
      <c r="I45" s="116">
        <v>0</v>
      </c>
      <c r="J45" s="1"/>
      <c r="K45" s="116">
        <v>0</v>
      </c>
      <c r="L45" s="1">
        <v>7.1647281522767914</v>
      </c>
      <c r="M45" s="116">
        <v>4.2553191489361703E-3</v>
      </c>
    </row>
    <row r="46" spans="2:13" x14ac:dyDescent="0.25">
      <c r="B46" s="10" t="s">
        <v>46</v>
      </c>
      <c r="C46" s="10"/>
      <c r="D46" s="11">
        <v>1103.3681354506257</v>
      </c>
      <c r="E46" s="117">
        <v>4.5427728613569321E-2</v>
      </c>
      <c r="F46" s="11">
        <v>70.558721028590767</v>
      </c>
      <c r="G46" s="117">
        <v>3.8112522686025406E-2</v>
      </c>
      <c r="H46" s="11">
        <v>155.14412451361866</v>
      </c>
      <c r="I46" s="117">
        <v>4.9681528662420385E-2</v>
      </c>
      <c r="J46" s="11">
        <v>86.641467481934455</v>
      </c>
      <c r="K46" s="117">
        <v>5.3030303030303032E-2</v>
      </c>
      <c r="L46" s="11">
        <v>1415.712448474771</v>
      </c>
      <c r="M46" s="117">
        <v>4.5880515423662629E-2</v>
      </c>
    </row>
    <row r="47" spans="2:13" x14ac:dyDescent="0.25">
      <c r="B47" s="12" t="s">
        <v>13</v>
      </c>
      <c r="C47" t="s">
        <v>2</v>
      </c>
      <c r="D47" s="1">
        <v>3714.3560783597304</v>
      </c>
      <c r="E47" s="116">
        <v>0.96598639455782309</v>
      </c>
      <c r="F47" s="1">
        <v>148.6290800714543</v>
      </c>
      <c r="G47" s="116">
        <v>0.95454545454545459</v>
      </c>
      <c r="H47" s="1">
        <v>166.37285076541414</v>
      </c>
      <c r="I47" s="116">
        <v>0.9642857142857143</v>
      </c>
      <c r="J47" s="1">
        <v>131.75700946540329</v>
      </c>
      <c r="K47" s="116">
        <v>0.96</v>
      </c>
      <c r="L47" s="1">
        <v>4161.1150186619989</v>
      </c>
      <c r="M47" s="116">
        <v>0.963963963963964</v>
      </c>
    </row>
    <row r="48" spans="2:13" x14ac:dyDescent="0.25">
      <c r="B48" s="9"/>
      <c r="C48" t="s">
        <v>3</v>
      </c>
      <c r="D48" s="1">
        <v>130.7871858577372</v>
      </c>
      <c r="E48" s="116">
        <v>3.4013605442176874E-2</v>
      </c>
      <c r="F48" s="1">
        <v>7.0775752414978248</v>
      </c>
      <c r="G48" s="116">
        <v>4.5454545454545456E-2</v>
      </c>
      <c r="H48" s="1">
        <v>6.1619574357560793</v>
      </c>
      <c r="I48" s="116">
        <v>3.5714285714285712E-2</v>
      </c>
      <c r="J48" s="1">
        <v>5.4898753943918042</v>
      </c>
      <c r="K48" s="116">
        <v>0.04</v>
      </c>
      <c r="L48" s="1">
        <v>149.51659392938291</v>
      </c>
      <c r="M48" s="116">
        <v>3.6036036036036036E-2</v>
      </c>
    </row>
    <row r="49" spans="2:13" x14ac:dyDescent="0.25">
      <c r="B49" s="10" t="s">
        <v>47</v>
      </c>
      <c r="C49" s="10"/>
      <c r="D49" s="11">
        <v>3845.1432642174673</v>
      </c>
      <c r="E49" s="117">
        <v>4.3362831858407079E-2</v>
      </c>
      <c r="F49" s="11">
        <v>155.70665531295211</v>
      </c>
      <c r="G49" s="117">
        <v>3.9927404718693285E-2</v>
      </c>
      <c r="H49" s="11">
        <v>172.53480820117022</v>
      </c>
      <c r="I49" s="117">
        <v>3.5668789808917196E-2</v>
      </c>
      <c r="J49" s="11">
        <v>137.2468848597951</v>
      </c>
      <c r="K49" s="117">
        <v>6.3131313131313135E-2</v>
      </c>
      <c r="L49" s="11">
        <v>4310.6316125913818</v>
      </c>
      <c r="M49" s="117">
        <v>4.3342444357672781E-2</v>
      </c>
    </row>
    <row r="50" spans="2:13" x14ac:dyDescent="0.25">
      <c r="B50" s="12" t="s">
        <v>16</v>
      </c>
      <c r="C50" t="s">
        <v>2</v>
      </c>
      <c r="D50" s="1">
        <v>1711.1716789947118</v>
      </c>
      <c r="E50" s="116">
        <v>0.95804195804195802</v>
      </c>
      <c r="F50" s="1">
        <v>61.769735966006074</v>
      </c>
      <c r="G50" s="116">
        <v>1</v>
      </c>
      <c r="H50" s="1">
        <v>165.67379514061238</v>
      </c>
      <c r="I50" s="116">
        <v>0.92500000000000004</v>
      </c>
      <c r="J50" s="1">
        <v>37.365897411481392</v>
      </c>
      <c r="K50" s="116">
        <v>0.8571428571428571</v>
      </c>
      <c r="L50" s="1">
        <v>1975.9811075128127</v>
      </c>
      <c r="M50" s="116">
        <v>0.94883720930232562</v>
      </c>
    </row>
    <row r="51" spans="2:13" x14ac:dyDescent="0.25">
      <c r="B51" s="9"/>
      <c r="C51" t="s">
        <v>3</v>
      </c>
      <c r="D51" s="1">
        <v>74.941825357432535</v>
      </c>
      <c r="E51" s="116">
        <v>4.195804195804196E-2</v>
      </c>
      <c r="F51" s="1"/>
      <c r="G51" s="116">
        <v>0</v>
      </c>
      <c r="H51" s="1">
        <v>13.433010416806404</v>
      </c>
      <c r="I51" s="116">
        <v>7.4999999999999997E-2</v>
      </c>
      <c r="J51" s="1">
        <v>6.2276495685802313</v>
      </c>
      <c r="K51" s="116">
        <v>0.14285714285714285</v>
      </c>
      <c r="L51" s="1">
        <v>94.602485342819165</v>
      </c>
      <c r="M51" s="116">
        <v>5.1162790697674418E-2</v>
      </c>
    </row>
    <row r="52" spans="2:13" x14ac:dyDescent="0.25">
      <c r="B52" s="10" t="s">
        <v>48</v>
      </c>
      <c r="C52" s="10"/>
      <c r="D52" s="11">
        <v>1786.1135043521444</v>
      </c>
      <c r="E52" s="117">
        <v>4.2182890855457227E-2</v>
      </c>
      <c r="F52" s="11">
        <v>61.769735966006074</v>
      </c>
      <c r="G52" s="117">
        <v>3.2667876588021776E-2</v>
      </c>
      <c r="H52" s="11">
        <v>179.10680555741882</v>
      </c>
      <c r="I52" s="117">
        <v>5.0955414012738856E-2</v>
      </c>
      <c r="J52" s="11">
        <v>43.593546980061625</v>
      </c>
      <c r="K52" s="117">
        <v>3.5353535353535352E-2</v>
      </c>
      <c r="L52" s="11">
        <v>2070.5835928556321</v>
      </c>
      <c r="M52" s="117">
        <v>4.1975790706755174E-2</v>
      </c>
    </row>
    <row r="53" spans="2:13" x14ac:dyDescent="0.25">
      <c r="B53" s="12" t="s">
        <v>11</v>
      </c>
      <c r="C53" t="s">
        <v>2</v>
      </c>
      <c r="D53" s="1">
        <v>2190.2238391797746</v>
      </c>
      <c r="E53" s="116">
        <v>0.98770491803278693</v>
      </c>
      <c r="F53" s="1">
        <v>126.93853569438784</v>
      </c>
      <c r="G53" s="116">
        <v>0.9</v>
      </c>
      <c r="H53" s="1">
        <v>171.58465306851284</v>
      </c>
      <c r="I53" s="116">
        <v>0.95</v>
      </c>
      <c r="J53" s="1">
        <v>25.81473787707716</v>
      </c>
      <c r="K53" s="116">
        <v>0.8</v>
      </c>
      <c r="L53" s="1">
        <v>2514.5617658197507</v>
      </c>
      <c r="M53" s="116">
        <v>0.97278911564625847</v>
      </c>
    </row>
    <row r="54" spans="2:13" x14ac:dyDescent="0.25">
      <c r="B54" s="12"/>
      <c r="C54" t="s">
        <v>3</v>
      </c>
      <c r="D54" s="1">
        <v>27.264197168213077</v>
      </c>
      <c r="E54" s="116">
        <v>1.2295081967213115E-2</v>
      </c>
      <c r="F54" s="1">
        <v>7.0521408719104324</v>
      </c>
      <c r="G54" s="116">
        <v>0.05</v>
      </c>
      <c r="H54" s="1">
        <v>9.0307712141322565</v>
      </c>
      <c r="I54" s="116">
        <v>0.05</v>
      </c>
      <c r="J54" s="1">
        <v>6.4536844692692892</v>
      </c>
      <c r="K54" s="116">
        <v>0.2</v>
      </c>
      <c r="L54" s="1">
        <v>49.800793723525061</v>
      </c>
      <c r="M54" s="116">
        <v>2.3809523809523808E-2</v>
      </c>
    </row>
    <row r="55" spans="2:13" x14ac:dyDescent="0.25">
      <c r="B55" s="9"/>
      <c r="C55" t="s">
        <v>7</v>
      </c>
      <c r="D55" s="1"/>
      <c r="E55" s="116">
        <v>0</v>
      </c>
      <c r="F55" s="1">
        <v>7.0521408719104324</v>
      </c>
      <c r="G55" s="116">
        <v>0.05</v>
      </c>
      <c r="H55" s="1"/>
      <c r="I55" s="116">
        <v>0</v>
      </c>
      <c r="J55" s="1"/>
      <c r="K55" s="116">
        <v>0</v>
      </c>
      <c r="L55" s="1">
        <v>7.0521408719104324</v>
      </c>
      <c r="M55" s="116">
        <v>3.4013605442176869E-3</v>
      </c>
    </row>
    <row r="56" spans="2:13" x14ac:dyDescent="0.25">
      <c r="B56" s="10" t="s">
        <v>49</v>
      </c>
      <c r="C56" s="10"/>
      <c r="D56" s="11">
        <v>2217.4880363479874</v>
      </c>
      <c r="E56" s="117">
        <v>7.1976401179941002E-2</v>
      </c>
      <c r="F56" s="11">
        <v>141.04281743820871</v>
      </c>
      <c r="G56" s="117">
        <v>3.6297640653357534E-2</v>
      </c>
      <c r="H56" s="11">
        <v>180.61542428264508</v>
      </c>
      <c r="I56" s="117">
        <v>2.5477707006369428E-2</v>
      </c>
      <c r="J56" s="11">
        <v>32.268422346346448</v>
      </c>
      <c r="K56" s="117">
        <v>2.5252525252525252E-2</v>
      </c>
      <c r="L56" s="11">
        <v>2571.4147004151864</v>
      </c>
      <c r="M56" s="117">
        <v>5.739945333853963E-2</v>
      </c>
    </row>
    <row r="57" spans="2:13" x14ac:dyDescent="0.25">
      <c r="B57" s="12" t="s">
        <v>10</v>
      </c>
      <c r="C57" t="s">
        <v>2</v>
      </c>
      <c r="D57" s="1">
        <v>2526.4971723133772</v>
      </c>
      <c r="E57" s="116">
        <v>0.989247311827957</v>
      </c>
      <c r="F57" s="1">
        <v>58.409302325581436</v>
      </c>
      <c r="G57" s="116">
        <v>0.88888888888888884</v>
      </c>
      <c r="H57" s="1">
        <v>147.40821865260116</v>
      </c>
      <c r="I57" s="116">
        <v>0.9107142857142857</v>
      </c>
      <c r="J57" s="1">
        <v>31.032273010781424</v>
      </c>
      <c r="K57" s="116">
        <v>0.84210526315789469</v>
      </c>
      <c r="L57" s="1">
        <v>2763.3469663023493</v>
      </c>
      <c r="M57" s="116">
        <v>0.95486111111111116</v>
      </c>
    </row>
    <row r="58" spans="2:13" x14ac:dyDescent="0.25">
      <c r="B58" s="9"/>
      <c r="C58" t="s">
        <v>3</v>
      </c>
      <c r="D58" s="1">
        <v>27.461925786015037</v>
      </c>
      <c r="E58" s="116">
        <v>1.0752688172043012E-2</v>
      </c>
      <c r="F58" s="1">
        <v>7.3011627906976759</v>
      </c>
      <c r="G58" s="116">
        <v>0.1111111111111111</v>
      </c>
      <c r="H58" s="1">
        <v>14.451786142411894</v>
      </c>
      <c r="I58" s="116">
        <v>8.9285714285714288E-2</v>
      </c>
      <c r="J58" s="1">
        <v>5.8185511895215187</v>
      </c>
      <c r="K58" s="116">
        <v>0.15789473684210525</v>
      </c>
      <c r="L58" s="1">
        <v>55.03342590864613</v>
      </c>
      <c r="M58" s="116">
        <v>4.5138888888888888E-2</v>
      </c>
    </row>
    <row r="59" spans="2:13" x14ac:dyDescent="0.25">
      <c r="B59" s="10" t="s">
        <v>50</v>
      </c>
      <c r="C59" s="10"/>
      <c r="D59" s="11">
        <v>2553.9590980993921</v>
      </c>
      <c r="E59" s="117">
        <v>5.4867256637168141E-2</v>
      </c>
      <c r="F59" s="11">
        <v>65.71046511627911</v>
      </c>
      <c r="G59" s="117">
        <v>4.9001814882032667E-2</v>
      </c>
      <c r="H59" s="11">
        <v>161.86000479501303</v>
      </c>
      <c r="I59" s="117">
        <v>7.1337579617834393E-2</v>
      </c>
      <c r="J59" s="11">
        <v>36.850824200302938</v>
      </c>
      <c r="K59" s="117">
        <v>4.7979797979797977E-2</v>
      </c>
      <c r="L59" s="11">
        <v>2818.3803922109955</v>
      </c>
      <c r="M59" s="117">
        <v>5.6228035923467395E-2</v>
      </c>
    </row>
    <row r="60" spans="2:13" x14ac:dyDescent="0.25">
      <c r="B60" s="12" t="s">
        <v>21</v>
      </c>
      <c r="C60" t="s">
        <v>2</v>
      </c>
      <c r="D60" s="1">
        <v>742.99543630404935</v>
      </c>
      <c r="E60" s="116">
        <v>0.94957983193277307</v>
      </c>
      <c r="F60" s="1">
        <v>28.235268243358615</v>
      </c>
      <c r="G60" s="116">
        <v>0.8571428571428571</v>
      </c>
      <c r="H60" s="1">
        <v>52.774985315552456</v>
      </c>
      <c r="I60" s="116">
        <v>0.76666666666666672</v>
      </c>
      <c r="J60" s="1">
        <v>29.528486636184208</v>
      </c>
      <c r="K60" s="116">
        <v>0.70588235294117652</v>
      </c>
      <c r="L60" s="1">
        <v>853.53417649914525</v>
      </c>
      <c r="M60" s="116">
        <v>0.88888888888888884</v>
      </c>
    </row>
    <row r="61" spans="2:13" x14ac:dyDescent="0.25">
      <c r="B61" s="9"/>
      <c r="C61" t="s">
        <v>3</v>
      </c>
      <c r="D61" s="1">
        <v>39.451085113489349</v>
      </c>
      <c r="E61" s="116">
        <v>5.0420168067226892E-2</v>
      </c>
      <c r="F61" s="1">
        <v>4.70587804055977</v>
      </c>
      <c r="G61" s="116">
        <v>0.14285714285714285</v>
      </c>
      <c r="H61" s="1">
        <v>16.061952052559445</v>
      </c>
      <c r="I61" s="116">
        <v>0.23333333333333334</v>
      </c>
      <c r="J61" s="1">
        <v>12.303536098410087</v>
      </c>
      <c r="K61" s="116">
        <v>0.29411764705882354</v>
      </c>
      <c r="L61" s="1">
        <v>72.522451305018649</v>
      </c>
      <c r="M61" s="116">
        <v>0.1111111111111111</v>
      </c>
    </row>
    <row r="62" spans="2:13" x14ac:dyDescent="0.25">
      <c r="B62" s="10" t="s">
        <v>51</v>
      </c>
      <c r="C62" s="10"/>
      <c r="D62" s="11">
        <v>782.44652141753852</v>
      </c>
      <c r="E62" s="117">
        <v>3.5103244837758112E-2</v>
      </c>
      <c r="F62" s="11">
        <v>32.941146283918386</v>
      </c>
      <c r="G62" s="117">
        <v>2.5408348457350273E-2</v>
      </c>
      <c r="H62" s="11">
        <v>68.836937368111919</v>
      </c>
      <c r="I62" s="117">
        <v>3.8216560509554139E-2</v>
      </c>
      <c r="J62" s="11">
        <v>41.832022734594283</v>
      </c>
      <c r="K62" s="117">
        <v>4.2929292929292928E-2</v>
      </c>
      <c r="L62" s="11">
        <v>926.0566278041639</v>
      </c>
      <c r="M62" s="117">
        <v>3.5142522452167126E-2</v>
      </c>
    </row>
    <row r="63" spans="2:13" x14ac:dyDescent="0.25">
      <c r="B63" s="12" t="s">
        <v>14</v>
      </c>
      <c r="C63" t="s">
        <v>2</v>
      </c>
      <c r="D63" s="1">
        <v>2471.5635839659112</v>
      </c>
      <c r="E63" s="116">
        <v>0.97687861271676302</v>
      </c>
      <c r="F63" s="1">
        <v>307.96949620611412</v>
      </c>
      <c r="G63" s="116">
        <v>0.94117647058823528</v>
      </c>
      <c r="H63" s="1">
        <v>352.10481008769233</v>
      </c>
      <c r="I63" s="116">
        <v>1</v>
      </c>
      <c r="J63" s="1">
        <v>205.54824224905215</v>
      </c>
      <c r="K63" s="116">
        <v>1</v>
      </c>
      <c r="L63" s="1">
        <v>3337.1861325087771</v>
      </c>
      <c r="M63" s="116">
        <v>0.97540983606557374</v>
      </c>
    </row>
    <row r="64" spans="2:13" x14ac:dyDescent="0.25">
      <c r="B64" s="9"/>
      <c r="C64" t="s">
        <v>3</v>
      </c>
      <c r="D64" s="1">
        <v>58.498546366057077</v>
      </c>
      <c r="E64" s="116">
        <v>2.3121387283236993E-2</v>
      </c>
      <c r="F64" s="1">
        <v>19.248093512882125</v>
      </c>
      <c r="G64" s="116">
        <v>5.8823529411764705E-2</v>
      </c>
      <c r="H64" s="1"/>
      <c r="I64" s="116">
        <v>0</v>
      </c>
      <c r="J64" s="1"/>
      <c r="K64" s="116">
        <v>0</v>
      </c>
      <c r="L64" s="1">
        <v>77.746639878939206</v>
      </c>
      <c r="M64" s="116">
        <v>2.4590163934426229E-2</v>
      </c>
    </row>
    <row r="65" spans="2:13" x14ac:dyDescent="0.25">
      <c r="B65" s="10" t="s">
        <v>52</v>
      </c>
      <c r="C65" s="10"/>
      <c r="D65" s="11">
        <v>2530.062130331969</v>
      </c>
      <c r="E65" s="117">
        <v>5.103244837758112E-2</v>
      </c>
      <c r="F65" s="11">
        <v>327.21758971899629</v>
      </c>
      <c r="G65" s="117">
        <v>6.1705989110707807E-2</v>
      </c>
      <c r="H65" s="11">
        <v>352.10481008769233</v>
      </c>
      <c r="I65" s="117">
        <v>2.9299363057324841E-2</v>
      </c>
      <c r="J65" s="11">
        <v>205.54824224905215</v>
      </c>
      <c r="K65" s="117">
        <v>3.5353535353535352E-2</v>
      </c>
      <c r="L65" s="11">
        <v>3414.9327723877163</v>
      </c>
      <c r="M65" s="117">
        <v>4.7637641546270988E-2</v>
      </c>
    </row>
    <row r="66" spans="2:13" x14ac:dyDescent="0.25">
      <c r="B66" s="12" t="s">
        <v>17</v>
      </c>
      <c r="C66" t="s">
        <v>2</v>
      </c>
      <c r="D66" s="1">
        <v>1277.1467738081969</v>
      </c>
      <c r="E66" s="116">
        <v>0.91082802547770703</v>
      </c>
      <c r="F66" s="1">
        <v>61.086920920378567</v>
      </c>
      <c r="G66" s="116">
        <v>0.9</v>
      </c>
      <c r="H66" s="1">
        <v>129.57831710383329</v>
      </c>
      <c r="I66" s="116">
        <v>0.875</v>
      </c>
      <c r="J66" s="1">
        <v>57.612903416811967</v>
      </c>
      <c r="K66" s="116">
        <v>0.76190476190476186</v>
      </c>
      <c r="L66" s="1">
        <v>1525.4249152492212</v>
      </c>
      <c r="M66" s="116">
        <v>0.89130434782608692</v>
      </c>
    </row>
    <row r="67" spans="2:13" x14ac:dyDescent="0.25">
      <c r="B67" s="12"/>
      <c r="C67" t="s">
        <v>3</v>
      </c>
      <c r="D67" s="1">
        <v>116.10425216438193</v>
      </c>
      <c r="E67" s="116">
        <v>8.2802547770700632E-2</v>
      </c>
      <c r="F67" s="1">
        <v>6.7874356578198389</v>
      </c>
      <c r="G67" s="116">
        <v>0.1</v>
      </c>
      <c r="H67" s="1">
        <v>18.511188157690469</v>
      </c>
      <c r="I67" s="116">
        <v>0.125</v>
      </c>
      <c r="J67" s="1">
        <v>14.403225854202995</v>
      </c>
      <c r="K67" s="116">
        <v>0.19047619047619047</v>
      </c>
      <c r="L67" s="1">
        <v>155.80610183409522</v>
      </c>
      <c r="M67" s="116">
        <v>0.1</v>
      </c>
    </row>
    <row r="68" spans="2:13" x14ac:dyDescent="0.25">
      <c r="B68" s="9"/>
      <c r="C68" t="s">
        <v>7</v>
      </c>
      <c r="D68" s="1">
        <v>8.931096320337069</v>
      </c>
      <c r="E68" s="116">
        <v>6.369426751592357E-3</v>
      </c>
      <c r="F68" s="1"/>
      <c r="G68" s="116">
        <v>0</v>
      </c>
      <c r="H68" s="1"/>
      <c r="I68" s="116">
        <v>0</v>
      </c>
      <c r="J68" s="1">
        <v>3.6008064635507488</v>
      </c>
      <c r="K68" s="116">
        <v>4.7619047619047616E-2</v>
      </c>
      <c r="L68" s="1">
        <v>12.531902783887817</v>
      </c>
      <c r="M68" s="116">
        <v>8.6956521739130436E-3</v>
      </c>
    </row>
    <row r="69" spans="2:13" x14ac:dyDescent="0.25">
      <c r="B69" s="10" t="s">
        <v>53</v>
      </c>
      <c r="C69" s="10"/>
      <c r="D69" s="11">
        <v>1402.1821222929152</v>
      </c>
      <c r="E69" s="117">
        <v>4.631268436578171E-2</v>
      </c>
      <c r="F69" s="11">
        <v>67.874356578198402</v>
      </c>
      <c r="G69" s="117">
        <v>3.6297640653357534E-2</v>
      </c>
      <c r="H69" s="11">
        <v>148.0895052615237</v>
      </c>
      <c r="I69" s="117">
        <v>4.0764331210191081E-2</v>
      </c>
      <c r="J69" s="11">
        <v>75.616935734565729</v>
      </c>
      <c r="K69" s="117">
        <v>5.3030303030303032E-2</v>
      </c>
      <c r="L69" s="11">
        <v>1693.7629198672041</v>
      </c>
      <c r="M69" s="117">
        <v>4.4904334244435767E-2</v>
      </c>
    </row>
    <row r="70" spans="2:13" x14ac:dyDescent="0.25">
      <c r="B70" s="12" t="s">
        <v>1</v>
      </c>
      <c r="C70" t="s">
        <v>2</v>
      </c>
      <c r="D70" s="1">
        <v>2675.6140822274238</v>
      </c>
      <c r="E70" s="116">
        <v>0.97156398104265407</v>
      </c>
      <c r="F70" s="1">
        <v>131.61006573831901</v>
      </c>
      <c r="G70" s="116">
        <v>0.88636363636363635</v>
      </c>
      <c r="H70" s="1">
        <v>385.55685924965599</v>
      </c>
      <c r="I70" s="116">
        <v>0.96296296296296291</v>
      </c>
      <c r="J70" s="1">
        <v>107.96146418241621</v>
      </c>
      <c r="K70" s="116">
        <v>0.95</v>
      </c>
      <c r="L70" s="1">
        <v>3300.7424713978162</v>
      </c>
      <c r="M70" s="116">
        <v>0.95744680851063835</v>
      </c>
    </row>
    <row r="71" spans="2:13" x14ac:dyDescent="0.25">
      <c r="B71" s="12"/>
      <c r="C71" t="s">
        <v>3</v>
      </c>
      <c r="D71" s="1">
        <v>65.258880054327165</v>
      </c>
      <c r="E71" s="116">
        <v>2.3696682464454975E-2</v>
      </c>
      <c r="F71" s="1">
        <v>16.87308535106655</v>
      </c>
      <c r="G71" s="116">
        <v>0.11363636363636363</v>
      </c>
      <c r="H71" s="1">
        <v>9.8860733140937338</v>
      </c>
      <c r="I71" s="116">
        <v>2.4691358024691357E-2</v>
      </c>
      <c r="J71" s="1">
        <v>5.6821823253903236</v>
      </c>
      <c r="K71" s="116">
        <v>0.05</v>
      </c>
      <c r="L71" s="1">
        <v>97.700221044877736</v>
      </c>
      <c r="M71" s="116">
        <v>3.7234042553191488E-2</v>
      </c>
    </row>
    <row r="72" spans="2:13" x14ac:dyDescent="0.25">
      <c r="B72" s="12"/>
      <c r="C72" t="s">
        <v>6</v>
      </c>
      <c r="D72" s="1">
        <v>13.051776010865431</v>
      </c>
      <c r="E72" s="116">
        <v>4.7393364928909956E-3</v>
      </c>
      <c r="F72" s="1"/>
      <c r="G72" s="116">
        <v>0</v>
      </c>
      <c r="H72" s="1"/>
      <c r="I72" s="116">
        <v>0</v>
      </c>
      <c r="J72" s="1"/>
      <c r="K72" s="116">
        <v>0</v>
      </c>
      <c r="L72" s="1">
        <v>13.051776010865431</v>
      </c>
      <c r="M72" s="116">
        <v>2.6595744680851063E-3</v>
      </c>
    </row>
    <row r="73" spans="2:13" x14ac:dyDescent="0.25">
      <c r="B73" s="9"/>
      <c r="C73" t="s">
        <v>7</v>
      </c>
      <c r="D73" s="1"/>
      <c r="E73" s="116">
        <v>0</v>
      </c>
      <c r="F73" s="1"/>
      <c r="G73" s="116">
        <v>0</v>
      </c>
      <c r="H73" s="1">
        <v>4.9430366570468669</v>
      </c>
      <c r="I73" s="116">
        <v>1.2345679012345678E-2</v>
      </c>
      <c r="J73" s="1"/>
      <c r="K73" s="116">
        <v>0</v>
      </c>
      <c r="L73" s="1">
        <v>4.9430366570468669</v>
      </c>
      <c r="M73" s="116">
        <v>2.6595744680851063E-3</v>
      </c>
    </row>
    <row r="74" spans="2:13" x14ac:dyDescent="0.25">
      <c r="B74" s="10" t="s">
        <v>54</v>
      </c>
      <c r="C74" s="10"/>
      <c r="D74" s="11">
        <v>2753.9247382926169</v>
      </c>
      <c r="E74" s="117">
        <v>6.2241887905604719E-2</v>
      </c>
      <c r="F74" s="11">
        <v>148.48315108938553</v>
      </c>
      <c r="G74" s="117">
        <v>7.985480943738657E-2</v>
      </c>
      <c r="H74" s="11">
        <v>400.38596922079665</v>
      </c>
      <c r="I74" s="117">
        <v>0.10318471337579618</v>
      </c>
      <c r="J74" s="11">
        <v>113.64364650780654</v>
      </c>
      <c r="K74" s="117">
        <v>0.10101010101010101</v>
      </c>
      <c r="L74" s="11">
        <v>3416.4375051106063</v>
      </c>
      <c r="M74" s="117">
        <v>7.340882467786021E-2</v>
      </c>
    </row>
    <row r="75" spans="2:13" x14ac:dyDescent="0.25">
      <c r="B75" s="12" t="s">
        <v>5</v>
      </c>
      <c r="C75" t="s">
        <v>2</v>
      </c>
      <c r="D75" s="1">
        <v>2224.7654163452503</v>
      </c>
      <c r="E75" s="116">
        <v>0.93129770992366412</v>
      </c>
      <c r="F75" s="1">
        <v>503.61184439261444</v>
      </c>
      <c r="G75" s="116">
        <v>1</v>
      </c>
      <c r="H75" s="1">
        <v>909.02266659884606</v>
      </c>
      <c r="I75" s="116">
        <v>1</v>
      </c>
      <c r="J75" s="1">
        <v>614.83553648380848</v>
      </c>
      <c r="K75" s="116">
        <v>0.94285714285714284</v>
      </c>
      <c r="L75" s="1">
        <v>4252.2354638205206</v>
      </c>
      <c r="M75" s="116">
        <v>0.95217391304347831</v>
      </c>
    </row>
    <row r="76" spans="2:13" x14ac:dyDescent="0.25">
      <c r="B76" s="9"/>
      <c r="C76" t="s">
        <v>3</v>
      </c>
      <c r="D76" s="1">
        <v>164.12203891071519</v>
      </c>
      <c r="E76" s="116">
        <v>6.8702290076335881E-2</v>
      </c>
      <c r="F76" s="1"/>
      <c r="G76" s="116">
        <v>0</v>
      </c>
      <c r="H76" s="1"/>
      <c r="I76" s="116">
        <v>0</v>
      </c>
      <c r="J76" s="1">
        <v>37.262759786897469</v>
      </c>
      <c r="K76" s="116">
        <v>5.7142857142857141E-2</v>
      </c>
      <c r="L76" s="1">
        <v>201.38479869761264</v>
      </c>
      <c r="M76" s="116">
        <v>4.7826086956521741E-2</v>
      </c>
    </row>
    <row r="77" spans="2:13" x14ac:dyDescent="0.25">
      <c r="B77" s="10" t="s">
        <v>55</v>
      </c>
      <c r="C77" s="10"/>
      <c r="D77" s="11">
        <v>2388.8874552559655</v>
      </c>
      <c r="E77" s="117">
        <v>3.8643067846607669E-2</v>
      </c>
      <c r="F77" s="11">
        <v>503.61184439261444</v>
      </c>
      <c r="G77" s="117">
        <v>3.6297640653357534E-2</v>
      </c>
      <c r="H77" s="11">
        <v>909.02266659884606</v>
      </c>
      <c r="I77" s="117">
        <v>5.605095541401274E-2</v>
      </c>
      <c r="J77" s="11">
        <v>652.09829627070599</v>
      </c>
      <c r="K77" s="117">
        <v>8.8383838383838384E-2</v>
      </c>
      <c r="L77" s="11">
        <v>4453.6202625181331</v>
      </c>
      <c r="M77" s="117">
        <v>4.4904334244435767E-2</v>
      </c>
    </row>
    <row r="78" spans="2:13" x14ac:dyDescent="0.25">
      <c r="B78" s="12" t="s">
        <v>18</v>
      </c>
      <c r="C78" t="s">
        <v>2</v>
      </c>
      <c r="D78" s="1">
        <v>989.40808997303839</v>
      </c>
      <c r="E78" s="116">
        <v>0.92488262910798125</v>
      </c>
      <c r="F78" s="1">
        <v>47.324931896024047</v>
      </c>
      <c r="G78" s="116">
        <v>1</v>
      </c>
      <c r="H78" s="1">
        <v>135.20252201140045</v>
      </c>
      <c r="I78" s="116">
        <v>0.86486486486486491</v>
      </c>
      <c r="J78" s="1">
        <v>30.477731427299553</v>
      </c>
      <c r="K78" s="116">
        <v>0.9</v>
      </c>
      <c r="L78" s="1">
        <v>1202.4132753077622</v>
      </c>
      <c r="M78" s="116">
        <v>0.92057761732851984</v>
      </c>
    </row>
    <row r="79" spans="2:13" x14ac:dyDescent="0.25">
      <c r="B79" s="12"/>
      <c r="C79" t="s">
        <v>3</v>
      </c>
      <c r="D79" s="1">
        <v>75.33564136850562</v>
      </c>
      <c r="E79" s="116">
        <v>7.0422535211267609E-2</v>
      </c>
      <c r="F79" s="1"/>
      <c r="G79" s="116">
        <v>0</v>
      </c>
      <c r="H79" s="1">
        <v>21.125394064281316</v>
      </c>
      <c r="I79" s="116">
        <v>0.13513513513513514</v>
      </c>
      <c r="J79" s="1">
        <v>3.3864146030332831</v>
      </c>
      <c r="K79" s="116">
        <v>0.1</v>
      </c>
      <c r="L79" s="1">
        <v>99.847450035820245</v>
      </c>
      <c r="M79" s="116">
        <v>7.5812274368231042E-2</v>
      </c>
    </row>
    <row r="80" spans="2:13" x14ac:dyDescent="0.25">
      <c r="B80" s="9"/>
      <c r="C80" t="s">
        <v>6</v>
      </c>
      <c r="D80" s="1">
        <v>5.0223760912337063</v>
      </c>
      <c r="E80" s="116">
        <v>4.6948356807511738E-3</v>
      </c>
      <c r="F80" s="1"/>
      <c r="G80" s="116">
        <v>0</v>
      </c>
      <c r="H80" s="1"/>
      <c r="I80" s="116">
        <v>0</v>
      </c>
      <c r="J80" s="1"/>
      <c r="K80" s="116">
        <v>0</v>
      </c>
      <c r="L80" s="1">
        <v>5.0223760912337063</v>
      </c>
      <c r="M80" s="116">
        <v>3.6101083032490976E-3</v>
      </c>
    </row>
    <row r="81" spans="2:13" x14ac:dyDescent="0.25">
      <c r="B81" s="10" t="s">
        <v>56</v>
      </c>
      <c r="C81" s="10"/>
      <c r="D81" s="11">
        <v>1069.7661074327787</v>
      </c>
      <c r="E81" s="117">
        <v>6.2831858407079652E-2</v>
      </c>
      <c r="F81" s="11">
        <v>47.324931896024047</v>
      </c>
      <c r="G81" s="117">
        <v>3.0852994555353903E-2</v>
      </c>
      <c r="H81" s="11">
        <v>156.32791607568171</v>
      </c>
      <c r="I81" s="117">
        <v>4.7133757961783443E-2</v>
      </c>
      <c r="J81" s="11">
        <v>33.864146030332833</v>
      </c>
      <c r="K81" s="117">
        <v>2.5252525252525252E-2</v>
      </c>
      <c r="L81" s="11">
        <v>1307.2831014348162</v>
      </c>
      <c r="M81" s="117">
        <v>5.4080437329168292E-2</v>
      </c>
    </row>
    <row r="82" spans="2:13" x14ac:dyDescent="0.25">
      <c r="B82" s="12" t="s">
        <v>20</v>
      </c>
      <c r="C82" t="s">
        <v>2</v>
      </c>
      <c r="D82" s="1">
        <v>4513.7593434482133</v>
      </c>
      <c r="E82" s="116">
        <v>0.96747967479674801</v>
      </c>
      <c r="F82" s="1">
        <v>619.49208252770723</v>
      </c>
      <c r="G82" s="116">
        <v>0.93442622950819676</v>
      </c>
      <c r="H82" s="1">
        <v>909.00404551799159</v>
      </c>
      <c r="I82" s="116">
        <v>0.90410958904109584</v>
      </c>
      <c r="J82" s="1">
        <v>308.49341426077103</v>
      </c>
      <c r="K82" s="116">
        <v>0.90697674418604646</v>
      </c>
      <c r="L82" s="1">
        <v>6350.748885754655</v>
      </c>
      <c r="M82" s="116">
        <v>0.94562647754137119</v>
      </c>
    </row>
    <row r="83" spans="2:13" x14ac:dyDescent="0.25">
      <c r="B83" s="9"/>
      <c r="C83" t="s">
        <v>3</v>
      </c>
      <c r="D83" s="1">
        <v>151.72300314111672</v>
      </c>
      <c r="E83" s="116">
        <v>3.2520325203252036E-2</v>
      </c>
      <c r="F83" s="1">
        <v>43.473128598435558</v>
      </c>
      <c r="G83" s="116">
        <v>6.5573770491803282E-2</v>
      </c>
      <c r="H83" s="1">
        <v>96.409519979180942</v>
      </c>
      <c r="I83" s="116">
        <v>9.5890410958904104E-2</v>
      </c>
      <c r="J83" s="1">
        <v>31.640350180591906</v>
      </c>
      <c r="K83" s="116">
        <v>9.3023255813953487E-2</v>
      </c>
      <c r="L83" s="1">
        <v>323.24600189932511</v>
      </c>
      <c r="M83" s="116">
        <v>5.4373522458628844E-2</v>
      </c>
    </row>
    <row r="84" spans="2:13" x14ac:dyDescent="0.25">
      <c r="B84" s="10" t="s">
        <v>57</v>
      </c>
      <c r="C84" s="10"/>
      <c r="D84" s="11">
        <v>4665.4823465893296</v>
      </c>
      <c r="E84" s="117">
        <v>7.2566371681415928E-2</v>
      </c>
      <c r="F84" s="11">
        <v>662.965211126143</v>
      </c>
      <c r="G84" s="117">
        <v>0.11070780399274047</v>
      </c>
      <c r="H84" s="11">
        <v>1005.4135654971725</v>
      </c>
      <c r="I84" s="117">
        <v>9.2993630573248401E-2</v>
      </c>
      <c r="J84" s="11">
        <v>340.13376444136293</v>
      </c>
      <c r="K84" s="117">
        <v>0.10858585858585859</v>
      </c>
      <c r="L84" s="11">
        <v>6673.9948876539802</v>
      </c>
      <c r="M84" s="117">
        <v>8.2584927762592741E-2</v>
      </c>
    </row>
  </sheetData>
  <mergeCells count="6">
    <mergeCell ref="D8:K8"/>
    <mergeCell ref="D9:E9"/>
    <mergeCell ref="F9:G9"/>
    <mergeCell ref="H9:I9"/>
    <mergeCell ref="J9:K9"/>
    <mergeCell ref="L9:M9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="90" zoomScaleNormal="90" workbookViewId="0">
      <selection activeCell="A7" sqref="A7"/>
    </sheetView>
  </sheetViews>
  <sheetFormatPr defaultRowHeight="15" x14ac:dyDescent="0.25"/>
  <cols>
    <col min="1" max="1" width="27.5703125" bestFit="1" customWidth="1"/>
    <col min="2" max="2" width="28.5703125" customWidth="1"/>
    <col min="3" max="3" width="12.5703125" bestFit="1" customWidth="1"/>
    <col min="4" max="14" width="3.7109375" bestFit="1" customWidth="1"/>
    <col min="15" max="15" width="4" bestFit="1" customWidth="1"/>
    <col min="16" max="24" width="3.7109375" bestFit="1" customWidth="1"/>
    <col min="25" max="25" width="4" bestFit="1" customWidth="1"/>
    <col min="26" max="28" width="3.7109375" bestFit="1" customWidth="1"/>
    <col min="29" max="29" width="4.42578125" bestFit="1" customWidth="1"/>
  </cols>
  <sheetData>
    <row r="1" spans="1:29" x14ac:dyDescent="0.25">
      <c r="A1" s="19" t="s">
        <v>710</v>
      </c>
    </row>
    <row r="3" spans="1:29" ht="18.75" x14ac:dyDescent="0.3">
      <c r="A3" s="20" t="s">
        <v>707</v>
      </c>
    </row>
    <row r="5" spans="1:29" x14ac:dyDescent="0.25">
      <c r="A5" t="s">
        <v>708</v>
      </c>
      <c r="B5" s="7" t="s">
        <v>711</v>
      </c>
    </row>
    <row r="6" spans="1:29" x14ac:dyDescent="0.25">
      <c r="A6" t="s">
        <v>709</v>
      </c>
      <c r="B6" t="s">
        <v>1001</v>
      </c>
    </row>
    <row r="8" spans="1:29" s="74" customFormat="1" x14ac:dyDescent="0.25">
      <c r="B8" s="21"/>
      <c r="C8" s="90" t="s">
        <v>560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74" customFormat="1" ht="121.5" x14ac:dyDescent="0.25">
      <c r="B9" s="21"/>
      <c r="C9" s="21" t="s">
        <v>552</v>
      </c>
      <c r="D9" s="21"/>
      <c r="E9" s="21" t="s">
        <v>555</v>
      </c>
      <c r="F9" s="21" t="s">
        <v>551</v>
      </c>
      <c r="G9" s="21"/>
      <c r="H9" s="21"/>
      <c r="I9" s="21"/>
      <c r="J9" s="21"/>
      <c r="K9" s="21" t="s">
        <v>553</v>
      </c>
      <c r="L9" s="21"/>
      <c r="M9" s="21"/>
      <c r="N9" s="21"/>
      <c r="O9" s="21"/>
      <c r="P9" s="21"/>
      <c r="Q9" s="21"/>
      <c r="R9" s="21"/>
      <c r="S9" s="21" t="s">
        <v>556</v>
      </c>
      <c r="T9" s="21"/>
      <c r="U9" s="21"/>
      <c r="V9" s="21"/>
      <c r="W9" s="21"/>
      <c r="X9" s="21"/>
      <c r="Y9" s="21"/>
      <c r="Z9" s="21"/>
      <c r="AA9" s="21"/>
      <c r="AB9" s="21"/>
      <c r="AC9" s="21" t="s">
        <v>23</v>
      </c>
    </row>
    <row r="10" spans="1:29" s="74" customFormat="1" ht="97.5" x14ac:dyDescent="0.25">
      <c r="B10" s="91" t="s">
        <v>25</v>
      </c>
      <c r="C10" s="15" t="s">
        <v>561</v>
      </c>
      <c r="D10" s="15" t="s">
        <v>562</v>
      </c>
      <c r="E10" s="15" t="s">
        <v>704</v>
      </c>
      <c r="F10" s="15" t="s">
        <v>567</v>
      </c>
      <c r="G10" s="15" t="s">
        <v>637</v>
      </c>
      <c r="H10" s="15" t="s">
        <v>575</v>
      </c>
      <c r="I10" s="15" t="s">
        <v>356</v>
      </c>
      <c r="J10" s="15" t="s">
        <v>395</v>
      </c>
      <c r="K10" s="15" t="s">
        <v>585</v>
      </c>
      <c r="L10" s="15" t="s">
        <v>587</v>
      </c>
      <c r="M10" s="15" t="s">
        <v>589</v>
      </c>
      <c r="N10" s="15" t="s">
        <v>455</v>
      </c>
      <c r="O10" s="15" t="s">
        <v>310</v>
      </c>
      <c r="P10" s="15" t="s">
        <v>313</v>
      </c>
      <c r="Q10" s="15" t="s">
        <v>603</v>
      </c>
      <c r="R10" s="15" t="s">
        <v>605</v>
      </c>
      <c r="S10" s="15" t="s">
        <v>318</v>
      </c>
      <c r="T10" s="15" t="s">
        <v>326</v>
      </c>
      <c r="U10" s="15" t="s">
        <v>470</v>
      </c>
      <c r="V10" s="15" t="s">
        <v>315</v>
      </c>
      <c r="W10" s="15" t="s">
        <v>440</v>
      </c>
      <c r="X10" s="15" t="s">
        <v>616</v>
      </c>
      <c r="Y10" s="15" t="s">
        <v>457</v>
      </c>
      <c r="Z10" s="15" t="s">
        <v>327</v>
      </c>
      <c r="AA10" s="15" t="s">
        <v>621</v>
      </c>
      <c r="AB10" s="15" t="s">
        <v>622</v>
      </c>
      <c r="AC10" s="15"/>
    </row>
    <row r="11" spans="1:29" x14ac:dyDescent="0.25">
      <c r="B11" s="22" t="s">
        <v>551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x14ac:dyDescent="0.25">
      <c r="B12" s="23" t="s">
        <v>22</v>
      </c>
      <c r="C12" s="1">
        <v>2.9198257364819331</v>
      </c>
      <c r="D12" s="1">
        <v>9.6617199741406417</v>
      </c>
      <c r="E12" s="1"/>
      <c r="F12" s="1">
        <v>9.6617199741406417</v>
      </c>
      <c r="G12" s="1">
        <v>1.8892421449180175</v>
      </c>
      <c r="H12" s="1">
        <v>9.6617199741406417</v>
      </c>
      <c r="I12" s="1">
        <v>11.55096211905866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>
        <v>45.345189922880536</v>
      </c>
    </row>
    <row r="13" spans="1:29" x14ac:dyDescent="0.25">
      <c r="B13" s="22" t="s">
        <v>553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x14ac:dyDescent="0.25">
      <c r="B14" s="23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>
        <v>14.329456304553583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>
        <v>14.329456304553583</v>
      </c>
    </row>
    <row r="15" spans="1:29" x14ac:dyDescent="0.25">
      <c r="B15" s="23" t="s">
        <v>13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82.024033203524198</v>
      </c>
      <c r="P15" s="1"/>
      <c r="Q15" s="1">
        <v>6.1619574357560793</v>
      </c>
      <c r="R15" s="1"/>
      <c r="S15" s="1"/>
      <c r="T15" s="1"/>
      <c r="U15" s="1"/>
      <c r="V15" s="1"/>
      <c r="W15" s="1"/>
      <c r="X15" s="1"/>
      <c r="Y15" s="1">
        <v>52.314874343094878</v>
      </c>
      <c r="Z15" s="1"/>
      <c r="AA15" s="1"/>
      <c r="AB15" s="1"/>
      <c r="AC15" s="1">
        <v>140.50086498237516</v>
      </c>
    </row>
    <row r="16" spans="1:29" x14ac:dyDescent="0.25">
      <c r="B16" s="23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18.235782101190576</v>
      </c>
      <c r="N16" s="1"/>
      <c r="O16" s="1">
        <v>36.471564202381153</v>
      </c>
      <c r="P16" s="1"/>
      <c r="Q16" s="1"/>
      <c r="R16" s="1"/>
      <c r="S16" s="1"/>
      <c r="T16" s="1"/>
      <c r="U16" s="1"/>
      <c r="V16" s="1"/>
      <c r="W16" s="1"/>
      <c r="X16" s="1"/>
      <c r="Y16" s="1">
        <v>18.631379893448734</v>
      </c>
      <c r="Z16" s="1"/>
      <c r="AA16" s="1"/>
      <c r="AB16" s="1"/>
      <c r="AC16" s="1">
        <v>73.338726197020463</v>
      </c>
    </row>
    <row r="17" spans="2:29" x14ac:dyDescent="0.25">
      <c r="B17" s="22" t="s">
        <v>556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x14ac:dyDescent="0.25">
      <c r="B18" s="2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>
        <v>7.872011889975882</v>
      </c>
      <c r="T18" s="1"/>
      <c r="U18" s="1"/>
      <c r="V18" s="1"/>
      <c r="W18" s="1"/>
      <c r="X18" s="1"/>
      <c r="Y18" s="1">
        <v>4.6712332475770477</v>
      </c>
      <c r="Z18" s="1"/>
      <c r="AA18" s="1"/>
      <c r="AB18" s="1"/>
      <c r="AC18" s="1">
        <v>12.54324513755293</v>
      </c>
    </row>
    <row r="19" spans="2:29" x14ac:dyDescent="0.25">
      <c r="B19" s="23" t="s">
        <v>4</v>
      </c>
      <c r="C19" s="1"/>
      <c r="D19" s="1">
        <v>13.632841171905765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v>16.66808295227737</v>
      </c>
      <c r="P19" s="1">
        <v>7.0745499252065525</v>
      </c>
      <c r="Q19" s="1"/>
      <c r="R19" s="1"/>
      <c r="S19" s="1"/>
      <c r="T19" s="1"/>
      <c r="U19" s="1"/>
      <c r="V19" s="1"/>
      <c r="W19" s="1">
        <v>6.5582912466992127</v>
      </c>
      <c r="X19" s="1"/>
      <c r="Y19" s="1">
        <v>11.742158961921685</v>
      </c>
      <c r="Z19" s="1"/>
      <c r="AA19" s="1">
        <v>11.742158961921685</v>
      </c>
      <c r="AB19" s="1">
        <v>7.0745499252065525</v>
      </c>
      <c r="AC19" s="1">
        <v>74.492633145138825</v>
      </c>
    </row>
    <row r="20" spans="2:29" x14ac:dyDescent="0.25">
      <c r="B20" s="23" t="s">
        <v>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v>1.4378594648662166</v>
      </c>
      <c r="V20" s="1"/>
      <c r="W20" s="1"/>
      <c r="X20" s="1"/>
      <c r="Y20" s="1">
        <v>24.889279868420015</v>
      </c>
      <c r="Z20" s="1"/>
      <c r="AA20" s="1"/>
      <c r="AB20" s="1"/>
      <c r="AC20" s="1">
        <v>26.327139333286233</v>
      </c>
    </row>
    <row r="21" spans="2:29" x14ac:dyDescent="0.25">
      <c r="B21" s="23" t="s">
        <v>9</v>
      </c>
      <c r="C21" s="1"/>
      <c r="D21" s="1"/>
      <c r="E21" s="1"/>
      <c r="F21" s="1"/>
      <c r="G21" s="1"/>
      <c r="H21" s="1"/>
      <c r="I21" s="1">
        <v>13.681431013171801</v>
      </c>
      <c r="J21" s="1">
        <v>7.500188883435901</v>
      </c>
      <c r="K21" s="1">
        <v>7.500188883435901</v>
      </c>
      <c r="L21" s="1"/>
      <c r="M21" s="1"/>
      <c r="N21" s="1">
        <v>7.500188883435901</v>
      </c>
      <c r="O21" s="1">
        <v>21.181619896607703</v>
      </c>
      <c r="P21" s="1">
        <v>30.062576482007017</v>
      </c>
      <c r="Q21" s="1"/>
      <c r="R21" s="1">
        <v>7.735792351954089</v>
      </c>
      <c r="S21" s="1"/>
      <c r="T21" s="1">
        <v>8.6453531168811271</v>
      </c>
      <c r="U21" s="1"/>
      <c r="V21" s="1"/>
      <c r="W21" s="1"/>
      <c r="X21" s="1"/>
      <c r="Y21" s="1">
        <v>41.044293039515402</v>
      </c>
      <c r="Z21" s="1"/>
      <c r="AA21" s="1"/>
      <c r="AB21" s="1"/>
      <c r="AC21" s="1">
        <v>144.85163255044483</v>
      </c>
    </row>
    <row r="22" spans="2:29" x14ac:dyDescent="0.25">
      <c r="B22" s="23" t="s">
        <v>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v>50.881981364753237</v>
      </c>
      <c r="P22" s="1"/>
      <c r="Q22" s="1"/>
      <c r="R22" s="1"/>
      <c r="S22" s="1"/>
      <c r="T22" s="1"/>
      <c r="U22" s="1"/>
      <c r="V22" s="1"/>
      <c r="W22" s="1"/>
      <c r="X22" s="1"/>
      <c r="Y22" s="1">
        <v>50.881981364753237</v>
      </c>
      <c r="Z22" s="1"/>
      <c r="AA22" s="1"/>
      <c r="AB22" s="1"/>
      <c r="AC22" s="1">
        <v>101.76396272950647</v>
      </c>
    </row>
    <row r="23" spans="2:29" x14ac:dyDescent="0.25">
      <c r="B23" s="23" t="s">
        <v>16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>
        <v>24.980608452477512</v>
      </c>
      <c r="Z23" s="1"/>
      <c r="AA23" s="1"/>
      <c r="AB23" s="1"/>
      <c r="AC23" s="1">
        <v>24.980608452477512</v>
      </c>
    </row>
    <row r="24" spans="2:29" x14ac:dyDescent="0.25">
      <c r="B24" s="23" t="s">
        <v>10</v>
      </c>
      <c r="C24" s="1"/>
      <c r="D24" s="1"/>
      <c r="E24" s="1"/>
      <c r="F24" s="1"/>
      <c r="G24" s="1"/>
      <c r="H24" s="1"/>
      <c r="I24" s="1"/>
      <c r="J24" s="1"/>
      <c r="K24" s="1"/>
      <c r="L24" s="1">
        <v>13.730962893007518</v>
      </c>
      <c r="M24" s="1"/>
      <c r="N24" s="1"/>
      <c r="O24" s="1"/>
      <c r="P24" s="1"/>
      <c r="Q24" s="1"/>
      <c r="R24" s="1"/>
      <c r="S24" s="1"/>
      <c r="T24" s="1">
        <v>1.9395170631738397</v>
      </c>
      <c r="U24" s="1"/>
      <c r="V24" s="1"/>
      <c r="W24" s="1"/>
      <c r="X24" s="1"/>
      <c r="Y24" s="1">
        <v>15.670479956181358</v>
      </c>
      <c r="Z24" s="1"/>
      <c r="AA24" s="1">
        <v>2.8903572284823786</v>
      </c>
      <c r="AB24" s="1"/>
      <c r="AC24" s="1">
        <v>34.231317140845093</v>
      </c>
    </row>
    <row r="25" spans="2:29" x14ac:dyDescent="0.25">
      <c r="B25" s="23" t="s">
        <v>21</v>
      </c>
      <c r="C25" s="1"/>
      <c r="D25" s="1">
        <v>2.4607072196820172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>
        <v>18.878716950658312</v>
      </c>
      <c r="W25" s="1"/>
      <c r="X25" s="1"/>
      <c r="Y25" s="1"/>
      <c r="Z25" s="1">
        <v>6.5751808522482245</v>
      </c>
      <c r="AA25" s="1"/>
      <c r="AB25" s="1"/>
      <c r="AC25" s="1">
        <v>27.914605022588553</v>
      </c>
    </row>
    <row r="26" spans="2:29" x14ac:dyDescent="0.25">
      <c r="B26" s="23" t="s">
        <v>14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v>24.248683347955332</v>
      </c>
      <c r="P26" s="1"/>
      <c r="Q26" s="1"/>
      <c r="R26" s="1"/>
      <c r="S26" s="1"/>
      <c r="T26" s="1"/>
      <c r="U26" s="1"/>
      <c r="V26" s="1"/>
      <c r="W26" s="1"/>
      <c r="X26" s="1"/>
      <c r="Y26" s="1">
        <v>43.87390977454281</v>
      </c>
      <c r="Z26" s="1"/>
      <c r="AA26" s="1"/>
      <c r="AB26" s="1"/>
      <c r="AC26" s="1">
        <v>68.122593122498145</v>
      </c>
    </row>
    <row r="27" spans="2:29" x14ac:dyDescent="0.25">
      <c r="B27" s="23" t="s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>
        <v>2.8410911626951618</v>
      </c>
      <c r="U27" s="1"/>
      <c r="V27" s="1">
        <v>5.6821823253903236</v>
      </c>
      <c r="W27" s="1">
        <v>2.8410911626951618</v>
      </c>
      <c r="X27" s="1"/>
      <c r="Y27" s="1">
        <v>4.9430366570468669</v>
      </c>
      <c r="Z27" s="1"/>
      <c r="AA27" s="1"/>
      <c r="AB27" s="1"/>
      <c r="AC27" s="1">
        <v>16.307401307827515</v>
      </c>
    </row>
    <row r="28" spans="2:29" x14ac:dyDescent="0.25">
      <c r="B28" s="23" t="s">
        <v>18</v>
      </c>
      <c r="C28" s="1"/>
      <c r="D28" s="1"/>
      <c r="E28" s="1"/>
      <c r="F28" s="1"/>
      <c r="G28" s="1"/>
      <c r="H28" s="1">
        <v>5.0223760912337063</v>
      </c>
      <c r="I28" s="1"/>
      <c r="J28" s="1"/>
      <c r="K28" s="1"/>
      <c r="L28" s="1"/>
      <c r="M28" s="1"/>
      <c r="N28" s="1"/>
      <c r="O28" s="1"/>
      <c r="P28" s="1"/>
      <c r="Q28" s="1"/>
      <c r="R28" s="1">
        <v>3.3864146030332831</v>
      </c>
      <c r="S28" s="1"/>
      <c r="T28" s="1"/>
      <c r="U28" s="1"/>
      <c r="V28" s="1"/>
      <c r="W28" s="1"/>
      <c r="X28" s="1"/>
      <c r="Y28" s="1">
        <v>5.0223760912337063</v>
      </c>
      <c r="Z28" s="1"/>
      <c r="AA28" s="1"/>
      <c r="AB28" s="1"/>
      <c r="AC28" s="1">
        <v>13.431166785500697</v>
      </c>
    </row>
    <row r="29" spans="2:29" x14ac:dyDescent="0.25">
      <c r="B29" s="23" t="s">
        <v>20</v>
      </c>
      <c r="C29" s="1"/>
      <c r="D29" s="1"/>
      <c r="E29" s="1">
        <v>13.772788568454422</v>
      </c>
      <c r="F29" s="1"/>
      <c r="G29" s="1"/>
      <c r="H29" s="1"/>
      <c r="I29" s="1"/>
      <c r="J29" s="1"/>
      <c r="K29" s="1"/>
      <c r="L29" s="1"/>
      <c r="M29" s="1"/>
      <c r="N29" s="1"/>
      <c r="O29" s="1">
        <v>7.9100875451479764</v>
      </c>
      <c r="P29" s="1"/>
      <c r="Q29" s="1"/>
      <c r="R29" s="1"/>
      <c r="S29" s="1"/>
      <c r="T29" s="1"/>
      <c r="U29" s="1"/>
      <c r="V29" s="1"/>
      <c r="W29" s="1"/>
      <c r="X29" s="1">
        <v>7.9100875451479764</v>
      </c>
      <c r="Y29" s="1">
        <v>18.96537539263959</v>
      </c>
      <c r="Z29" s="1"/>
      <c r="AA29" s="1"/>
      <c r="AB29" s="1"/>
      <c r="AC29" s="1">
        <v>48.558339051389964</v>
      </c>
    </row>
    <row r="30" spans="2:29" x14ac:dyDescent="0.25">
      <c r="B30" s="5" t="s">
        <v>23</v>
      </c>
      <c r="C30" s="6">
        <v>2.9198257364819331</v>
      </c>
      <c r="D30" s="6">
        <v>25.755268365728423</v>
      </c>
      <c r="E30" s="6">
        <v>13.772788568454422</v>
      </c>
      <c r="F30" s="6">
        <v>9.6617199741406417</v>
      </c>
      <c r="G30" s="6">
        <v>1.8892421449180175</v>
      </c>
      <c r="H30" s="6">
        <v>14.684096065374348</v>
      </c>
      <c r="I30" s="6">
        <v>25.232393132230463</v>
      </c>
      <c r="J30" s="6">
        <v>7.500188883435901</v>
      </c>
      <c r="K30" s="6">
        <v>7.500188883435901</v>
      </c>
      <c r="L30" s="6">
        <v>13.730962893007518</v>
      </c>
      <c r="M30" s="6">
        <v>18.235782101190576</v>
      </c>
      <c r="N30" s="6">
        <v>7.500188883435901</v>
      </c>
      <c r="O30" s="6">
        <v>253.71550881720057</v>
      </c>
      <c r="P30" s="6">
        <v>37.137126407213572</v>
      </c>
      <c r="Q30" s="6">
        <v>6.1619574357560793</v>
      </c>
      <c r="R30" s="6">
        <v>11.122206954987373</v>
      </c>
      <c r="S30" s="6">
        <v>7.872011889975882</v>
      </c>
      <c r="T30" s="6">
        <v>13.425961342750128</v>
      </c>
      <c r="U30" s="6">
        <v>1.4378594648662166</v>
      </c>
      <c r="V30" s="6">
        <v>24.560899276048637</v>
      </c>
      <c r="W30" s="6">
        <v>9.3993824093943736</v>
      </c>
      <c r="X30" s="6">
        <v>7.9100875451479764</v>
      </c>
      <c r="Y30" s="6">
        <v>317.63098704285289</v>
      </c>
      <c r="Z30" s="6">
        <v>6.5751808522482245</v>
      </c>
      <c r="AA30" s="6">
        <v>14.632516190404065</v>
      </c>
      <c r="AB30" s="6">
        <v>7.0745499252065525</v>
      </c>
      <c r="AC30" s="6">
        <v>867.03888118588679</v>
      </c>
    </row>
  </sheetData>
  <hyperlinks>
    <hyperlink ref="A1" location="'Elenco indicatori'!A1" display="Ritorno elenco indicatori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J291"/>
  <sheetViews>
    <sheetView zoomScale="70" zoomScaleNormal="70" workbookViewId="0">
      <pane xSplit="2" ySplit="9" topLeftCell="JM10" activePane="bottomRight" state="frozen"/>
      <selection activeCell="M29" sqref="M29"/>
      <selection pane="topRight" activeCell="M29" sqref="M29"/>
      <selection pane="bottomLeft" activeCell="M29" sqref="M29"/>
      <selection pane="bottomRight" activeCell="HD178" sqref="HD178"/>
    </sheetView>
  </sheetViews>
  <sheetFormatPr defaultColWidth="6.140625" defaultRowHeight="15" outlineLevelRow="1" outlineLevelCol="1" x14ac:dyDescent="0.25"/>
  <cols>
    <col min="1" max="1" width="29.28515625" customWidth="1"/>
    <col min="2" max="2" width="106.7109375" bestFit="1" customWidth="1"/>
    <col min="3" max="3" width="5.28515625" hidden="1" customWidth="1" outlineLevel="1"/>
    <col min="4" max="4" width="7.7109375" style="38" hidden="1" customWidth="1" outlineLevel="1"/>
    <col min="5" max="5" width="6" hidden="1" customWidth="1" outlineLevel="1"/>
    <col min="6" max="6" width="7.7109375" style="38" hidden="1" customWidth="1" outlineLevel="1"/>
    <col min="7" max="7" width="5.28515625" hidden="1" customWidth="1" outlineLevel="1"/>
    <col min="8" max="8" width="7.7109375" style="38" hidden="1" customWidth="1" outlineLevel="1"/>
    <col min="9" max="9" width="5.28515625" hidden="1" customWidth="1" outlineLevel="1"/>
    <col min="10" max="10" width="7.7109375" style="38" hidden="1" customWidth="1" outlineLevel="1"/>
    <col min="11" max="11" width="5.7109375" hidden="1" customWidth="1" outlineLevel="1"/>
    <col min="12" max="12" width="7.7109375" style="38" hidden="1" customWidth="1" outlineLevel="1"/>
    <col min="13" max="13" width="5.28515625" hidden="1" customWidth="1" outlineLevel="1"/>
    <col min="14" max="14" width="6.7109375" style="38" hidden="1" customWidth="1" outlineLevel="1"/>
    <col min="15" max="15" width="5.28515625" hidden="1" customWidth="1" outlineLevel="1"/>
    <col min="16" max="16" width="7.7109375" style="38" hidden="1" customWidth="1" outlineLevel="1"/>
    <col min="17" max="17" width="5.28515625" hidden="1" customWidth="1" outlineLevel="1"/>
    <col min="18" max="18" width="6.7109375" style="38" hidden="1" customWidth="1" outlineLevel="1"/>
    <col min="19" max="19" width="5.28515625" hidden="1" customWidth="1" outlineLevel="1"/>
    <col min="20" max="20" width="6.7109375" style="38" hidden="1" customWidth="1" outlineLevel="1"/>
    <col min="21" max="21" width="5.28515625" hidden="1" customWidth="1" outlineLevel="1"/>
    <col min="22" max="22" width="6.7109375" style="38" hidden="1" customWidth="1" outlineLevel="1"/>
    <col min="23" max="23" width="6" style="7" bestFit="1" customWidth="1" collapsed="1"/>
    <col min="24" max="24" width="7.7109375" style="51" bestFit="1" customWidth="1"/>
    <col min="25" max="25" width="5.28515625" hidden="1" customWidth="1" outlineLevel="1"/>
    <col min="26" max="26" width="7.7109375" style="38" hidden="1" customWidth="1" outlineLevel="1"/>
    <col min="27" max="27" width="5.28515625" hidden="1" customWidth="1" outlineLevel="1"/>
    <col min="28" max="28" width="7.7109375" style="38" hidden="1" customWidth="1" outlineLevel="1"/>
    <col min="29" max="29" width="5.28515625" hidden="1" customWidth="1" outlineLevel="1"/>
    <col min="30" max="30" width="6.7109375" style="38" hidden="1" customWidth="1" outlineLevel="1"/>
    <col min="31" max="31" width="5.28515625" hidden="1" customWidth="1" outlineLevel="1"/>
    <col min="32" max="32" width="7.7109375" style="38" hidden="1" customWidth="1" outlineLevel="1"/>
    <col min="33" max="33" width="5.28515625" hidden="1" customWidth="1" outlineLevel="1"/>
    <col min="34" max="34" width="7.7109375" style="38" hidden="1" customWidth="1" outlineLevel="1"/>
    <col min="35" max="35" width="5.28515625" hidden="1" customWidth="1" outlineLevel="1"/>
    <col min="36" max="36" width="5.28515625" style="38" hidden="1" customWidth="1" outlineLevel="1"/>
    <col min="37" max="37" width="6" hidden="1" customWidth="1" outlineLevel="1"/>
    <col min="38" max="38" width="6.7109375" style="38" hidden="1" customWidth="1" outlineLevel="1"/>
    <col min="39" max="39" width="5.28515625" hidden="1" customWidth="1" outlineLevel="1"/>
    <col min="40" max="40" width="7.7109375" style="38" hidden="1" customWidth="1" outlineLevel="1"/>
    <col min="41" max="41" width="5.28515625" hidden="1" customWidth="1" outlineLevel="1"/>
    <col min="42" max="42" width="7.7109375" style="38" hidden="1" customWidth="1" outlineLevel="1"/>
    <col min="43" max="43" width="5.28515625" hidden="1" customWidth="1" outlineLevel="1"/>
    <col min="44" max="44" width="7.7109375" style="38" hidden="1" customWidth="1" outlineLevel="1"/>
    <col min="45" max="45" width="6" hidden="1" customWidth="1" outlineLevel="1"/>
    <col min="46" max="46" width="7.7109375" style="38" hidden="1" customWidth="1" outlineLevel="1"/>
    <col min="47" max="47" width="5.28515625" hidden="1" customWidth="1" outlineLevel="1"/>
    <col min="48" max="48" width="6.7109375" style="38" hidden="1" customWidth="1" outlineLevel="1"/>
    <col min="49" max="49" width="5.28515625" hidden="1" customWidth="1" outlineLevel="1"/>
    <col min="50" max="50" width="7.7109375" style="38" hidden="1" customWidth="1" outlineLevel="1"/>
    <col min="51" max="51" width="5.28515625" hidden="1" customWidth="1" outlineLevel="1"/>
    <col min="52" max="52" width="6.7109375" style="38" hidden="1" customWidth="1" outlineLevel="1"/>
    <col min="53" max="53" width="5.28515625" hidden="1" customWidth="1" outlineLevel="1"/>
    <col min="54" max="54" width="6.7109375" style="38" hidden="1" customWidth="1" outlineLevel="1"/>
    <col min="55" max="55" width="5.28515625" hidden="1" customWidth="1" outlineLevel="1"/>
    <col min="56" max="56" width="7.7109375" style="38" hidden="1" customWidth="1" outlineLevel="1"/>
    <col min="57" max="57" width="5.28515625" hidden="1" customWidth="1" outlineLevel="1"/>
    <col min="58" max="58" width="7.7109375" style="38" hidden="1" customWidth="1" outlineLevel="1"/>
    <col min="59" max="59" width="5.28515625" hidden="1" customWidth="1" outlineLevel="1"/>
    <col min="60" max="60" width="6.7109375" style="38" hidden="1" customWidth="1" outlineLevel="1"/>
    <col min="61" max="61" width="5.28515625" hidden="1" customWidth="1" outlineLevel="1"/>
    <col min="62" max="62" width="6.7109375" style="38" hidden="1" customWidth="1" outlineLevel="1"/>
    <col min="63" max="63" width="5.28515625" hidden="1" customWidth="1" outlineLevel="1"/>
    <col min="64" max="64" width="6.7109375" style="38" hidden="1" customWidth="1" outlineLevel="1"/>
    <col min="65" max="65" width="5.28515625" hidden="1" customWidth="1" outlineLevel="1"/>
    <col min="66" max="66" width="7.7109375" style="38" hidden="1" customWidth="1" outlineLevel="1"/>
    <col min="67" max="67" width="5.28515625" hidden="1" customWidth="1" outlineLevel="1"/>
    <col min="68" max="68" width="7.7109375" style="38" hidden="1" customWidth="1" outlineLevel="1"/>
    <col min="69" max="69" width="6" hidden="1" customWidth="1" outlineLevel="1"/>
    <col min="70" max="70" width="6.7109375" style="38" hidden="1" customWidth="1" outlineLevel="1"/>
    <col min="71" max="71" width="5.28515625" hidden="1" customWidth="1" outlineLevel="1"/>
    <col min="72" max="72" width="7.7109375" style="38" hidden="1" customWidth="1" outlineLevel="1"/>
    <col min="73" max="73" width="5.28515625" hidden="1" customWidth="1" outlineLevel="1"/>
    <col min="74" max="74" width="7.7109375" style="38" hidden="1" customWidth="1" outlineLevel="1"/>
    <col min="75" max="75" width="5.7109375" hidden="1" customWidth="1" outlineLevel="1"/>
    <col min="76" max="76" width="6.7109375" style="38" hidden="1" customWidth="1" outlineLevel="1"/>
    <col min="77" max="77" width="5.28515625" hidden="1" customWidth="1" outlineLevel="1"/>
    <col min="78" max="78" width="7.7109375" style="38" hidden="1" customWidth="1" outlineLevel="1"/>
    <col min="79" max="79" width="5.28515625" hidden="1" customWidth="1" outlineLevel="1"/>
    <col min="80" max="80" width="6.7109375" style="38" hidden="1" customWidth="1" outlineLevel="1"/>
    <col min="81" max="81" width="5.28515625" hidden="1" customWidth="1" outlineLevel="1"/>
    <col min="82" max="82" width="7.7109375" style="38" hidden="1" customWidth="1" outlineLevel="1"/>
    <col min="83" max="83" width="5.28515625" hidden="1" customWidth="1" outlineLevel="1"/>
    <col min="84" max="84" width="6.7109375" style="38" hidden="1" customWidth="1" outlineLevel="1"/>
    <col min="85" max="85" width="5.28515625" hidden="1" customWidth="1" outlineLevel="1"/>
    <col min="86" max="86" width="6.7109375" style="38" hidden="1" customWidth="1" outlineLevel="1"/>
    <col min="87" max="87" width="5.28515625" hidden="1" customWidth="1" outlineLevel="1"/>
    <col min="88" max="88" width="6.7109375" style="38" hidden="1" customWidth="1" outlineLevel="1"/>
    <col min="89" max="89" width="5.28515625" hidden="1" customWidth="1" outlineLevel="1"/>
    <col min="90" max="90" width="6.7109375" style="38" hidden="1" customWidth="1" outlineLevel="1"/>
    <col min="91" max="91" width="6" hidden="1" customWidth="1" outlineLevel="1"/>
    <col min="92" max="92" width="7.7109375" style="38" hidden="1" customWidth="1" outlineLevel="1"/>
    <col min="93" max="93" width="5.28515625" hidden="1" customWidth="1" outlineLevel="1"/>
    <col min="94" max="94" width="6.42578125" style="38" hidden="1" customWidth="1" outlineLevel="1"/>
    <col min="95" max="95" width="5.28515625" hidden="1" customWidth="1" outlineLevel="1"/>
    <col min="96" max="96" width="7.7109375" style="38" hidden="1" customWidth="1" outlineLevel="1"/>
    <col min="97" max="97" width="5.28515625" hidden="1" customWidth="1" outlineLevel="1"/>
    <col min="98" max="98" width="6.7109375" style="38" hidden="1" customWidth="1" outlineLevel="1"/>
    <col min="99" max="99" width="5.28515625" hidden="1" customWidth="1" outlineLevel="1"/>
    <col min="100" max="100" width="7.7109375" style="38" hidden="1" customWidth="1" outlineLevel="1"/>
    <col min="101" max="101" width="5.28515625" hidden="1" customWidth="1" outlineLevel="1"/>
    <col min="102" max="102" width="7.7109375" style="38" hidden="1" customWidth="1" outlineLevel="1"/>
    <col min="103" max="103" width="5.28515625" hidden="1" customWidth="1" outlineLevel="1"/>
    <col min="104" max="104" width="7.7109375" style="38" hidden="1" customWidth="1" outlineLevel="1"/>
    <col min="105" max="105" width="7.7109375" style="7" bestFit="1" customWidth="1" collapsed="1"/>
    <col min="106" max="106" width="7.7109375" style="51" bestFit="1" customWidth="1"/>
    <col min="107" max="107" width="6" hidden="1" customWidth="1" outlineLevel="1"/>
    <col min="108" max="108" width="7.7109375" style="38" hidden="1" customWidth="1" outlineLevel="1"/>
    <col min="109" max="109" width="5.28515625" hidden="1" customWidth="1" outlineLevel="1"/>
    <col min="110" max="110" width="7.7109375" style="38" hidden="1" customWidth="1" outlineLevel="1"/>
    <col min="111" max="111" width="5.28515625" hidden="1" customWidth="1" outlineLevel="1"/>
    <col min="112" max="112" width="6.7109375" style="38" hidden="1" customWidth="1" outlineLevel="1"/>
    <col min="113" max="113" width="5.28515625" hidden="1" customWidth="1" outlineLevel="1"/>
    <col min="114" max="114" width="7.7109375" style="38" hidden="1" customWidth="1" outlineLevel="1"/>
    <col min="115" max="115" width="5.28515625" hidden="1" customWidth="1" outlineLevel="1"/>
    <col min="116" max="116" width="7.7109375" style="38" hidden="1" customWidth="1" outlineLevel="1"/>
    <col min="117" max="117" width="5.28515625" hidden="1" customWidth="1" outlineLevel="1"/>
    <col min="118" max="118" width="7.7109375" style="38" hidden="1" customWidth="1" outlineLevel="1"/>
    <col min="119" max="119" width="5.7109375" hidden="1" customWidth="1" outlineLevel="1"/>
    <col min="120" max="120" width="6.7109375" style="38" hidden="1" customWidth="1" outlineLevel="1"/>
    <col min="121" max="121" width="5.7109375" hidden="1" customWidth="1" outlineLevel="1"/>
    <col min="122" max="122" width="6.7109375" style="38" hidden="1" customWidth="1" outlineLevel="1"/>
    <col min="123" max="123" width="5.28515625" hidden="1" customWidth="1" outlineLevel="1"/>
    <col min="124" max="124" width="6.7109375" style="38" hidden="1" customWidth="1" outlineLevel="1"/>
    <col min="125" max="125" width="5.28515625" hidden="1" customWidth="1" outlineLevel="1"/>
    <col min="126" max="126" width="6.7109375" style="38" hidden="1" customWidth="1" outlineLevel="1"/>
    <col min="127" max="127" width="6" hidden="1" customWidth="1" outlineLevel="1"/>
    <col min="128" max="128" width="7.7109375" style="38" hidden="1" customWidth="1" outlineLevel="1"/>
    <col min="129" max="129" width="5.28515625" hidden="1" customWidth="1" outlineLevel="1"/>
    <col min="130" max="130" width="7.7109375" style="38" hidden="1" customWidth="1" outlineLevel="1"/>
    <col min="131" max="131" width="5.28515625" hidden="1" customWidth="1" outlineLevel="1"/>
    <col min="132" max="132" width="7.7109375" style="38" hidden="1" customWidth="1" outlineLevel="1"/>
    <col min="133" max="133" width="5.28515625" hidden="1" customWidth="1" outlineLevel="1"/>
    <col min="134" max="134" width="6.7109375" style="38" hidden="1" customWidth="1" outlineLevel="1"/>
    <col min="135" max="135" width="5.28515625" hidden="1" customWidth="1" outlineLevel="1"/>
    <col min="136" max="136" width="7.7109375" style="38" hidden="1" customWidth="1" outlineLevel="1"/>
    <col min="137" max="137" width="5.28515625" hidden="1" customWidth="1" outlineLevel="1"/>
    <col min="138" max="138" width="6.7109375" style="38" hidden="1" customWidth="1" outlineLevel="1"/>
    <col min="139" max="139" width="5.28515625" hidden="1" customWidth="1" outlineLevel="1"/>
    <col min="140" max="140" width="6.7109375" style="38" hidden="1" customWidth="1" outlineLevel="1"/>
    <col min="141" max="141" width="5.28515625" hidden="1" customWidth="1" outlineLevel="1"/>
    <col min="142" max="142" width="7.7109375" style="38" hidden="1" customWidth="1" outlineLevel="1"/>
    <col min="143" max="143" width="5.7109375" hidden="1" customWidth="1" outlineLevel="1"/>
    <col min="144" max="144" width="6.7109375" style="38" hidden="1" customWidth="1" outlineLevel="1"/>
    <col min="145" max="145" width="5.28515625" hidden="1" customWidth="1" outlineLevel="1"/>
    <col min="146" max="146" width="6.7109375" style="38" hidden="1" customWidth="1" outlineLevel="1"/>
    <col min="147" max="147" width="5.28515625" hidden="1" customWidth="1" outlineLevel="1"/>
    <col min="148" max="148" width="6.7109375" style="38" hidden="1" customWidth="1" outlineLevel="1"/>
    <col min="149" max="149" width="5.28515625" hidden="1" customWidth="1" outlineLevel="1"/>
    <col min="150" max="150" width="6.7109375" style="38" hidden="1" customWidth="1" outlineLevel="1"/>
    <col min="151" max="151" width="5.28515625" hidden="1" customWidth="1" outlineLevel="1"/>
    <col min="152" max="152" width="6.7109375" style="38" hidden="1" customWidth="1" outlineLevel="1"/>
    <col min="153" max="153" width="6" hidden="1" customWidth="1" outlineLevel="1"/>
    <col min="154" max="154" width="6.7109375" style="38" hidden="1" customWidth="1" outlineLevel="1"/>
    <col min="155" max="155" width="5.28515625" hidden="1" customWidth="1" outlineLevel="1"/>
    <col min="156" max="156" width="7.7109375" style="38" hidden="1" customWidth="1" outlineLevel="1"/>
    <col min="157" max="157" width="5.28515625" hidden="1" customWidth="1" outlineLevel="1"/>
    <col min="158" max="158" width="6.7109375" style="38" hidden="1" customWidth="1" outlineLevel="1"/>
    <col min="159" max="159" width="5.28515625" hidden="1" customWidth="1" outlineLevel="1"/>
    <col min="160" max="160" width="7.7109375" style="38" hidden="1" customWidth="1" outlineLevel="1"/>
    <col min="161" max="161" width="5.28515625" hidden="1" customWidth="1" outlineLevel="1"/>
    <col min="162" max="162" width="6.42578125" style="38" hidden="1" customWidth="1" outlineLevel="1"/>
    <col min="163" max="163" width="5.28515625" hidden="1" customWidth="1" outlineLevel="1"/>
    <col min="164" max="164" width="6.7109375" style="38" hidden="1" customWidth="1" outlineLevel="1"/>
    <col min="165" max="165" width="5.28515625" hidden="1" customWidth="1" outlineLevel="1"/>
    <col min="166" max="166" width="6.7109375" style="38" hidden="1" customWidth="1" outlineLevel="1"/>
    <col min="167" max="167" width="5.28515625" hidden="1" customWidth="1" outlineLevel="1"/>
    <col min="168" max="168" width="6.7109375" style="38" hidden="1" customWidth="1" outlineLevel="1"/>
    <col min="169" max="169" width="5.28515625" hidden="1" customWidth="1" outlineLevel="1"/>
    <col min="170" max="170" width="6.7109375" style="38" hidden="1" customWidth="1" outlineLevel="1"/>
    <col min="171" max="171" width="5.28515625" hidden="1" customWidth="1" outlineLevel="1"/>
    <col min="172" max="172" width="6.7109375" style="38" hidden="1" customWidth="1" outlineLevel="1"/>
    <col min="173" max="173" width="5.28515625" hidden="1" customWidth="1" outlineLevel="1"/>
    <col min="174" max="174" width="6.7109375" style="38" hidden="1" customWidth="1" outlineLevel="1"/>
    <col min="175" max="175" width="5.28515625" hidden="1" customWidth="1" outlineLevel="1"/>
    <col min="176" max="176" width="7.7109375" style="38" hidden="1" customWidth="1" outlineLevel="1"/>
    <col min="177" max="177" width="5.28515625" hidden="1" customWidth="1" outlineLevel="1"/>
    <col min="178" max="178" width="6.7109375" style="38" hidden="1" customWidth="1" outlineLevel="1"/>
    <col min="179" max="179" width="5.28515625" hidden="1" customWidth="1" outlineLevel="1"/>
    <col min="180" max="180" width="6.7109375" style="38" hidden="1" customWidth="1" outlineLevel="1"/>
    <col min="181" max="181" width="5.28515625" hidden="1" customWidth="1" outlineLevel="1"/>
    <col min="182" max="182" width="7.7109375" style="38" hidden="1" customWidth="1" outlineLevel="1"/>
    <col min="183" max="183" width="6" hidden="1" customWidth="1" outlineLevel="1"/>
    <col min="184" max="184" width="6.7109375" style="38" hidden="1" customWidth="1" outlineLevel="1"/>
    <col min="185" max="185" width="5.28515625" hidden="1" customWidth="1" outlineLevel="1"/>
    <col min="186" max="186" width="6.7109375" style="38" hidden="1" customWidth="1" outlineLevel="1"/>
    <col min="187" max="187" width="5.28515625" hidden="1" customWidth="1" outlineLevel="1"/>
    <col min="188" max="188" width="6.7109375" style="38" hidden="1" customWidth="1" outlineLevel="1"/>
    <col min="189" max="189" width="5.28515625" hidden="1" customWidth="1" outlineLevel="1"/>
    <col min="190" max="190" width="7.7109375" style="38" hidden="1" customWidth="1" outlineLevel="1"/>
    <col min="191" max="191" width="8.140625" hidden="1" customWidth="1" outlineLevel="1"/>
    <col min="192" max="192" width="6.7109375" style="38" hidden="1" customWidth="1" outlineLevel="1"/>
    <col min="193" max="193" width="5.7109375" hidden="1" customWidth="1" outlineLevel="1"/>
    <col min="194" max="194" width="6.7109375" style="38" hidden="1" customWidth="1" outlineLevel="1"/>
    <col min="195" max="195" width="6" hidden="1" customWidth="1" outlineLevel="1"/>
    <col min="196" max="196" width="6.7109375" style="38" hidden="1" customWidth="1" outlineLevel="1"/>
    <col min="197" max="197" width="5.7109375" hidden="1" customWidth="1" outlineLevel="1"/>
    <col min="198" max="198" width="6.7109375" style="38" hidden="1" customWidth="1" outlineLevel="1"/>
    <col min="199" max="199" width="5.28515625" hidden="1" customWidth="1" outlineLevel="1"/>
    <col min="200" max="200" width="6.7109375" style="38" hidden="1" customWidth="1" outlineLevel="1"/>
    <col min="201" max="201" width="5.7109375" hidden="1" customWidth="1" outlineLevel="1"/>
    <col min="202" max="202" width="6.7109375" style="38" hidden="1" customWidth="1" outlineLevel="1"/>
    <col min="203" max="203" width="5.28515625" hidden="1" customWidth="1" outlineLevel="1"/>
    <col min="204" max="204" width="7.7109375" style="38" hidden="1" customWidth="1" outlineLevel="1"/>
    <col min="205" max="205" width="5.28515625" hidden="1" customWidth="1" outlineLevel="1"/>
    <col min="206" max="206" width="7.7109375" style="38" hidden="1" customWidth="1" outlineLevel="1"/>
    <col min="207" max="207" width="5.28515625" hidden="1" customWidth="1" outlineLevel="1"/>
    <col min="208" max="208" width="6.7109375" style="38" hidden="1" customWidth="1" outlineLevel="1"/>
    <col min="209" max="209" width="5.28515625" hidden="1" customWidth="1" outlineLevel="1"/>
    <col min="210" max="210" width="7.7109375" style="38" hidden="1" customWidth="1" outlineLevel="1"/>
    <col min="211" max="211" width="6" hidden="1" customWidth="1" outlineLevel="1"/>
    <col min="212" max="212" width="7.7109375" style="38" hidden="1" customWidth="1" outlineLevel="1"/>
    <col min="213" max="213" width="5.28515625" hidden="1" customWidth="1" outlineLevel="1"/>
    <col min="214" max="214" width="6.7109375" style="38" hidden="1" customWidth="1" outlineLevel="1"/>
    <col min="215" max="215" width="5.28515625" hidden="1" customWidth="1" outlineLevel="1"/>
    <col min="216" max="216" width="7.7109375" style="38" hidden="1" customWidth="1" outlineLevel="1"/>
    <col min="217" max="217" width="5.28515625" hidden="1" customWidth="1" outlineLevel="1"/>
    <col min="218" max="218" width="6.7109375" style="38" hidden="1" customWidth="1" outlineLevel="1"/>
    <col min="219" max="219" width="5.28515625" hidden="1" customWidth="1" outlineLevel="1"/>
    <col min="220" max="220" width="7.7109375" style="38" hidden="1" customWidth="1" outlineLevel="1"/>
    <col min="221" max="221" width="5.28515625" hidden="1" customWidth="1" outlineLevel="1"/>
    <col min="222" max="222" width="7.7109375" style="38" hidden="1" customWidth="1" outlineLevel="1"/>
    <col min="223" max="223" width="5.28515625" hidden="1" customWidth="1" outlineLevel="1"/>
    <col min="224" max="224" width="6.7109375" style="38" hidden="1" customWidth="1" outlineLevel="1"/>
    <col min="225" max="225" width="5.28515625" hidden="1" customWidth="1" outlineLevel="1"/>
    <col min="226" max="226" width="6.42578125" style="38" hidden="1" customWidth="1" outlineLevel="1"/>
    <col min="227" max="227" width="6" hidden="1" customWidth="1" outlineLevel="1"/>
    <col min="228" max="228" width="7.7109375" style="38" hidden="1" customWidth="1" outlineLevel="1"/>
    <col min="229" max="229" width="5.28515625" hidden="1" customWidth="1" outlineLevel="1"/>
    <col min="230" max="230" width="6.7109375" style="38" hidden="1" customWidth="1" outlineLevel="1"/>
    <col min="231" max="231" width="5.28515625" hidden="1" customWidth="1" outlineLevel="1"/>
    <col min="232" max="232" width="6.7109375" style="38" hidden="1" customWidth="1" outlineLevel="1"/>
    <col min="233" max="233" width="6" hidden="1" customWidth="1" outlineLevel="1"/>
    <col min="234" max="234" width="6.7109375" style="38" hidden="1" customWidth="1" outlineLevel="1"/>
    <col min="235" max="235" width="5.28515625" hidden="1" customWidth="1" outlineLevel="1"/>
    <col min="236" max="236" width="6.7109375" style="38" hidden="1" customWidth="1" outlineLevel="1"/>
    <col min="237" max="237" width="5.28515625" hidden="1" customWidth="1" outlineLevel="1"/>
    <col min="238" max="238" width="6.7109375" style="38" hidden="1" customWidth="1" outlineLevel="1"/>
    <col min="239" max="239" width="5.28515625" hidden="1" customWidth="1" outlineLevel="1"/>
    <col min="240" max="240" width="7.7109375" style="38" hidden="1" customWidth="1" outlineLevel="1"/>
    <col min="241" max="241" width="5.28515625" hidden="1" customWidth="1" outlineLevel="1"/>
    <col min="242" max="242" width="6.7109375" style="38" hidden="1" customWidth="1" outlineLevel="1"/>
    <col min="243" max="243" width="5.28515625" hidden="1" customWidth="1" outlineLevel="1"/>
    <col min="244" max="244" width="7.7109375" style="38" hidden="1" customWidth="1" outlineLevel="1"/>
    <col min="245" max="245" width="5.28515625" hidden="1" customWidth="1" outlineLevel="1"/>
    <col min="246" max="246" width="6.7109375" style="38" hidden="1" customWidth="1" outlineLevel="1"/>
    <col min="247" max="247" width="5.28515625" hidden="1" customWidth="1" outlineLevel="1"/>
    <col min="248" max="248" width="6.7109375" style="38" hidden="1" customWidth="1" outlineLevel="1"/>
    <col min="249" max="249" width="5.28515625" hidden="1" customWidth="1" outlineLevel="1"/>
    <col min="250" max="250" width="7.7109375" style="38" hidden="1" customWidth="1" outlineLevel="1"/>
    <col min="251" max="251" width="5.28515625" hidden="1" customWidth="1" outlineLevel="1"/>
    <col min="252" max="252" width="7.7109375" style="38" hidden="1" customWidth="1" outlineLevel="1"/>
    <col min="253" max="253" width="5.28515625" hidden="1" customWidth="1" outlineLevel="1"/>
    <col min="254" max="254" width="6.7109375" style="38" hidden="1" customWidth="1" outlineLevel="1"/>
    <col min="255" max="255" width="5.28515625" hidden="1" customWidth="1" outlineLevel="1"/>
    <col min="256" max="256" width="6.7109375" style="38" hidden="1" customWidth="1" outlineLevel="1"/>
    <col min="257" max="257" width="5.28515625" hidden="1" customWidth="1" outlineLevel="1"/>
    <col min="258" max="258" width="6.7109375" style="38" hidden="1" customWidth="1" outlineLevel="1"/>
    <col min="259" max="259" width="5.28515625" hidden="1" customWidth="1" outlineLevel="1"/>
    <col min="260" max="260" width="6.7109375" style="38" hidden="1" customWidth="1" outlineLevel="1"/>
    <col min="261" max="261" width="5.28515625" hidden="1" customWidth="1" outlineLevel="1"/>
    <col min="262" max="262" width="7.7109375" style="38" hidden="1" customWidth="1" outlineLevel="1"/>
    <col min="263" max="263" width="5.28515625" hidden="1" customWidth="1" outlineLevel="1"/>
    <col min="264" max="264" width="6.7109375" style="38" hidden="1" customWidth="1" outlineLevel="1"/>
    <col min="265" max="265" width="5.28515625" hidden="1" customWidth="1" outlineLevel="1"/>
    <col min="266" max="266" width="6.7109375" style="38" hidden="1" customWidth="1" outlineLevel="1"/>
    <col min="267" max="267" width="5.28515625" hidden="1" customWidth="1" outlineLevel="1"/>
    <col min="268" max="268" width="6.7109375" style="38" hidden="1" customWidth="1" outlineLevel="1"/>
    <col min="269" max="269" width="5.28515625" hidden="1" customWidth="1" outlineLevel="1"/>
    <col min="270" max="270" width="6.42578125" style="38" hidden="1" customWidth="1" outlineLevel="1"/>
    <col min="271" max="271" width="5.28515625" hidden="1" customWidth="1" outlineLevel="1"/>
    <col min="272" max="272" width="7.7109375" style="38" hidden="1" customWidth="1" outlineLevel="1"/>
    <col min="273" max="273" width="8.140625" bestFit="1" customWidth="1" collapsed="1"/>
    <col min="274" max="274" width="7.7109375" style="38" bestFit="1" customWidth="1"/>
    <col min="275" max="275" width="5.28515625" hidden="1" customWidth="1" outlineLevel="1"/>
    <col min="276" max="276" width="7.7109375" style="38" hidden="1" customWidth="1" outlineLevel="1"/>
    <col min="277" max="277" width="5.7109375" hidden="1" customWidth="1" outlineLevel="1"/>
    <col min="278" max="278" width="6.7109375" style="38" hidden="1" customWidth="1" outlineLevel="1"/>
    <col min="279" max="279" width="7.28515625" hidden="1" customWidth="1" outlineLevel="1"/>
    <col min="280" max="280" width="6.7109375" style="38" hidden="1" customWidth="1" outlineLevel="1"/>
    <col min="281" max="281" width="5.28515625" hidden="1" customWidth="1" outlineLevel="1"/>
    <col min="282" max="282" width="6.7109375" style="38" hidden="1" customWidth="1" outlineLevel="1"/>
    <col min="283" max="283" width="5.28515625" hidden="1" customWidth="1" outlineLevel="1"/>
    <col min="284" max="284" width="6.7109375" style="38" hidden="1" customWidth="1" outlineLevel="1"/>
    <col min="285" max="285" width="5.28515625" hidden="1" customWidth="1" outlineLevel="1"/>
    <col min="286" max="286" width="7.7109375" style="38" hidden="1" customWidth="1" outlineLevel="1"/>
    <col min="287" max="287" width="5.28515625" hidden="1" customWidth="1" outlineLevel="1"/>
    <col min="288" max="288" width="7.7109375" style="38" hidden="1" customWidth="1" outlineLevel="1"/>
    <col min="289" max="289" width="5.28515625" hidden="1" customWidth="1" outlineLevel="1"/>
    <col min="290" max="290" width="6.7109375" style="38" hidden="1" customWidth="1" outlineLevel="1"/>
    <col min="291" max="291" width="6" hidden="1" customWidth="1" outlineLevel="1"/>
    <col min="292" max="292" width="6.7109375" style="38" hidden="1" customWidth="1" outlineLevel="1"/>
    <col min="293" max="293" width="8.140625" hidden="1" customWidth="1" outlineLevel="1"/>
    <col min="294" max="294" width="6.7109375" style="38" hidden="1" customWidth="1" outlineLevel="1"/>
    <col min="295" max="295" width="5.7109375" hidden="1" customWidth="1" outlineLevel="1"/>
    <col min="296" max="296" width="6.7109375" style="38" hidden="1" customWidth="1" outlineLevel="1"/>
    <col min="297" max="297" width="6" hidden="1" customWidth="1" outlineLevel="1"/>
    <col min="298" max="298" width="6.7109375" style="38" hidden="1" customWidth="1" outlineLevel="1"/>
    <col min="299" max="299" width="5.7109375" hidden="1" customWidth="1" outlineLevel="1"/>
    <col min="300" max="300" width="6.7109375" style="38" hidden="1" customWidth="1" outlineLevel="1"/>
    <col min="301" max="301" width="5.28515625" hidden="1" customWidth="1" outlineLevel="1"/>
    <col min="302" max="302" width="6.7109375" style="38" hidden="1" customWidth="1" outlineLevel="1"/>
    <col min="303" max="303" width="5.28515625" hidden="1" customWidth="1" outlineLevel="1"/>
    <col min="304" max="304" width="6.7109375" style="38" hidden="1" customWidth="1" outlineLevel="1"/>
    <col min="305" max="305" width="8.140625" hidden="1" customWidth="1" outlineLevel="1"/>
    <col min="306" max="306" width="7.7109375" style="38" hidden="1" customWidth="1" outlineLevel="1"/>
    <col min="307" max="307" width="5.28515625" hidden="1" customWidth="1" outlineLevel="1"/>
    <col min="308" max="308" width="6.7109375" style="38" hidden="1" customWidth="1" outlineLevel="1"/>
    <col min="309" max="309" width="6" hidden="1" customWidth="1" outlineLevel="1"/>
    <col min="310" max="310" width="6.7109375" style="38" hidden="1" customWidth="1" outlineLevel="1"/>
    <col min="311" max="311" width="5.28515625" hidden="1" customWidth="1" outlineLevel="1"/>
    <col min="312" max="312" width="6.7109375" style="38" hidden="1" customWidth="1" outlineLevel="1"/>
    <col min="313" max="313" width="5.28515625" hidden="1" customWidth="1" outlineLevel="1"/>
    <col min="314" max="314" width="7.7109375" style="38" hidden="1" customWidth="1" outlineLevel="1"/>
    <col min="315" max="315" width="6" hidden="1" customWidth="1" outlineLevel="1"/>
    <col min="316" max="316" width="7.7109375" style="38" hidden="1" customWidth="1" outlineLevel="1"/>
    <col min="317" max="317" width="6" hidden="1" customWidth="1" outlineLevel="1"/>
    <col min="318" max="318" width="6.7109375" style="38" hidden="1" customWidth="1" outlineLevel="1"/>
    <col min="319" max="319" width="6" hidden="1" customWidth="1" outlineLevel="1"/>
    <col min="320" max="320" width="6.7109375" style="38" hidden="1" customWidth="1" outlineLevel="1"/>
    <col min="321" max="321" width="5.28515625" hidden="1" customWidth="1" outlineLevel="1"/>
    <col min="322" max="322" width="6.7109375" style="38" hidden="1" customWidth="1" outlineLevel="1"/>
    <col min="323" max="323" width="5.28515625" hidden="1" customWidth="1" outlineLevel="1"/>
    <col min="324" max="324" width="7.7109375" style="38" hidden="1" customWidth="1" outlineLevel="1"/>
    <col min="325" max="325" width="5.28515625" hidden="1" customWidth="1" outlineLevel="1"/>
    <col min="326" max="326" width="7.7109375" style="38" hidden="1" customWidth="1" outlineLevel="1"/>
    <col min="327" max="327" width="7.7109375" hidden="1" customWidth="1" outlineLevel="1"/>
    <col min="328" max="328" width="7.7109375" style="38" hidden="1" customWidth="1" outlineLevel="1"/>
    <col min="329" max="329" width="5.28515625" hidden="1" customWidth="1" outlineLevel="1"/>
    <col min="330" max="330" width="7.7109375" style="38" hidden="1" customWidth="1" outlineLevel="1"/>
    <col min="331" max="331" width="6" hidden="1" customWidth="1" outlineLevel="1"/>
    <col min="332" max="332" width="6.7109375" style="38" hidden="1" customWidth="1" outlineLevel="1"/>
    <col min="333" max="333" width="8.7109375" bestFit="1" customWidth="1" collapsed="1"/>
    <col min="334" max="334" width="7.7109375" style="38" bestFit="1" customWidth="1"/>
    <col min="335" max="335" width="5.28515625" hidden="1" customWidth="1" outlineLevel="1"/>
    <col min="336" max="336" width="7.7109375" style="38" hidden="1" customWidth="1" outlineLevel="1"/>
    <col min="337" max="337" width="5.28515625" hidden="1" customWidth="1" outlineLevel="1"/>
    <col min="338" max="338" width="7.7109375" style="38" hidden="1" customWidth="1" outlineLevel="1"/>
    <col min="339" max="339" width="5.28515625" hidden="1" customWidth="1" outlineLevel="1"/>
    <col min="340" max="340" width="7.7109375" style="38" hidden="1" customWidth="1" outlineLevel="1"/>
    <col min="341" max="341" width="5.28515625" hidden="1" customWidth="1" outlineLevel="1"/>
    <col min="342" max="342" width="7.7109375" style="38" hidden="1" customWidth="1" outlineLevel="1"/>
    <col min="343" max="343" width="5.28515625" hidden="1" customWidth="1" outlineLevel="1"/>
    <col min="344" max="344" width="7.7109375" style="38" hidden="1" customWidth="1" outlineLevel="1"/>
    <col min="345" max="345" width="5.28515625" hidden="1" customWidth="1" outlineLevel="1"/>
    <col min="346" max="346" width="7.7109375" style="38" hidden="1" customWidth="1" outlineLevel="1"/>
    <col min="347" max="347" width="5.28515625" hidden="1" customWidth="1" outlineLevel="1"/>
    <col min="348" max="348" width="7.7109375" style="38" hidden="1" customWidth="1" outlineLevel="1"/>
    <col min="349" max="349" width="5.28515625" hidden="1" customWidth="1" outlineLevel="1"/>
    <col min="350" max="350" width="7.7109375" style="38" hidden="1" customWidth="1" outlineLevel="1"/>
    <col min="351" max="351" width="5.28515625" hidden="1" customWidth="1" outlineLevel="1"/>
    <col min="352" max="352" width="7.7109375" style="38" hidden="1" customWidth="1" outlineLevel="1"/>
    <col min="353" max="353" width="5.28515625" hidden="1" customWidth="1" outlineLevel="1"/>
    <col min="354" max="354" width="7.7109375" style="38" hidden="1" customWidth="1" outlineLevel="1"/>
    <col min="355" max="355" width="5.42578125" style="7" bestFit="1" customWidth="1" collapsed="1"/>
    <col min="356" max="356" width="7.7109375" style="51" bestFit="1" customWidth="1"/>
    <col min="357" max="357" width="5.28515625" bestFit="1" customWidth="1"/>
    <col min="358" max="358" width="6.42578125" bestFit="1" customWidth="1"/>
    <col min="359" max="359" width="5.28515625" bestFit="1" customWidth="1"/>
    <col min="360" max="360" width="6.42578125" customWidth="1"/>
    <col min="361" max="361" width="5.28515625" bestFit="1" customWidth="1"/>
  </cols>
  <sheetData>
    <row r="1" spans="1:452" x14ac:dyDescent="0.25">
      <c r="A1" s="39" t="s">
        <v>710</v>
      </c>
      <c r="B1" s="1"/>
      <c r="D1" s="38" t="str">
        <f t="shared" ref="D1:BO1" si="0">IF(D9=0,"X","")</f>
        <v/>
      </c>
      <c r="E1" t="str">
        <f t="shared" si="0"/>
        <v/>
      </c>
      <c r="F1" s="38" t="str">
        <f t="shared" si="0"/>
        <v/>
      </c>
      <c r="G1" t="str">
        <f t="shared" si="0"/>
        <v/>
      </c>
      <c r="H1" s="38" t="str">
        <f t="shared" si="0"/>
        <v/>
      </c>
      <c r="I1" t="str">
        <f t="shared" si="0"/>
        <v/>
      </c>
      <c r="J1" s="38" t="str">
        <f t="shared" si="0"/>
        <v/>
      </c>
      <c r="K1" t="str">
        <f t="shared" si="0"/>
        <v/>
      </c>
      <c r="L1" s="38" t="str">
        <f t="shared" si="0"/>
        <v/>
      </c>
      <c r="M1" t="str">
        <f t="shared" si="0"/>
        <v/>
      </c>
      <c r="N1" s="38" t="str">
        <f t="shared" si="0"/>
        <v/>
      </c>
      <c r="O1" t="str">
        <f t="shared" si="0"/>
        <v/>
      </c>
      <c r="P1" s="38" t="str">
        <f t="shared" si="0"/>
        <v/>
      </c>
      <c r="Q1" t="str">
        <f t="shared" si="0"/>
        <v/>
      </c>
      <c r="R1" s="38" t="str">
        <f t="shared" si="0"/>
        <v/>
      </c>
      <c r="S1" t="str">
        <f t="shared" si="0"/>
        <v/>
      </c>
      <c r="T1" s="38" t="str">
        <f t="shared" si="0"/>
        <v/>
      </c>
      <c r="U1" t="str">
        <f t="shared" si="0"/>
        <v/>
      </c>
      <c r="V1" s="38" t="str">
        <f t="shared" si="0"/>
        <v/>
      </c>
      <c r="W1" t="str">
        <f t="shared" si="0"/>
        <v/>
      </c>
      <c r="X1" s="38" t="str">
        <f t="shared" si="0"/>
        <v/>
      </c>
      <c r="Y1" t="str">
        <f t="shared" si="0"/>
        <v/>
      </c>
      <c r="Z1" s="38" t="str">
        <f t="shared" si="0"/>
        <v/>
      </c>
      <c r="AA1" t="str">
        <f t="shared" si="0"/>
        <v/>
      </c>
      <c r="AB1" s="38" t="str">
        <f t="shared" si="0"/>
        <v/>
      </c>
      <c r="AC1" t="str">
        <f t="shared" si="0"/>
        <v/>
      </c>
      <c r="AD1" s="38" t="str">
        <f t="shared" si="0"/>
        <v/>
      </c>
      <c r="AE1" t="str">
        <f t="shared" si="0"/>
        <v/>
      </c>
      <c r="AF1" s="38" t="str">
        <f t="shared" si="0"/>
        <v/>
      </c>
      <c r="AG1" t="str">
        <f t="shared" si="0"/>
        <v/>
      </c>
      <c r="AH1" s="38" t="str">
        <f t="shared" si="0"/>
        <v/>
      </c>
      <c r="AI1" t="str">
        <f t="shared" si="0"/>
        <v/>
      </c>
      <c r="AJ1" s="38" t="str">
        <f t="shared" si="0"/>
        <v/>
      </c>
      <c r="AK1" t="str">
        <f t="shared" si="0"/>
        <v/>
      </c>
      <c r="AL1" s="38" t="str">
        <f t="shared" si="0"/>
        <v/>
      </c>
      <c r="AM1" t="str">
        <f t="shared" si="0"/>
        <v/>
      </c>
      <c r="AN1" s="38" t="str">
        <f t="shared" si="0"/>
        <v/>
      </c>
      <c r="AO1" t="str">
        <f t="shared" si="0"/>
        <v/>
      </c>
      <c r="AP1" s="38" t="str">
        <f t="shared" si="0"/>
        <v/>
      </c>
      <c r="AQ1" t="str">
        <f t="shared" si="0"/>
        <v/>
      </c>
      <c r="AR1" s="38" t="str">
        <f t="shared" si="0"/>
        <v/>
      </c>
      <c r="AS1" t="str">
        <f t="shared" si="0"/>
        <v/>
      </c>
      <c r="AT1" s="38" t="str">
        <f t="shared" si="0"/>
        <v/>
      </c>
      <c r="AU1" t="str">
        <f t="shared" si="0"/>
        <v/>
      </c>
      <c r="AV1" s="38" t="str">
        <f t="shared" si="0"/>
        <v/>
      </c>
      <c r="AW1" t="str">
        <f t="shared" si="0"/>
        <v/>
      </c>
      <c r="AX1" s="38" t="str">
        <f t="shared" si="0"/>
        <v/>
      </c>
      <c r="AY1" t="str">
        <f t="shared" si="0"/>
        <v/>
      </c>
      <c r="AZ1" s="38" t="str">
        <f t="shared" si="0"/>
        <v/>
      </c>
      <c r="BA1" t="str">
        <f t="shared" si="0"/>
        <v/>
      </c>
      <c r="BB1" s="38" t="str">
        <f t="shared" si="0"/>
        <v/>
      </c>
      <c r="BC1" t="str">
        <f t="shared" si="0"/>
        <v/>
      </c>
      <c r="BD1" s="38" t="str">
        <f t="shared" si="0"/>
        <v/>
      </c>
      <c r="BE1" t="str">
        <f t="shared" si="0"/>
        <v/>
      </c>
      <c r="BF1" s="38" t="str">
        <f t="shared" si="0"/>
        <v/>
      </c>
      <c r="BG1" t="str">
        <f t="shared" si="0"/>
        <v/>
      </c>
      <c r="BH1" s="38" t="str">
        <f t="shared" si="0"/>
        <v/>
      </c>
      <c r="BI1" t="str">
        <f t="shared" si="0"/>
        <v/>
      </c>
      <c r="BJ1" s="38" t="str">
        <f t="shared" si="0"/>
        <v/>
      </c>
      <c r="BK1" t="str">
        <f t="shared" si="0"/>
        <v/>
      </c>
      <c r="BL1" s="38" t="str">
        <f t="shared" si="0"/>
        <v/>
      </c>
      <c r="BM1" t="str">
        <f t="shared" si="0"/>
        <v/>
      </c>
      <c r="BN1" s="38" t="str">
        <f t="shared" si="0"/>
        <v/>
      </c>
      <c r="BO1" t="str">
        <f t="shared" si="0"/>
        <v/>
      </c>
      <c r="BP1" s="38" t="str">
        <f t="shared" ref="BP1:EA1" si="1">IF(BP9=0,"X","")</f>
        <v/>
      </c>
      <c r="BQ1" t="str">
        <f t="shared" si="1"/>
        <v/>
      </c>
      <c r="BR1" s="38" t="str">
        <f t="shared" si="1"/>
        <v/>
      </c>
      <c r="BS1" t="str">
        <f t="shared" si="1"/>
        <v/>
      </c>
      <c r="BT1" s="38" t="str">
        <f t="shared" si="1"/>
        <v/>
      </c>
      <c r="BU1" t="str">
        <f t="shared" si="1"/>
        <v/>
      </c>
      <c r="BV1" s="38" t="str">
        <f t="shared" si="1"/>
        <v/>
      </c>
      <c r="BW1" t="str">
        <f t="shared" si="1"/>
        <v/>
      </c>
      <c r="BX1" s="38" t="str">
        <f t="shared" si="1"/>
        <v/>
      </c>
      <c r="BY1" t="str">
        <f t="shared" si="1"/>
        <v/>
      </c>
      <c r="BZ1" s="38" t="str">
        <f t="shared" si="1"/>
        <v/>
      </c>
      <c r="CA1" t="str">
        <f t="shared" si="1"/>
        <v/>
      </c>
      <c r="CB1" s="38" t="str">
        <f t="shared" si="1"/>
        <v/>
      </c>
      <c r="CC1" t="str">
        <f t="shared" si="1"/>
        <v/>
      </c>
      <c r="CD1" s="38" t="str">
        <f t="shared" si="1"/>
        <v/>
      </c>
      <c r="CE1" t="str">
        <f t="shared" si="1"/>
        <v/>
      </c>
      <c r="CF1" s="38" t="str">
        <f t="shared" si="1"/>
        <v/>
      </c>
      <c r="CG1" t="str">
        <f t="shared" si="1"/>
        <v/>
      </c>
      <c r="CH1" s="38" t="str">
        <f t="shared" si="1"/>
        <v/>
      </c>
      <c r="CI1" t="str">
        <f t="shared" si="1"/>
        <v/>
      </c>
      <c r="CJ1" s="38" t="str">
        <f t="shared" si="1"/>
        <v/>
      </c>
      <c r="CK1" t="str">
        <f t="shared" si="1"/>
        <v/>
      </c>
      <c r="CL1" s="38" t="str">
        <f t="shared" si="1"/>
        <v/>
      </c>
      <c r="CM1" t="str">
        <f t="shared" si="1"/>
        <v/>
      </c>
      <c r="CN1" s="38" t="str">
        <f t="shared" si="1"/>
        <v/>
      </c>
      <c r="CO1" t="str">
        <f t="shared" si="1"/>
        <v/>
      </c>
      <c r="CP1" s="38" t="str">
        <f t="shared" si="1"/>
        <v/>
      </c>
      <c r="CQ1" t="str">
        <f t="shared" si="1"/>
        <v/>
      </c>
      <c r="CR1" s="38" t="str">
        <f t="shared" si="1"/>
        <v/>
      </c>
      <c r="CS1" t="str">
        <f t="shared" si="1"/>
        <v/>
      </c>
      <c r="CT1" s="38" t="str">
        <f t="shared" si="1"/>
        <v/>
      </c>
      <c r="CU1" t="str">
        <f t="shared" si="1"/>
        <v/>
      </c>
      <c r="CV1" s="38" t="str">
        <f t="shared" si="1"/>
        <v/>
      </c>
      <c r="CW1" t="str">
        <f t="shared" si="1"/>
        <v/>
      </c>
      <c r="CX1" s="38" t="str">
        <f t="shared" si="1"/>
        <v/>
      </c>
      <c r="CY1" t="str">
        <f t="shared" si="1"/>
        <v/>
      </c>
      <c r="CZ1" s="38" t="str">
        <f t="shared" si="1"/>
        <v/>
      </c>
      <c r="DA1" t="str">
        <f t="shared" si="1"/>
        <v/>
      </c>
      <c r="DB1" s="38" t="str">
        <f t="shared" si="1"/>
        <v/>
      </c>
      <c r="DC1" t="str">
        <f t="shared" si="1"/>
        <v/>
      </c>
      <c r="DD1" s="38" t="str">
        <f t="shared" si="1"/>
        <v/>
      </c>
      <c r="DE1" t="str">
        <f t="shared" si="1"/>
        <v/>
      </c>
      <c r="DF1" s="38" t="str">
        <f t="shared" si="1"/>
        <v/>
      </c>
      <c r="DG1" t="str">
        <f t="shared" si="1"/>
        <v/>
      </c>
      <c r="DH1" s="38" t="str">
        <f t="shared" si="1"/>
        <v/>
      </c>
      <c r="DI1" t="str">
        <f t="shared" si="1"/>
        <v/>
      </c>
      <c r="DJ1" s="38" t="str">
        <f t="shared" si="1"/>
        <v/>
      </c>
      <c r="DK1" t="str">
        <f t="shared" si="1"/>
        <v/>
      </c>
      <c r="DL1" s="38" t="str">
        <f t="shared" si="1"/>
        <v/>
      </c>
      <c r="DM1" t="str">
        <f t="shared" si="1"/>
        <v/>
      </c>
      <c r="DN1" s="38" t="str">
        <f t="shared" si="1"/>
        <v/>
      </c>
      <c r="DO1" t="str">
        <f t="shared" si="1"/>
        <v/>
      </c>
      <c r="DP1" s="38" t="str">
        <f t="shared" si="1"/>
        <v/>
      </c>
      <c r="DQ1" t="str">
        <f t="shared" si="1"/>
        <v/>
      </c>
      <c r="DR1" s="38" t="str">
        <f t="shared" si="1"/>
        <v/>
      </c>
      <c r="DS1" t="str">
        <f t="shared" si="1"/>
        <v/>
      </c>
      <c r="DT1" s="38" t="str">
        <f t="shared" si="1"/>
        <v/>
      </c>
      <c r="DU1" t="str">
        <f t="shared" si="1"/>
        <v/>
      </c>
      <c r="DV1" s="38" t="str">
        <f t="shared" si="1"/>
        <v/>
      </c>
      <c r="DW1" t="str">
        <f t="shared" si="1"/>
        <v/>
      </c>
      <c r="DX1" s="38" t="str">
        <f t="shared" si="1"/>
        <v/>
      </c>
      <c r="DY1" t="str">
        <f t="shared" si="1"/>
        <v/>
      </c>
      <c r="DZ1" s="38" t="str">
        <f t="shared" si="1"/>
        <v/>
      </c>
      <c r="EA1" t="str">
        <f t="shared" si="1"/>
        <v/>
      </c>
      <c r="EB1" s="38" t="str">
        <f t="shared" ref="EB1:GM1" si="2">IF(EB9=0,"X","")</f>
        <v/>
      </c>
      <c r="EC1" t="str">
        <f t="shared" si="2"/>
        <v/>
      </c>
      <c r="ED1" s="38" t="str">
        <f t="shared" si="2"/>
        <v/>
      </c>
      <c r="EE1" t="str">
        <f t="shared" si="2"/>
        <v/>
      </c>
      <c r="EF1" s="38" t="str">
        <f t="shared" si="2"/>
        <v/>
      </c>
      <c r="EG1" t="str">
        <f t="shared" si="2"/>
        <v/>
      </c>
      <c r="EH1" s="38" t="str">
        <f t="shared" si="2"/>
        <v/>
      </c>
      <c r="EI1" t="str">
        <f t="shared" si="2"/>
        <v/>
      </c>
      <c r="EJ1" s="38" t="str">
        <f t="shared" si="2"/>
        <v/>
      </c>
      <c r="EK1" t="str">
        <f t="shared" si="2"/>
        <v/>
      </c>
      <c r="EL1" s="38" t="str">
        <f t="shared" si="2"/>
        <v/>
      </c>
      <c r="EM1" t="str">
        <f t="shared" si="2"/>
        <v/>
      </c>
      <c r="EN1" s="38" t="str">
        <f t="shared" si="2"/>
        <v/>
      </c>
      <c r="EO1" t="str">
        <f t="shared" si="2"/>
        <v/>
      </c>
      <c r="EP1" s="38" t="str">
        <f t="shared" si="2"/>
        <v/>
      </c>
      <c r="EQ1" t="str">
        <f t="shared" si="2"/>
        <v/>
      </c>
      <c r="ER1" s="38" t="str">
        <f t="shared" si="2"/>
        <v/>
      </c>
      <c r="ES1" t="str">
        <f t="shared" si="2"/>
        <v/>
      </c>
      <c r="ET1" s="38" t="str">
        <f t="shared" si="2"/>
        <v/>
      </c>
      <c r="EU1" t="str">
        <f t="shared" si="2"/>
        <v/>
      </c>
      <c r="EV1" s="38" t="str">
        <f t="shared" si="2"/>
        <v/>
      </c>
      <c r="EW1" t="str">
        <f t="shared" si="2"/>
        <v/>
      </c>
      <c r="EX1" s="38" t="str">
        <f t="shared" si="2"/>
        <v/>
      </c>
      <c r="EY1" t="str">
        <f t="shared" si="2"/>
        <v/>
      </c>
      <c r="EZ1" s="38" t="str">
        <f t="shared" si="2"/>
        <v/>
      </c>
      <c r="FA1" t="str">
        <f t="shared" si="2"/>
        <v/>
      </c>
      <c r="FB1" s="38" t="str">
        <f t="shared" si="2"/>
        <v/>
      </c>
      <c r="FC1" t="str">
        <f t="shared" si="2"/>
        <v/>
      </c>
      <c r="FD1" s="38" t="str">
        <f t="shared" si="2"/>
        <v/>
      </c>
      <c r="FE1" t="str">
        <f t="shared" si="2"/>
        <v/>
      </c>
      <c r="FF1" s="38" t="str">
        <f t="shared" si="2"/>
        <v/>
      </c>
      <c r="FG1" t="str">
        <f t="shared" si="2"/>
        <v/>
      </c>
      <c r="FH1" s="38" t="str">
        <f t="shared" si="2"/>
        <v/>
      </c>
      <c r="FI1" t="str">
        <f t="shared" si="2"/>
        <v/>
      </c>
      <c r="FJ1" s="38" t="str">
        <f t="shared" si="2"/>
        <v/>
      </c>
      <c r="FK1" t="str">
        <f t="shared" si="2"/>
        <v/>
      </c>
      <c r="FL1" s="38" t="str">
        <f t="shared" si="2"/>
        <v/>
      </c>
      <c r="FM1" t="str">
        <f t="shared" si="2"/>
        <v/>
      </c>
      <c r="FN1" s="38" t="str">
        <f t="shared" si="2"/>
        <v/>
      </c>
      <c r="FO1" t="str">
        <f t="shared" si="2"/>
        <v/>
      </c>
      <c r="FP1" s="38" t="str">
        <f t="shared" si="2"/>
        <v/>
      </c>
      <c r="FQ1" t="str">
        <f t="shared" si="2"/>
        <v/>
      </c>
      <c r="FR1" s="38" t="str">
        <f t="shared" si="2"/>
        <v/>
      </c>
      <c r="FS1" t="str">
        <f t="shared" si="2"/>
        <v/>
      </c>
      <c r="FT1" s="38" t="str">
        <f t="shared" si="2"/>
        <v/>
      </c>
      <c r="FU1" t="str">
        <f t="shared" si="2"/>
        <v/>
      </c>
      <c r="FV1" s="38" t="str">
        <f t="shared" si="2"/>
        <v/>
      </c>
      <c r="FW1" t="str">
        <f t="shared" si="2"/>
        <v/>
      </c>
      <c r="FX1" s="38" t="str">
        <f t="shared" si="2"/>
        <v/>
      </c>
      <c r="FY1" t="str">
        <f t="shared" si="2"/>
        <v/>
      </c>
      <c r="FZ1" s="38" t="str">
        <f t="shared" si="2"/>
        <v/>
      </c>
      <c r="GA1" t="str">
        <f t="shared" si="2"/>
        <v/>
      </c>
      <c r="GB1" s="38" t="str">
        <f t="shared" si="2"/>
        <v/>
      </c>
      <c r="GC1" t="str">
        <f t="shared" si="2"/>
        <v/>
      </c>
      <c r="GD1" s="38" t="str">
        <f t="shared" si="2"/>
        <v/>
      </c>
      <c r="GE1" t="str">
        <f t="shared" si="2"/>
        <v/>
      </c>
      <c r="GF1" s="38" t="str">
        <f t="shared" si="2"/>
        <v/>
      </c>
      <c r="GG1" t="str">
        <f t="shared" si="2"/>
        <v/>
      </c>
      <c r="GH1" s="38" t="str">
        <f t="shared" si="2"/>
        <v/>
      </c>
      <c r="GI1" t="str">
        <f t="shared" si="2"/>
        <v/>
      </c>
      <c r="GJ1" s="38" t="str">
        <f t="shared" si="2"/>
        <v/>
      </c>
      <c r="GK1" t="str">
        <f t="shared" si="2"/>
        <v/>
      </c>
      <c r="GL1" s="38" t="str">
        <f t="shared" si="2"/>
        <v/>
      </c>
      <c r="GM1" t="str">
        <f t="shared" si="2"/>
        <v/>
      </c>
      <c r="GN1" s="38" t="str">
        <f t="shared" ref="GN1:IY1" si="3">IF(GN9=0,"X","")</f>
        <v/>
      </c>
      <c r="GO1" t="str">
        <f t="shared" si="3"/>
        <v/>
      </c>
      <c r="GP1" s="38" t="str">
        <f t="shared" si="3"/>
        <v/>
      </c>
      <c r="GQ1" t="str">
        <f t="shared" si="3"/>
        <v/>
      </c>
      <c r="GR1" s="38" t="str">
        <f t="shared" si="3"/>
        <v/>
      </c>
      <c r="GS1" t="str">
        <f t="shared" si="3"/>
        <v/>
      </c>
      <c r="GT1" s="38" t="str">
        <f t="shared" si="3"/>
        <v/>
      </c>
      <c r="GU1" t="str">
        <f t="shared" si="3"/>
        <v/>
      </c>
      <c r="GV1" s="38" t="str">
        <f t="shared" si="3"/>
        <v/>
      </c>
      <c r="GW1" t="str">
        <f t="shared" si="3"/>
        <v/>
      </c>
      <c r="GX1" s="38" t="str">
        <f t="shared" si="3"/>
        <v/>
      </c>
      <c r="GY1" t="str">
        <f t="shared" si="3"/>
        <v/>
      </c>
      <c r="GZ1" s="38" t="str">
        <f t="shared" si="3"/>
        <v/>
      </c>
      <c r="HA1" t="str">
        <f t="shared" si="3"/>
        <v/>
      </c>
      <c r="HB1" s="38" t="str">
        <f t="shared" si="3"/>
        <v/>
      </c>
      <c r="HC1" t="str">
        <f t="shared" si="3"/>
        <v/>
      </c>
      <c r="HD1" s="38" t="str">
        <f t="shared" si="3"/>
        <v/>
      </c>
      <c r="HE1" t="str">
        <f t="shared" si="3"/>
        <v/>
      </c>
      <c r="HF1" s="38" t="str">
        <f t="shared" si="3"/>
        <v/>
      </c>
      <c r="HG1" t="str">
        <f t="shared" si="3"/>
        <v/>
      </c>
      <c r="HH1" s="38" t="str">
        <f t="shared" si="3"/>
        <v/>
      </c>
      <c r="HI1" t="str">
        <f t="shared" si="3"/>
        <v/>
      </c>
      <c r="HJ1" s="38" t="str">
        <f t="shared" si="3"/>
        <v/>
      </c>
      <c r="HK1" t="str">
        <f t="shared" si="3"/>
        <v/>
      </c>
      <c r="HL1" s="38" t="str">
        <f t="shared" si="3"/>
        <v/>
      </c>
      <c r="HM1" t="str">
        <f t="shared" si="3"/>
        <v/>
      </c>
      <c r="HN1" s="38" t="str">
        <f t="shared" si="3"/>
        <v/>
      </c>
      <c r="HO1" t="str">
        <f t="shared" si="3"/>
        <v/>
      </c>
      <c r="HP1" s="38" t="str">
        <f t="shared" si="3"/>
        <v/>
      </c>
      <c r="HQ1" t="str">
        <f t="shared" si="3"/>
        <v/>
      </c>
      <c r="HR1" s="38" t="str">
        <f t="shared" si="3"/>
        <v/>
      </c>
      <c r="HS1" t="str">
        <f t="shared" si="3"/>
        <v/>
      </c>
      <c r="HT1" s="38" t="str">
        <f t="shared" si="3"/>
        <v/>
      </c>
      <c r="HU1" t="str">
        <f t="shared" si="3"/>
        <v/>
      </c>
      <c r="HV1" s="38" t="str">
        <f t="shared" si="3"/>
        <v/>
      </c>
      <c r="HW1" t="str">
        <f t="shared" si="3"/>
        <v/>
      </c>
      <c r="HX1" s="38" t="str">
        <f t="shared" si="3"/>
        <v/>
      </c>
      <c r="HY1" t="str">
        <f t="shared" si="3"/>
        <v/>
      </c>
      <c r="HZ1" s="38" t="str">
        <f t="shared" si="3"/>
        <v/>
      </c>
      <c r="IA1" t="str">
        <f t="shared" si="3"/>
        <v/>
      </c>
      <c r="IB1" s="38" t="str">
        <f t="shared" si="3"/>
        <v/>
      </c>
      <c r="IC1" t="str">
        <f t="shared" si="3"/>
        <v/>
      </c>
      <c r="ID1" s="38" t="str">
        <f t="shared" si="3"/>
        <v/>
      </c>
      <c r="IE1" t="str">
        <f t="shared" si="3"/>
        <v/>
      </c>
      <c r="IF1" s="38" t="str">
        <f t="shared" si="3"/>
        <v/>
      </c>
      <c r="IG1" t="str">
        <f t="shared" si="3"/>
        <v/>
      </c>
      <c r="IH1" s="38" t="str">
        <f t="shared" si="3"/>
        <v/>
      </c>
      <c r="II1" t="str">
        <f t="shared" si="3"/>
        <v/>
      </c>
      <c r="IJ1" s="38" t="str">
        <f t="shared" si="3"/>
        <v/>
      </c>
      <c r="IK1" t="str">
        <f t="shared" si="3"/>
        <v/>
      </c>
      <c r="IL1" s="38" t="str">
        <f t="shared" si="3"/>
        <v/>
      </c>
      <c r="IM1" t="str">
        <f t="shared" si="3"/>
        <v/>
      </c>
      <c r="IN1" s="38" t="str">
        <f t="shared" si="3"/>
        <v/>
      </c>
      <c r="IO1" t="str">
        <f t="shared" si="3"/>
        <v/>
      </c>
      <c r="IP1" s="38" t="str">
        <f t="shared" si="3"/>
        <v/>
      </c>
      <c r="IQ1" t="str">
        <f t="shared" si="3"/>
        <v/>
      </c>
      <c r="IR1" s="38" t="str">
        <f t="shared" si="3"/>
        <v/>
      </c>
      <c r="IS1" t="str">
        <f t="shared" si="3"/>
        <v/>
      </c>
      <c r="IT1" s="38" t="str">
        <f t="shared" si="3"/>
        <v/>
      </c>
      <c r="IU1" t="str">
        <f t="shared" si="3"/>
        <v/>
      </c>
      <c r="IV1" s="38" t="str">
        <f t="shared" si="3"/>
        <v/>
      </c>
      <c r="IW1" t="str">
        <f t="shared" si="3"/>
        <v/>
      </c>
      <c r="IX1" s="38" t="str">
        <f t="shared" si="3"/>
        <v/>
      </c>
      <c r="IY1" t="str">
        <f t="shared" si="3"/>
        <v/>
      </c>
      <c r="IZ1" s="38" t="str">
        <f t="shared" ref="IZ1:LK1" si="4">IF(IZ9=0,"X","")</f>
        <v/>
      </c>
      <c r="JA1" t="str">
        <f t="shared" si="4"/>
        <v/>
      </c>
      <c r="JB1" s="38" t="str">
        <f t="shared" si="4"/>
        <v/>
      </c>
      <c r="JC1" t="str">
        <f t="shared" si="4"/>
        <v/>
      </c>
      <c r="JD1" s="38" t="str">
        <f t="shared" si="4"/>
        <v/>
      </c>
      <c r="JE1" t="str">
        <f t="shared" si="4"/>
        <v/>
      </c>
      <c r="JF1" s="38" t="str">
        <f t="shared" si="4"/>
        <v/>
      </c>
      <c r="JG1" t="str">
        <f t="shared" si="4"/>
        <v/>
      </c>
      <c r="JH1" s="38" t="str">
        <f t="shared" si="4"/>
        <v/>
      </c>
      <c r="JI1" t="str">
        <f t="shared" si="4"/>
        <v/>
      </c>
      <c r="JJ1" s="38" t="str">
        <f t="shared" si="4"/>
        <v/>
      </c>
      <c r="JK1" t="str">
        <f t="shared" si="4"/>
        <v/>
      </c>
      <c r="JL1" s="38" t="str">
        <f t="shared" si="4"/>
        <v/>
      </c>
      <c r="JM1" t="str">
        <f t="shared" si="4"/>
        <v/>
      </c>
      <c r="JN1" s="38" t="str">
        <f t="shared" si="4"/>
        <v/>
      </c>
      <c r="JO1" t="str">
        <f t="shared" si="4"/>
        <v/>
      </c>
      <c r="JP1" s="38" t="str">
        <f t="shared" si="4"/>
        <v/>
      </c>
      <c r="JQ1" t="str">
        <f t="shared" si="4"/>
        <v/>
      </c>
      <c r="JR1" s="38" t="str">
        <f t="shared" si="4"/>
        <v/>
      </c>
      <c r="JS1" t="str">
        <f t="shared" si="4"/>
        <v/>
      </c>
      <c r="JT1" s="38" t="str">
        <f t="shared" si="4"/>
        <v/>
      </c>
      <c r="JU1" t="str">
        <f t="shared" si="4"/>
        <v/>
      </c>
      <c r="JV1" s="38" t="str">
        <f t="shared" si="4"/>
        <v/>
      </c>
      <c r="JW1" t="str">
        <f t="shared" si="4"/>
        <v/>
      </c>
      <c r="JX1" s="38" t="str">
        <f t="shared" si="4"/>
        <v/>
      </c>
      <c r="JY1" t="str">
        <f t="shared" si="4"/>
        <v/>
      </c>
      <c r="JZ1" s="38" t="str">
        <f t="shared" si="4"/>
        <v/>
      </c>
      <c r="KA1" t="str">
        <f t="shared" si="4"/>
        <v/>
      </c>
      <c r="KB1" s="38" t="str">
        <f t="shared" si="4"/>
        <v/>
      </c>
      <c r="KC1" t="str">
        <f t="shared" si="4"/>
        <v/>
      </c>
      <c r="KD1" s="38" t="str">
        <f t="shared" si="4"/>
        <v/>
      </c>
      <c r="KE1" t="str">
        <f t="shared" si="4"/>
        <v/>
      </c>
      <c r="KF1" s="38" t="str">
        <f t="shared" si="4"/>
        <v/>
      </c>
      <c r="KG1" t="str">
        <f t="shared" si="4"/>
        <v/>
      </c>
      <c r="KH1" s="38" t="str">
        <f t="shared" si="4"/>
        <v/>
      </c>
      <c r="KI1" t="str">
        <f t="shared" si="4"/>
        <v/>
      </c>
      <c r="KJ1" s="38" t="str">
        <f t="shared" si="4"/>
        <v/>
      </c>
      <c r="KK1" t="str">
        <f t="shared" si="4"/>
        <v/>
      </c>
      <c r="KL1" s="38" t="str">
        <f t="shared" si="4"/>
        <v/>
      </c>
      <c r="KM1" t="str">
        <f t="shared" si="4"/>
        <v/>
      </c>
      <c r="KN1" s="38" t="str">
        <f t="shared" si="4"/>
        <v/>
      </c>
      <c r="KO1" t="str">
        <f t="shared" si="4"/>
        <v/>
      </c>
      <c r="KP1" s="38" t="str">
        <f t="shared" si="4"/>
        <v/>
      </c>
      <c r="KQ1" t="str">
        <f t="shared" si="4"/>
        <v/>
      </c>
      <c r="KR1" s="38" t="str">
        <f t="shared" si="4"/>
        <v/>
      </c>
      <c r="KS1" t="str">
        <f t="shared" si="4"/>
        <v/>
      </c>
      <c r="KT1" s="38" t="str">
        <f t="shared" si="4"/>
        <v/>
      </c>
      <c r="KU1" t="str">
        <f t="shared" si="4"/>
        <v/>
      </c>
      <c r="KV1" s="38" t="str">
        <f t="shared" si="4"/>
        <v/>
      </c>
      <c r="KW1" t="str">
        <f t="shared" si="4"/>
        <v/>
      </c>
      <c r="KX1" s="38" t="str">
        <f t="shared" si="4"/>
        <v/>
      </c>
      <c r="KY1" t="str">
        <f t="shared" si="4"/>
        <v/>
      </c>
      <c r="KZ1" s="38" t="str">
        <f t="shared" si="4"/>
        <v/>
      </c>
      <c r="LA1" t="str">
        <f t="shared" si="4"/>
        <v/>
      </c>
      <c r="LB1" s="38" t="str">
        <f t="shared" si="4"/>
        <v/>
      </c>
      <c r="LC1" t="str">
        <f t="shared" si="4"/>
        <v/>
      </c>
      <c r="LD1" s="38" t="str">
        <f t="shared" si="4"/>
        <v/>
      </c>
      <c r="LE1" t="str">
        <f t="shared" si="4"/>
        <v/>
      </c>
      <c r="LF1" s="38" t="str">
        <f t="shared" si="4"/>
        <v/>
      </c>
      <c r="LG1" t="str">
        <f t="shared" si="4"/>
        <v/>
      </c>
      <c r="LH1" s="38" t="str">
        <f t="shared" si="4"/>
        <v/>
      </c>
      <c r="LI1" t="str">
        <f t="shared" si="4"/>
        <v/>
      </c>
      <c r="LJ1" s="38" t="str">
        <f t="shared" si="4"/>
        <v/>
      </c>
      <c r="LK1" t="str">
        <f t="shared" si="4"/>
        <v/>
      </c>
      <c r="LL1" s="38" t="str">
        <f t="shared" ref="LL1:MR1" si="5">IF(LL9=0,"X","")</f>
        <v/>
      </c>
      <c r="LM1" t="str">
        <f t="shared" si="5"/>
        <v/>
      </c>
      <c r="LN1" s="38" t="str">
        <f t="shared" si="5"/>
        <v/>
      </c>
      <c r="LO1" t="str">
        <f t="shared" si="5"/>
        <v/>
      </c>
      <c r="LP1" s="38" t="str">
        <f t="shared" si="5"/>
        <v/>
      </c>
      <c r="LQ1" t="str">
        <f t="shared" si="5"/>
        <v/>
      </c>
      <c r="LR1" s="38" t="str">
        <f t="shared" si="5"/>
        <v/>
      </c>
      <c r="LS1" t="str">
        <f t="shared" si="5"/>
        <v/>
      </c>
      <c r="LT1" s="38" t="str">
        <f t="shared" si="5"/>
        <v/>
      </c>
      <c r="LU1" t="str">
        <f t="shared" si="5"/>
        <v/>
      </c>
      <c r="LV1" s="38" t="str">
        <f t="shared" si="5"/>
        <v/>
      </c>
      <c r="LW1" t="str">
        <f t="shared" si="5"/>
        <v/>
      </c>
      <c r="LX1" s="38" t="str">
        <f t="shared" si="5"/>
        <v/>
      </c>
      <c r="LY1" t="str">
        <f t="shared" si="5"/>
        <v/>
      </c>
      <c r="LZ1" s="38" t="str">
        <f t="shared" si="5"/>
        <v/>
      </c>
      <c r="MA1" t="str">
        <f t="shared" si="5"/>
        <v/>
      </c>
      <c r="MB1" s="38" t="str">
        <f t="shared" si="5"/>
        <v/>
      </c>
      <c r="MC1" t="str">
        <f t="shared" si="5"/>
        <v/>
      </c>
      <c r="MD1" s="38" t="str">
        <f t="shared" si="5"/>
        <v/>
      </c>
      <c r="ME1" t="str">
        <f t="shared" si="5"/>
        <v/>
      </c>
      <c r="MF1" s="38" t="str">
        <f t="shared" si="5"/>
        <v/>
      </c>
      <c r="MG1" t="str">
        <f t="shared" si="5"/>
        <v/>
      </c>
      <c r="MH1" s="38" t="str">
        <f t="shared" si="5"/>
        <v/>
      </c>
      <c r="MI1" t="str">
        <f t="shared" si="5"/>
        <v/>
      </c>
      <c r="MJ1" s="38" t="str">
        <f t="shared" si="5"/>
        <v/>
      </c>
      <c r="MK1" t="str">
        <f t="shared" si="5"/>
        <v/>
      </c>
      <c r="ML1" s="38" t="str">
        <f t="shared" si="5"/>
        <v/>
      </c>
      <c r="MM1" t="str">
        <f t="shared" si="5"/>
        <v/>
      </c>
      <c r="MN1" s="38" t="str">
        <f t="shared" si="5"/>
        <v/>
      </c>
      <c r="MO1" t="str">
        <f t="shared" si="5"/>
        <v/>
      </c>
      <c r="MP1" s="38" t="str">
        <f t="shared" si="5"/>
        <v/>
      </c>
      <c r="MQ1" t="str">
        <f t="shared" si="5"/>
        <v/>
      </c>
      <c r="MR1" s="38" t="str">
        <f t="shared" si="5"/>
        <v/>
      </c>
    </row>
    <row r="2" spans="1:452" s="1" customFormat="1" ht="23.25" x14ac:dyDescent="0.35">
      <c r="B2" s="40"/>
      <c r="C2"/>
      <c r="D2" s="38"/>
      <c r="E2"/>
      <c r="F2" s="38"/>
      <c r="G2"/>
      <c r="H2" s="38"/>
      <c r="I2"/>
      <c r="J2" s="38"/>
      <c r="K2"/>
      <c r="L2" s="38"/>
      <c r="M2"/>
      <c r="N2" s="38"/>
      <c r="O2"/>
      <c r="P2" s="38"/>
      <c r="Q2"/>
      <c r="R2" s="38"/>
      <c r="S2"/>
      <c r="T2" s="38"/>
      <c r="U2"/>
      <c r="V2" s="38"/>
      <c r="W2"/>
      <c r="X2" s="38"/>
      <c r="Y2"/>
      <c r="Z2" s="38"/>
      <c r="AA2"/>
      <c r="AB2" s="38"/>
      <c r="AC2"/>
      <c r="AD2" s="38"/>
      <c r="AE2"/>
      <c r="AF2" s="38"/>
      <c r="AG2"/>
      <c r="AH2" s="38"/>
      <c r="AI2"/>
      <c r="AJ2" s="38"/>
      <c r="AK2"/>
      <c r="AL2" s="38"/>
      <c r="AM2"/>
      <c r="AN2" s="38"/>
      <c r="AO2"/>
      <c r="AP2" s="38"/>
      <c r="AQ2"/>
      <c r="AR2" s="38"/>
      <c r="AS2"/>
      <c r="AT2" s="38"/>
      <c r="AU2"/>
      <c r="AV2" s="38"/>
      <c r="AW2"/>
      <c r="AX2" s="38"/>
      <c r="AY2"/>
      <c r="AZ2" s="38"/>
      <c r="BA2"/>
      <c r="BB2" s="38"/>
      <c r="BC2"/>
      <c r="BD2" s="38"/>
      <c r="BE2"/>
      <c r="BF2" s="38"/>
      <c r="BG2"/>
      <c r="BH2" s="38"/>
      <c r="BI2"/>
      <c r="BJ2" s="38"/>
      <c r="BK2"/>
      <c r="BL2" s="38"/>
      <c r="BM2"/>
      <c r="BN2" s="38"/>
      <c r="BO2"/>
      <c r="BP2" s="38"/>
      <c r="BQ2"/>
      <c r="BR2" s="38"/>
      <c r="BS2"/>
      <c r="BT2" s="38"/>
      <c r="BU2"/>
      <c r="BV2" s="38"/>
      <c r="BW2"/>
      <c r="BX2" s="38"/>
      <c r="BY2"/>
      <c r="BZ2" s="38"/>
      <c r="CA2"/>
      <c r="CB2" s="38"/>
      <c r="CC2"/>
      <c r="CD2" s="38"/>
      <c r="CE2"/>
      <c r="CF2" s="38"/>
      <c r="CG2"/>
      <c r="CH2" s="38"/>
      <c r="CI2"/>
      <c r="CJ2" s="38"/>
      <c r="CK2"/>
      <c r="CL2" s="38"/>
      <c r="CM2"/>
      <c r="CN2" s="38"/>
      <c r="CO2"/>
      <c r="CP2" s="38"/>
      <c r="CQ2"/>
      <c r="CR2" s="38"/>
      <c r="CS2"/>
      <c r="CT2" s="38"/>
      <c r="CU2"/>
      <c r="CV2" s="38"/>
      <c r="CW2"/>
      <c r="CX2" s="38"/>
      <c r="CY2"/>
      <c r="CZ2" s="38"/>
      <c r="DA2"/>
      <c r="DB2" s="38"/>
      <c r="DC2"/>
      <c r="DD2" s="38"/>
      <c r="DE2"/>
      <c r="DF2" s="38"/>
      <c r="DG2"/>
      <c r="DH2" s="38"/>
      <c r="DI2"/>
      <c r="DJ2" s="38"/>
      <c r="DK2"/>
      <c r="DL2" s="38"/>
      <c r="DM2"/>
      <c r="DN2" s="38"/>
      <c r="DO2"/>
      <c r="DP2" s="38"/>
      <c r="DQ2"/>
      <c r="DR2" s="38"/>
      <c r="DS2"/>
      <c r="DT2" s="38"/>
      <c r="DU2"/>
      <c r="DV2" s="38"/>
      <c r="DW2"/>
      <c r="DX2" s="38"/>
      <c r="DY2"/>
      <c r="DZ2" s="38"/>
      <c r="EA2"/>
      <c r="EB2" s="38"/>
      <c r="EC2"/>
      <c r="ED2" s="38"/>
      <c r="EE2"/>
      <c r="EF2" s="38"/>
      <c r="EG2"/>
      <c r="EH2" s="38"/>
      <c r="EI2"/>
      <c r="EJ2" s="38"/>
      <c r="EK2"/>
      <c r="EL2" s="38"/>
      <c r="EM2"/>
      <c r="EN2" s="38"/>
      <c r="EO2"/>
      <c r="EP2" s="38"/>
      <c r="EQ2"/>
      <c r="ER2" s="38"/>
      <c r="ES2"/>
      <c r="ET2" s="38"/>
      <c r="EU2"/>
      <c r="EV2" s="38"/>
      <c r="EW2"/>
      <c r="EX2" s="38"/>
      <c r="EY2"/>
      <c r="EZ2" s="38"/>
      <c r="FA2"/>
      <c r="FB2" s="38"/>
      <c r="FC2"/>
      <c r="FD2" s="38"/>
      <c r="FE2"/>
      <c r="FF2" s="38"/>
      <c r="FG2"/>
      <c r="FH2" s="38"/>
      <c r="FI2"/>
      <c r="FJ2" s="38"/>
      <c r="FK2"/>
      <c r="FL2" s="38"/>
      <c r="FM2"/>
      <c r="FN2" s="38"/>
      <c r="FO2"/>
      <c r="FP2" s="38"/>
      <c r="FQ2"/>
      <c r="FR2" s="38"/>
      <c r="FS2"/>
      <c r="FT2" s="38"/>
      <c r="FU2"/>
      <c r="FV2" s="38"/>
      <c r="FW2"/>
      <c r="FX2" s="38"/>
      <c r="FY2"/>
      <c r="FZ2" s="38"/>
      <c r="GA2"/>
      <c r="GB2" s="38"/>
      <c r="GC2"/>
      <c r="GD2" s="38"/>
      <c r="GE2"/>
      <c r="GF2" s="38"/>
      <c r="GG2"/>
      <c r="GH2" s="38"/>
      <c r="GI2"/>
      <c r="GJ2" s="38"/>
      <c r="GK2"/>
      <c r="GL2" s="38"/>
      <c r="GM2"/>
      <c r="GN2" s="38"/>
      <c r="GO2"/>
      <c r="GP2" s="38"/>
      <c r="GQ2"/>
      <c r="GR2" s="38"/>
      <c r="GS2"/>
      <c r="GT2" s="38"/>
      <c r="GU2"/>
      <c r="GV2" s="38"/>
      <c r="GW2"/>
      <c r="GX2" s="38"/>
      <c r="GY2"/>
      <c r="GZ2" s="38"/>
      <c r="HA2"/>
      <c r="HB2" s="38"/>
      <c r="HC2"/>
      <c r="HD2" s="38"/>
      <c r="HE2"/>
      <c r="HF2" s="38"/>
      <c r="HG2"/>
      <c r="HH2" s="38"/>
      <c r="HI2"/>
      <c r="HJ2" s="38"/>
      <c r="HK2"/>
      <c r="HL2" s="38"/>
      <c r="HM2"/>
      <c r="HN2" s="38"/>
      <c r="HO2"/>
      <c r="HP2" s="38"/>
      <c r="HQ2"/>
      <c r="HR2" s="38"/>
      <c r="HS2"/>
      <c r="HT2" s="38"/>
      <c r="HU2"/>
      <c r="HV2" s="38"/>
      <c r="HW2"/>
      <c r="HX2" s="38"/>
      <c r="HY2"/>
      <c r="HZ2" s="38"/>
      <c r="IA2"/>
      <c r="IB2" s="38"/>
      <c r="IC2"/>
      <c r="ID2" s="38"/>
      <c r="IE2"/>
      <c r="IF2" s="38"/>
      <c r="IG2"/>
      <c r="IH2" s="38"/>
      <c r="II2"/>
      <c r="IJ2" s="38"/>
      <c r="IK2"/>
      <c r="IL2" s="38"/>
      <c r="IM2"/>
      <c r="IN2" s="38"/>
      <c r="IO2"/>
      <c r="IP2" s="38"/>
      <c r="IQ2"/>
      <c r="IR2" s="38"/>
      <c r="IS2"/>
      <c r="IT2" s="38"/>
      <c r="IU2"/>
      <c r="IV2" s="38"/>
      <c r="IW2"/>
      <c r="IX2" s="38"/>
      <c r="IY2"/>
      <c r="IZ2" s="38"/>
      <c r="JA2"/>
      <c r="JB2" s="38"/>
      <c r="JC2"/>
      <c r="JD2" s="38"/>
      <c r="JE2"/>
      <c r="JF2" s="38"/>
      <c r="JG2"/>
      <c r="JH2" s="38"/>
      <c r="JI2"/>
      <c r="JJ2" s="38"/>
      <c r="JK2"/>
      <c r="JL2" s="38"/>
      <c r="JM2"/>
      <c r="JN2" s="38"/>
      <c r="JO2"/>
      <c r="JP2" s="38"/>
      <c r="JQ2"/>
      <c r="JR2" s="38"/>
      <c r="JS2"/>
      <c r="JT2" s="38"/>
      <c r="JU2"/>
      <c r="JV2" s="38"/>
      <c r="JW2"/>
      <c r="JX2" s="38"/>
      <c r="JY2"/>
      <c r="JZ2" s="38"/>
      <c r="KA2"/>
      <c r="KB2" s="38"/>
      <c r="KC2"/>
      <c r="KD2" s="38"/>
      <c r="KE2"/>
      <c r="KF2" s="38"/>
      <c r="KG2"/>
      <c r="KH2" s="38"/>
      <c r="KI2"/>
      <c r="KJ2" s="38"/>
      <c r="KK2"/>
      <c r="KL2" s="38"/>
      <c r="KM2"/>
      <c r="KN2" s="38"/>
      <c r="KO2"/>
      <c r="KP2" s="38"/>
      <c r="KQ2"/>
      <c r="KR2" s="38"/>
      <c r="KS2"/>
      <c r="KT2" s="38"/>
      <c r="KU2"/>
      <c r="KV2" s="38"/>
      <c r="KW2"/>
      <c r="KX2" s="38"/>
      <c r="KY2"/>
      <c r="KZ2" s="38"/>
      <c r="LA2"/>
      <c r="LB2" s="38"/>
      <c r="LC2"/>
      <c r="LD2" s="38"/>
      <c r="LE2"/>
      <c r="LF2" s="38"/>
      <c r="LG2"/>
      <c r="LH2" s="38"/>
      <c r="LI2"/>
      <c r="LJ2" s="38"/>
      <c r="LK2"/>
      <c r="LL2" s="38"/>
      <c r="LM2"/>
      <c r="LN2" s="38"/>
      <c r="LO2"/>
      <c r="LP2" s="38"/>
      <c r="LQ2"/>
      <c r="LR2" s="38"/>
      <c r="LS2"/>
      <c r="LT2" s="38"/>
      <c r="LU2"/>
      <c r="LV2" s="38"/>
      <c r="LW2"/>
      <c r="LX2" s="38"/>
      <c r="LY2"/>
      <c r="LZ2" s="38"/>
      <c r="MA2"/>
      <c r="MB2" s="38"/>
      <c r="MC2"/>
      <c r="MD2" s="38"/>
      <c r="ME2"/>
      <c r="MF2" s="38"/>
      <c r="MG2"/>
      <c r="MH2" s="38"/>
      <c r="MI2"/>
      <c r="MJ2" s="38"/>
      <c r="MK2"/>
      <c r="ML2" s="38"/>
      <c r="MM2"/>
      <c r="MN2" s="38"/>
      <c r="MO2"/>
      <c r="MP2" s="38"/>
      <c r="MQ2"/>
      <c r="MR2" s="38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 s="38"/>
      <c r="OH2" s="38"/>
      <c r="OJ2" s="38"/>
      <c r="OK2" s="38"/>
      <c r="OM2" s="38"/>
      <c r="ON2" s="38"/>
      <c r="OP2" s="38"/>
      <c r="OQ2" s="38"/>
      <c r="OS2" s="38"/>
      <c r="OT2" s="38"/>
      <c r="OV2" s="38"/>
      <c r="OW2" s="38"/>
      <c r="OY2" s="38"/>
      <c r="OZ2" s="38"/>
      <c r="PB2" s="38"/>
      <c r="PC2" s="38"/>
      <c r="PE2" s="38"/>
      <c r="PF2" s="38"/>
      <c r="PH2" s="38"/>
      <c r="PK2" s="38"/>
      <c r="PL2" s="38"/>
      <c r="PN2" s="38"/>
      <c r="PO2" s="38"/>
      <c r="PQ2" s="38"/>
      <c r="PR2" s="38"/>
      <c r="PT2" s="38"/>
      <c r="PU2" s="38"/>
      <c r="PX2" s="38"/>
      <c r="PY2" s="38"/>
      <c r="QA2" s="38"/>
      <c r="QB2" s="38"/>
      <c r="QD2" s="38"/>
      <c r="QE2" s="38"/>
      <c r="QJ2" s="38"/>
    </row>
    <row r="3" spans="1:452" s="1" customFormat="1" ht="18.75" x14ac:dyDescent="0.3">
      <c r="A3" s="41" t="s">
        <v>707</v>
      </c>
      <c r="C3"/>
      <c r="D3" s="38"/>
      <c r="E3"/>
      <c r="F3" s="38"/>
      <c r="G3"/>
      <c r="H3" s="38"/>
      <c r="I3"/>
      <c r="J3" s="38"/>
      <c r="K3"/>
      <c r="L3" s="38"/>
      <c r="M3"/>
      <c r="N3" s="38"/>
      <c r="O3"/>
      <c r="P3" s="38"/>
      <c r="Q3"/>
      <c r="R3" s="38"/>
      <c r="S3"/>
      <c r="T3" s="38"/>
      <c r="U3"/>
      <c r="V3" s="38"/>
      <c r="W3"/>
      <c r="X3" s="38"/>
      <c r="Y3"/>
      <c r="Z3" s="38"/>
      <c r="AA3"/>
      <c r="AB3" s="38"/>
      <c r="AC3"/>
      <c r="AD3" s="38"/>
      <c r="AE3"/>
      <c r="AF3" s="38"/>
      <c r="AG3"/>
      <c r="AH3" s="38"/>
      <c r="AI3"/>
      <c r="AJ3" s="38"/>
      <c r="AK3"/>
      <c r="AL3" s="38"/>
      <c r="AM3"/>
      <c r="AN3" s="38"/>
      <c r="AO3"/>
      <c r="AP3" s="38"/>
      <c r="AQ3"/>
      <c r="AR3" s="38"/>
      <c r="AS3"/>
      <c r="AT3" s="38"/>
      <c r="AU3"/>
      <c r="AV3" s="38"/>
      <c r="AW3"/>
      <c r="AX3" s="38"/>
      <c r="AY3"/>
      <c r="AZ3" s="38"/>
      <c r="BA3"/>
      <c r="BB3" s="38"/>
      <c r="BC3"/>
      <c r="BD3" s="38"/>
      <c r="BE3"/>
      <c r="BF3" s="38"/>
      <c r="BG3"/>
      <c r="BH3" s="38"/>
      <c r="BI3"/>
      <c r="BJ3" s="38"/>
      <c r="BK3"/>
      <c r="BL3" s="38"/>
      <c r="BM3"/>
      <c r="BN3" s="38"/>
      <c r="BO3"/>
      <c r="BP3" s="38"/>
      <c r="BQ3"/>
      <c r="BR3" s="38"/>
      <c r="BS3"/>
      <c r="BT3" s="38"/>
      <c r="BU3"/>
      <c r="BV3" s="38"/>
      <c r="BW3"/>
      <c r="BX3" s="38"/>
      <c r="BY3"/>
      <c r="BZ3" s="38"/>
      <c r="CA3"/>
      <c r="CB3" s="38"/>
      <c r="CC3"/>
      <c r="CD3" s="38"/>
      <c r="CE3"/>
      <c r="CF3" s="38"/>
      <c r="CG3"/>
      <c r="CH3" s="38"/>
      <c r="CI3"/>
      <c r="CJ3" s="38"/>
      <c r="CK3"/>
      <c r="CL3" s="38"/>
      <c r="CM3"/>
      <c r="CN3" s="38"/>
      <c r="CO3"/>
      <c r="CP3" s="38"/>
      <c r="CQ3"/>
      <c r="CR3" s="38"/>
      <c r="CS3"/>
      <c r="CT3" s="38"/>
      <c r="CU3"/>
      <c r="CV3" s="38"/>
      <c r="CW3"/>
      <c r="CX3" s="38"/>
      <c r="CY3"/>
      <c r="CZ3" s="38"/>
      <c r="DA3"/>
      <c r="DB3" s="38"/>
      <c r="DC3"/>
      <c r="DD3" s="38"/>
      <c r="DE3"/>
      <c r="DF3" s="38"/>
      <c r="DG3"/>
      <c r="DH3" s="38"/>
      <c r="DI3"/>
      <c r="DJ3" s="38"/>
      <c r="DK3"/>
      <c r="DL3" s="38"/>
      <c r="DM3"/>
      <c r="DN3" s="38"/>
      <c r="DO3"/>
      <c r="DP3" s="38"/>
      <c r="DQ3"/>
      <c r="DR3" s="38"/>
      <c r="DS3"/>
      <c r="DT3" s="38"/>
      <c r="DU3"/>
      <c r="DV3" s="38"/>
      <c r="DW3"/>
      <c r="DX3" s="38"/>
      <c r="DY3"/>
      <c r="DZ3" s="38"/>
      <c r="EA3"/>
      <c r="EB3" s="38"/>
      <c r="EC3"/>
      <c r="ED3" s="38"/>
      <c r="EE3"/>
      <c r="EF3" s="38"/>
      <c r="EG3"/>
      <c r="EH3" s="38"/>
      <c r="EI3"/>
      <c r="EJ3" s="38"/>
      <c r="EK3"/>
      <c r="EL3" s="38"/>
      <c r="EM3"/>
      <c r="EN3" s="38"/>
      <c r="EO3"/>
      <c r="EP3" s="38"/>
      <c r="EQ3"/>
      <c r="ER3" s="38"/>
      <c r="ES3"/>
      <c r="ET3" s="38"/>
      <c r="EU3"/>
      <c r="EV3" s="38"/>
      <c r="EW3"/>
      <c r="EX3" s="38"/>
      <c r="EY3"/>
      <c r="EZ3" s="38"/>
      <c r="FA3"/>
      <c r="FB3" s="38"/>
      <c r="FC3"/>
      <c r="FD3" s="38"/>
      <c r="FE3"/>
      <c r="FF3" s="38"/>
      <c r="FG3"/>
      <c r="FH3" s="38"/>
      <c r="FI3"/>
      <c r="FJ3" s="38"/>
      <c r="FK3"/>
      <c r="FL3" s="38"/>
      <c r="FM3"/>
      <c r="FN3" s="38"/>
      <c r="FO3"/>
      <c r="FP3" s="38"/>
      <c r="FQ3"/>
      <c r="FR3" s="38"/>
      <c r="FS3"/>
      <c r="FT3" s="38"/>
      <c r="FU3"/>
      <c r="FV3" s="38"/>
      <c r="FW3"/>
      <c r="FX3" s="38"/>
      <c r="FY3"/>
      <c r="FZ3" s="38"/>
      <c r="GA3"/>
      <c r="GB3" s="38"/>
      <c r="GC3"/>
      <c r="GD3" s="38"/>
      <c r="GE3"/>
      <c r="GF3" s="38"/>
      <c r="GG3"/>
      <c r="GH3" s="38"/>
      <c r="GI3"/>
      <c r="GJ3" s="38"/>
      <c r="GK3"/>
      <c r="GL3" s="38"/>
      <c r="GM3"/>
      <c r="GN3" s="38"/>
      <c r="GO3"/>
      <c r="GP3" s="38"/>
      <c r="GQ3"/>
      <c r="GR3" s="38"/>
      <c r="GS3"/>
      <c r="GT3" s="38"/>
      <c r="GU3"/>
      <c r="GV3" s="38"/>
      <c r="GW3"/>
      <c r="GX3" s="38"/>
      <c r="GY3"/>
      <c r="GZ3" s="38"/>
      <c r="HA3"/>
      <c r="HB3" s="38"/>
      <c r="HC3"/>
      <c r="HD3" s="38"/>
      <c r="HE3"/>
      <c r="HF3" s="38"/>
      <c r="HG3"/>
      <c r="HH3" s="38"/>
      <c r="HI3"/>
      <c r="HJ3" s="38"/>
      <c r="HK3"/>
      <c r="HL3" s="38"/>
      <c r="HM3"/>
      <c r="HN3" s="38"/>
      <c r="HO3"/>
      <c r="HP3" s="38"/>
      <c r="HQ3"/>
      <c r="HR3" s="38"/>
      <c r="HS3"/>
      <c r="HT3" s="38"/>
      <c r="HU3"/>
      <c r="HV3" s="38"/>
      <c r="HW3"/>
      <c r="HX3" s="38"/>
      <c r="HY3"/>
      <c r="HZ3" s="38"/>
      <c r="IA3"/>
      <c r="IB3" s="38"/>
      <c r="IC3"/>
      <c r="ID3" s="38"/>
      <c r="IE3"/>
      <c r="IF3" s="38"/>
      <c r="IG3"/>
      <c r="IH3" s="38"/>
      <c r="II3"/>
      <c r="IJ3" s="38"/>
      <c r="IK3"/>
      <c r="IL3" s="38"/>
      <c r="IM3"/>
      <c r="IN3" s="38"/>
      <c r="IO3"/>
      <c r="IP3" s="38"/>
      <c r="IQ3"/>
      <c r="IR3" s="38"/>
      <c r="IS3"/>
      <c r="IT3" s="38"/>
      <c r="IU3"/>
      <c r="IV3" s="38"/>
      <c r="IW3"/>
      <c r="IX3" s="38"/>
      <c r="IY3"/>
      <c r="IZ3" s="38"/>
      <c r="JA3"/>
      <c r="JB3" s="38"/>
      <c r="JC3"/>
      <c r="JD3" s="38"/>
      <c r="JE3"/>
      <c r="JF3" s="38"/>
      <c r="JG3"/>
      <c r="JH3" s="38"/>
      <c r="JI3"/>
      <c r="JJ3" s="38"/>
      <c r="JK3"/>
      <c r="JL3" s="38"/>
      <c r="JM3"/>
      <c r="JN3" s="38"/>
      <c r="JO3"/>
      <c r="JP3" s="38"/>
      <c r="JQ3"/>
      <c r="JR3" s="38"/>
      <c r="JS3"/>
      <c r="JT3" s="38"/>
      <c r="JU3"/>
      <c r="JV3" s="38"/>
      <c r="JW3"/>
      <c r="JX3" s="38"/>
      <c r="JY3"/>
      <c r="JZ3" s="38"/>
      <c r="KA3"/>
      <c r="KB3" s="38"/>
      <c r="KC3"/>
      <c r="KD3" s="38"/>
      <c r="KE3"/>
      <c r="KF3" s="38"/>
      <c r="KG3"/>
      <c r="KH3" s="38"/>
      <c r="KI3"/>
      <c r="KJ3" s="38"/>
      <c r="KK3"/>
      <c r="KL3" s="38"/>
      <c r="KM3"/>
      <c r="KN3" s="38"/>
      <c r="KO3"/>
      <c r="KP3" s="38"/>
      <c r="KQ3"/>
      <c r="KR3" s="38"/>
      <c r="KS3"/>
      <c r="KT3" s="38"/>
      <c r="KU3"/>
      <c r="KV3" s="38"/>
      <c r="KW3"/>
      <c r="KX3" s="38"/>
      <c r="KY3"/>
      <c r="KZ3" s="38"/>
      <c r="LA3"/>
      <c r="LB3" s="38"/>
      <c r="LC3"/>
      <c r="LD3" s="38"/>
      <c r="LE3"/>
      <c r="LF3" s="38"/>
      <c r="LG3"/>
      <c r="LH3" s="38"/>
      <c r="LI3"/>
      <c r="LJ3" s="38"/>
      <c r="LK3"/>
      <c r="LL3" s="38"/>
      <c r="LM3"/>
      <c r="LN3" s="38"/>
      <c r="LO3"/>
      <c r="LP3" s="38"/>
      <c r="LQ3"/>
      <c r="LR3" s="38"/>
      <c r="LS3"/>
      <c r="LT3" s="38"/>
      <c r="LU3"/>
      <c r="LV3" s="38"/>
      <c r="LW3"/>
      <c r="LX3" s="38"/>
      <c r="LY3"/>
      <c r="LZ3" s="38"/>
      <c r="MA3"/>
      <c r="MB3" s="38"/>
      <c r="MC3"/>
      <c r="MD3" s="38"/>
      <c r="ME3"/>
      <c r="MF3" s="38"/>
      <c r="MG3"/>
      <c r="MH3" s="38"/>
      <c r="MI3"/>
      <c r="MJ3" s="38"/>
      <c r="MK3"/>
      <c r="ML3" s="38"/>
      <c r="MM3"/>
      <c r="MN3" s="38"/>
      <c r="MO3"/>
      <c r="MP3" s="38"/>
      <c r="MQ3"/>
      <c r="MR3" s="38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 s="38"/>
      <c r="OH3" s="38"/>
      <c r="OJ3" s="38"/>
      <c r="OK3" s="38"/>
      <c r="OM3" s="38"/>
      <c r="ON3" s="38"/>
      <c r="OP3" s="38"/>
      <c r="OQ3" s="38"/>
      <c r="OS3" s="38"/>
      <c r="OT3" s="38"/>
      <c r="OV3" s="38"/>
      <c r="OW3" s="38"/>
      <c r="OY3" s="38"/>
      <c r="OZ3" s="38"/>
      <c r="PB3" s="38"/>
      <c r="PC3" s="38"/>
      <c r="PE3" s="38"/>
      <c r="PF3" s="38"/>
      <c r="PH3" s="38"/>
      <c r="PK3" s="38"/>
      <c r="PL3" s="38"/>
      <c r="PN3" s="38"/>
      <c r="PO3" s="38"/>
      <c r="PQ3" s="38"/>
      <c r="PR3" s="38"/>
      <c r="PT3" s="38"/>
      <c r="PU3" s="38"/>
      <c r="PX3" s="38"/>
      <c r="PY3" s="38"/>
      <c r="QA3" s="38"/>
      <c r="QB3" s="38"/>
      <c r="QD3" s="38"/>
      <c r="QE3" s="38"/>
      <c r="QJ3" s="38"/>
    </row>
    <row r="4" spans="1:452" s="1" customFormat="1" x14ac:dyDescent="0.25">
      <c r="C4"/>
      <c r="D4" s="38"/>
      <c r="E4"/>
      <c r="F4" s="38"/>
      <c r="G4"/>
      <c r="H4" s="38"/>
      <c r="I4"/>
      <c r="J4" s="38"/>
      <c r="K4"/>
      <c r="L4" s="38"/>
      <c r="M4"/>
      <c r="N4" s="38"/>
      <c r="O4"/>
      <c r="P4" s="38"/>
      <c r="Q4"/>
      <c r="R4" s="38"/>
      <c r="S4"/>
      <c r="T4" s="38"/>
      <c r="U4"/>
      <c r="V4" s="38"/>
      <c r="W4"/>
      <c r="X4" s="38"/>
      <c r="Y4"/>
      <c r="Z4" s="38"/>
      <c r="AA4"/>
      <c r="AB4" s="38"/>
      <c r="AC4"/>
      <c r="AD4" s="38"/>
      <c r="AE4"/>
      <c r="AF4" s="38"/>
      <c r="AG4"/>
      <c r="AH4" s="38"/>
      <c r="AI4"/>
      <c r="AJ4" s="38"/>
      <c r="AK4"/>
      <c r="AL4" s="38"/>
      <c r="AM4"/>
      <c r="AN4" s="38"/>
      <c r="AO4"/>
      <c r="AP4" s="38"/>
      <c r="AQ4"/>
      <c r="AR4" s="38"/>
      <c r="AS4"/>
      <c r="AT4" s="38"/>
      <c r="AU4"/>
      <c r="AV4" s="38"/>
      <c r="AW4"/>
      <c r="AX4" s="38"/>
      <c r="AY4"/>
      <c r="AZ4" s="38"/>
      <c r="BA4"/>
      <c r="BB4" s="38"/>
      <c r="BC4"/>
      <c r="BD4" s="38"/>
      <c r="BE4"/>
      <c r="BF4" s="38"/>
      <c r="BG4"/>
      <c r="BH4" s="38"/>
      <c r="BI4"/>
      <c r="BJ4" s="38"/>
      <c r="BK4"/>
      <c r="BL4" s="38"/>
      <c r="BM4"/>
      <c r="BN4" s="38"/>
      <c r="BO4"/>
      <c r="BP4" s="38"/>
      <c r="BQ4"/>
      <c r="BR4" s="38"/>
      <c r="BS4"/>
      <c r="BT4" s="38"/>
      <c r="BU4"/>
      <c r="BV4" s="38"/>
      <c r="BW4"/>
      <c r="BX4" s="38"/>
      <c r="BY4"/>
      <c r="BZ4" s="38"/>
      <c r="CA4"/>
      <c r="CB4" s="38"/>
      <c r="CC4"/>
      <c r="CD4" s="38"/>
      <c r="CE4"/>
      <c r="CF4" s="38"/>
      <c r="CG4"/>
      <c r="CH4" s="38"/>
      <c r="CI4"/>
      <c r="CJ4" s="38"/>
      <c r="CK4"/>
      <c r="CL4" s="38"/>
      <c r="CM4"/>
      <c r="CN4" s="38"/>
      <c r="CO4"/>
      <c r="CP4" s="38"/>
      <c r="CQ4"/>
      <c r="CR4" s="38"/>
      <c r="CS4"/>
      <c r="CT4" s="38"/>
      <c r="CU4"/>
      <c r="CV4" s="38"/>
      <c r="CW4"/>
      <c r="CX4" s="38"/>
      <c r="CY4"/>
      <c r="CZ4" s="38"/>
      <c r="DA4"/>
      <c r="DB4" s="38"/>
      <c r="DC4"/>
      <c r="DD4" s="38"/>
      <c r="DE4"/>
      <c r="DF4" s="38"/>
      <c r="DG4"/>
      <c r="DH4" s="38"/>
      <c r="DI4"/>
      <c r="DJ4" s="38"/>
      <c r="DK4"/>
      <c r="DL4" s="38"/>
      <c r="DM4"/>
      <c r="DN4" s="38"/>
      <c r="DO4"/>
      <c r="DP4" s="38"/>
      <c r="DQ4"/>
      <c r="DR4" s="38"/>
      <c r="DS4"/>
      <c r="DT4" s="38"/>
      <c r="DU4"/>
      <c r="DV4" s="38"/>
      <c r="DW4"/>
      <c r="DX4" s="38"/>
      <c r="DY4"/>
      <c r="DZ4" s="38"/>
      <c r="EA4"/>
      <c r="EB4" s="38"/>
      <c r="EC4"/>
      <c r="ED4" s="38"/>
      <c r="EE4"/>
      <c r="EF4" s="38"/>
      <c r="EG4"/>
      <c r="EH4" s="38"/>
      <c r="EI4"/>
      <c r="EJ4" s="38"/>
      <c r="EK4"/>
      <c r="EL4" s="38"/>
      <c r="EM4"/>
      <c r="EN4" s="38"/>
      <c r="EO4"/>
      <c r="EP4" s="38"/>
      <c r="EQ4"/>
      <c r="ER4" s="38"/>
      <c r="ES4"/>
      <c r="ET4" s="38"/>
      <c r="EU4"/>
      <c r="EV4" s="38"/>
      <c r="EW4"/>
      <c r="EX4" s="38"/>
      <c r="EY4"/>
      <c r="EZ4" s="38"/>
      <c r="FA4"/>
      <c r="FB4" s="38"/>
      <c r="FC4"/>
      <c r="FD4" s="38"/>
      <c r="FE4"/>
      <c r="FF4" s="38"/>
      <c r="FG4"/>
      <c r="FH4" s="38"/>
      <c r="FI4"/>
      <c r="FJ4" s="38"/>
      <c r="FK4"/>
      <c r="FL4" s="38"/>
      <c r="FM4"/>
      <c r="FN4" s="38"/>
      <c r="FO4"/>
      <c r="FP4" s="38"/>
      <c r="FQ4"/>
      <c r="FR4" s="38"/>
      <c r="FS4"/>
      <c r="FT4" s="38"/>
      <c r="FU4"/>
      <c r="FV4" s="38"/>
      <c r="FW4"/>
      <c r="FX4" s="38"/>
      <c r="FY4"/>
      <c r="FZ4" s="38"/>
      <c r="GA4"/>
      <c r="GB4" s="38"/>
      <c r="GC4"/>
      <c r="GD4" s="38"/>
      <c r="GE4"/>
      <c r="GF4" s="38"/>
      <c r="GG4"/>
      <c r="GH4" s="38"/>
      <c r="GI4"/>
      <c r="GJ4" s="38"/>
      <c r="GK4"/>
      <c r="GL4" s="38"/>
      <c r="GM4"/>
      <c r="GN4" s="38"/>
      <c r="GO4"/>
      <c r="GP4" s="38"/>
      <c r="GQ4"/>
      <c r="GR4" s="38"/>
      <c r="GS4"/>
      <c r="GT4" s="38"/>
      <c r="GU4"/>
      <c r="GV4" s="38"/>
      <c r="GW4"/>
      <c r="GX4" s="38"/>
      <c r="GY4"/>
      <c r="GZ4" s="38"/>
      <c r="HA4"/>
      <c r="HB4" s="38"/>
      <c r="HC4"/>
      <c r="HD4" s="38"/>
      <c r="HE4"/>
      <c r="HF4" s="38"/>
      <c r="HG4"/>
      <c r="HH4" s="38"/>
      <c r="HI4"/>
      <c r="HJ4" s="38"/>
      <c r="HK4"/>
      <c r="HL4" s="38"/>
      <c r="HM4"/>
      <c r="HN4" s="38"/>
      <c r="HO4"/>
      <c r="HP4" s="38"/>
      <c r="HQ4"/>
      <c r="HR4" s="38"/>
      <c r="HS4"/>
      <c r="HT4" s="38"/>
      <c r="HU4"/>
      <c r="HV4" s="38"/>
      <c r="HW4"/>
      <c r="HX4" s="38"/>
      <c r="HY4"/>
      <c r="HZ4" s="38"/>
      <c r="IA4"/>
      <c r="IB4" s="38"/>
      <c r="IC4"/>
      <c r="ID4" s="38"/>
      <c r="IE4"/>
      <c r="IF4" s="38"/>
      <c r="IG4"/>
      <c r="IH4" s="38"/>
      <c r="II4"/>
      <c r="IJ4" s="38"/>
      <c r="IK4"/>
      <c r="IL4" s="38"/>
      <c r="IM4"/>
      <c r="IN4" s="38"/>
      <c r="IO4"/>
      <c r="IP4" s="38"/>
      <c r="IQ4"/>
      <c r="IR4" s="38"/>
      <c r="IS4"/>
      <c r="IT4" s="38"/>
      <c r="IU4"/>
      <c r="IV4" s="38"/>
      <c r="IW4"/>
      <c r="IX4" s="38"/>
      <c r="IY4"/>
      <c r="IZ4" s="38"/>
      <c r="JA4"/>
      <c r="JB4" s="38"/>
      <c r="JC4"/>
      <c r="JD4" s="38"/>
      <c r="JE4"/>
      <c r="JF4" s="38"/>
      <c r="JG4"/>
      <c r="JH4" s="38"/>
      <c r="JI4"/>
      <c r="JJ4" s="38"/>
      <c r="JK4"/>
      <c r="JL4" s="38"/>
      <c r="JM4"/>
      <c r="JN4" s="38"/>
      <c r="JO4"/>
      <c r="JP4" s="38"/>
      <c r="JQ4"/>
      <c r="JR4" s="38"/>
      <c r="JS4"/>
      <c r="JT4" s="38"/>
      <c r="JU4"/>
      <c r="JV4" s="38"/>
      <c r="JW4"/>
      <c r="JX4" s="38"/>
      <c r="JY4"/>
      <c r="JZ4" s="38"/>
      <c r="KA4"/>
      <c r="KB4" s="38"/>
      <c r="KC4"/>
      <c r="KD4" s="38"/>
      <c r="KE4"/>
      <c r="KF4" s="38"/>
      <c r="KG4"/>
      <c r="KH4" s="38"/>
      <c r="KI4"/>
      <c r="KJ4" s="38"/>
      <c r="KK4"/>
      <c r="KL4" s="38"/>
      <c r="KM4"/>
      <c r="KN4" s="38"/>
      <c r="KO4"/>
      <c r="KP4" s="38"/>
      <c r="KQ4"/>
      <c r="KR4" s="38"/>
      <c r="KS4"/>
      <c r="KT4" s="38"/>
      <c r="KU4"/>
      <c r="KV4" s="38"/>
      <c r="KW4"/>
      <c r="KX4" s="38"/>
      <c r="KY4"/>
      <c r="KZ4" s="38"/>
      <c r="LA4"/>
      <c r="LB4" s="38"/>
      <c r="LC4"/>
      <c r="LD4" s="38"/>
      <c r="LE4"/>
      <c r="LF4" s="38"/>
      <c r="LG4"/>
      <c r="LH4" s="38"/>
      <c r="LI4"/>
      <c r="LJ4" s="38"/>
      <c r="LK4"/>
      <c r="LL4" s="38"/>
      <c r="LM4"/>
      <c r="LN4" s="38"/>
      <c r="LO4"/>
      <c r="LP4" s="38"/>
      <c r="LQ4"/>
      <c r="LR4" s="38"/>
      <c r="LS4"/>
      <c r="LT4" s="38"/>
      <c r="LU4"/>
      <c r="LV4" s="38"/>
      <c r="LW4"/>
      <c r="LX4" s="38"/>
      <c r="LY4"/>
      <c r="LZ4" s="38"/>
      <c r="MA4"/>
      <c r="MB4" s="38"/>
      <c r="MC4"/>
      <c r="MD4" s="38"/>
      <c r="ME4"/>
      <c r="MF4" s="38"/>
      <c r="MG4"/>
      <c r="MH4" s="38"/>
      <c r="MI4"/>
      <c r="MJ4" s="38"/>
      <c r="MK4"/>
      <c r="ML4" s="38"/>
      <c r="MM4"/>
      <c r="MN4" s="38"/>
      <c r="MO4"/>
      <c r="MP4" s="38"/>
      <c r="MQ4"/>
      <c r="MR4" s="38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 s="38"/>
      <c r="OH4" s="38"/>
      <c r="OJ4" s="38"/>
      <c r="OK4" s="38"/>
      <c r="OM4" s="38"/>
      <c r="ON4" s="38"/>
      <c r="OP4" s="38"/>
      <c r="OQ4" s="38"/>
      <c r="OS4" s="38"/>
      <c r="OT4" s="38"/>
      <c r="OV4" s="38"/>
      <c r="OW4" s="38"/>
      <c r="OY4" s="38"/>
      <c r="OZ4" s="38"/>
      <c r="PB4" s="38"/>
      <c r="PC4" s="38"/>
      <c r="PE4" s="38"/>
      <c r="PF4" s="38"/>
      <c r="PH4" s="38"/>
      <c r="PK4" s="38"/>
      <c r="PL4" s="38"/>
      <c r="PN4" s="38"/>
      <c r="PO4" s="38"/>
      <c r="PQ4" s="38"/>
      <c r="PR4" s="38"/>
      <c r="PT4" s="38"/>
      <c r="PU4" s="38"/>
      <c r="PX4" s="38"/>
      <c r="PY4" s="38"/>
      <c r="QA4" s="38"/>
      <c r="QB4" s="38"/>
      <c r="QD4" s="38"/>
      <c r="QE4" s="38"/>
      <c r="QJ4" s="38"/>
    </row>
    <row r="5" spans="1:452" s="1" customFormat="1" x14ac:dyDescent="0.25">
      <c r="A5" s="1" t="s">
        <v>708</v>
      </c>
      <c r="B5" s="8" t="s">
        <v>936</v>
      </c>
      <c r="C5"/>
      <c r="D5" s="38"/>
      <c r="E5"/>
      <c r="F5" s="38"/>
      <c r="G5"/>
      <c r="H5" s="38"/>
      <c r="I5"/>
      <c r="J5" s="38"/>
      <c r="K5"/>
      <c r="L5" s="38"/>
      <c r="M5"/>
      <c r="N5" s="38"/>
      <c r="O5"/>
      <c r="P5" s="38"/>
      <c r="Q5"/>
      <c r="R5" s="38"/>
      <c r="S5"/>
      <c r="T5" s="38"/>
      <c r="U5"/>
      <c r="V5" s="38"/>
      <c r="W5"/>
      <c r="X5" s="38"/>
      <c r="Y5"/>
      <c r="Z5" s="38"/>
      <c r="AA5"/>
      <c r="AB5" s="38"/>
      <c r="AC5"/>
      <c r="AD5" s="38"/>
      <c r="AE5"/>
      <c r="AF5" s="38"/>
      <c r="AG5"/>
      <c r="AH5" s="38"/>
      <c r="AI5"/>
      <c r="AJ5" s="38"/>
      <c r="AK5"/>
      <c r="AL5" s="38"/>
      <c r="AM5"/>
      <c r="AN5" s="38"/>
      <c r="AO5"/>
      <c r="AP5" s="38"/>
      <c r="AQ5"/>
      <c r="AR5" s="38"/>
      <c r="AS5"/>
      <c r="AT5" s="38"/>
      <c r="AU5"/>
      <c r="AV5" s="38"/>
      <c r="AW5"/>
      <c r="AX5" s="38"/>
      <c r="AY5"/>
      <c r="AZ5" s="38"/>
      <c r="BA5"/>
      <c r="BB5" s="38"/>
      <c r="BC5"/>
      <c r="BD5" s="38"/>
      <c r="BE5"/>
      <c r="BF5" s="38"/>
      <c r="BG5"/>
      <c r="BH5" s="38"/>
      <c r="BI5"/>
      <c r="BJ5" s="38"/>
      <c r="BK5"/>
      <c r="BL5" s="38"/>
      <c r="BM5"/>
      <c r="BN5" s="38"/>
      <c r="BO5"/>
      <c r="BP5" s="38"/>
      <c r="BQ5"/>
      <c r="BR5" s="38"/>
      <c r="BS5"/>
      <c r="BT5" s="38"/>
      <c r="BU5"/>
      <c r="BV5" s="38"/>
      <c r="BW5"/>
      <c r="BX5" s="38"/>
      <c r="BY5"/>
      <c r="BZ5" s="38"/>
      <c r="CA5"/>
      <c r="CB5" s="38"/>
      <c r="CC5"/>
      <c r="CD5" s="38"/>
      <c r="CE5"/>
      <c r="CF5" s="38"/>
      <c r="CG5"/>
      <c r="CH5" s="38"/>
      <c r="CI5"/>
      <c r="CJ5" s="38"/>
      <c r="CK5"/>
      <c r="CL5" s="38"/>
      <c r="CM5"/>
      <c r="CN5" s="38"/>
      <c r="CO5"/>
      <c r="CP5" s="38"/>
      <c r="CQ5"/>
      <c r="CR5" s="38"/>
      <c r="CS5"/>
      <c r="CT5" s="38"/>
      <c r="CU5"/>
      <c r="CV5" s="38"/>
      <c r="CW5"/>
      <c r="CX5" s="38"/>
      <c r="CY5"/>
      <c r="CZ5" s="38"/>
      <c r="DA5"/>
      <c r="DB5" s="38"/>
      <c r="DC5"/>
      <c r="DD5" s="38"/>
      <c r="DE5"/>
      <c r="DF5" s="38"/>
      <c r="DG5"/>
      <c r="DH5" s="38"/>
      <c r="DI5"/>
      <c r="DJ5" s="38"/>
      <c r="DK5"/>
      <c r="DL5" s="38"/>
      <c r="DM5"/>
      <c r="DN5" s="38"/>
      <c r="DO5"/>
      <c r="DP5" s="38"/>
      <c r="DQ5"/>
      <c r="DR5" s="38"/>
      <c r="DS5"/>
      <c r="DT5" s="38"/>
      <c r="DU5"/>
      <c r="DV5" s="38"/>
      <c r="DW5"/>
      <c r="DX5" s="38"/>
      <c r="DY5"/>
      <c r="DZ5" s="38"/>
      <c r="EA5"/>
      <c r="EB5" s="38"/>
      <c r="EC5"/>
      <c r="ED5" s="38"/>
      <c r="EE5"/>
      <c r="EF5" s="38"/>
      <c r="EG5"/>
      <c r="EH5" s="38"/>
      <c r="EI5"/>
      <c r="EJ5" s="38"/>
      <c r="EK5"/>
      <c r="EL5" s="38"/>
      <c r="EM5"/>
      <c r="EN5" s="38"/>
      <c r="EO5"/>
      <c r="EP5" s="38"/>
      <c r="EQ5"/>
      <c r="ER5" s="38"/>
      <c r="ES5"/>
      <c r="ET5" s="38"/>
      <c r="EU5"/>
      <c r="EV5" s="38"/>
      <c r="EW5"/>
      <c r="EX5" s="38"/>
      <c r="EY5"/>
      <c r="EZ5" s="38"/>
      <c r="FA5"/>
      <c r="FB5" s="38"/>
      <c r="FC5"/>
      <c r="FD5" s="38"/>
      <c r="FE5"/>
      <c r="FF5" s="38"/>
      <c r="FG5"/>
      <c r="FH5" s="38"/>
      <c r="FI5"/>
      <c r="FJ5" s="38"/>
      <c r="FK5"/>
      <c r="FL5" s="38"/>
      <c r="FM5"/>
      <c r="FN5" s="38"/>
      <c r="FO5"/>
      <c r="FP5" s="38"/>
      <c r="FQ5"/>
      <c r="FR5" s="38"/>
      <c r="FS5"/>
      <c r="FT5" s="38"/>
      <c r="FU5"/>
      <c r="FV5" s="38"/>
      <c r="FW5"/>
      <c r="FX5" s="38"/>
      <c r="FY5"/>
      <c r="FZ5" s="38"/>
      <c r="GA5"/>
      <c r="GB5" s="38"/>
      <c r="GC5"/>
      <c r="GD5" s="38"/>
      <c r="GE5"/>
      <c r="GF5" s="38"/>
      <c r="GG5"/>
      <c r="GH5" s="38"/>
      <c r="GI5"/>
      <c r="GJ5" s="38"/>
      <c r="GK5"/>
      <c r="GL5" s="38"/>
      <c r="GM5"/>
      <c r="GN5" s="38"/>
      <c r="GO5"/>
      <c r="GP5" s="38"/>
      <c r="GQ5"/>
      <c r="GR5" s="38"/>
      <c r="GS5"/>
      <c r="GT5" s="38"/>
      <c r="GU5"/>
      <c r="GV5" s="38"/>
      <c r="GW5"/>
      <c r="GX5" s="38"/>
      <c r="GY5"/>
      <c r="GZ5" s="38"/>
      <c r="HA5"/>
      <c r="HB5" s="38"/>
      <c r="HC5"/>
      <c r="HD5" s="38"/>
      <c r="HE5"/>
      <c r="HF5" s="38"/>
      <c r="HG5"/>
      <c r="HH5" s="38"/>
      <c r="HI5"/>
      <c r="HJ5" s="38"/>
      <c r="HK5"/>
      <c r="HL5" s="38"/>
      <c r="HM5"/>
      <c r="HN5" s="38"/>
      <c r="HO5"/>
      <c r="HP5" s="38"/>
      <c r="HQ5"/>
      <c r="HR5" s="38"/>
      <c r="HS5"/>
      <c r="HT5" s="38"/>
      <c r="HU5"/>
      <c r="HV5" s="38"/>
      <c r="HW5"/>
      <c r="HX5" s="38"/>
      <c r="HY5"/>
      <c r="HZ5" s="38"/>
      <c r="IA5"/>
      <c r="IB5" s="38"/>
      <c r="IC5"/>
      <c r="ID5" s="38"/>
      <c r="IE5"/>
      <c r="IF5" s="38"/>
      <c r="IG5"/>
      <c r="IH5" s="38"/>
      <c r="II5"/>
      <c r="IJ5" s="38"/>
      <c r="IK5"/>
      <c r="IL5" s="38"/>
      <c r="IM5"/>
      <c r="IN5" s="38"/>
      <c r="IO5"/>
      <c r="IP5" s="38"/>
      <c r="IQ5"/>
      <c r="IR5" s="38"/>
      <c r="IS5"/>
      <c r="IT5" s="38"/>
      <c r="IU5"/>
      <c r="IV5" s="38"/>
      <c r="IW5"/>
      <c r="IX5" s="38"/>
      <c r="IY5"/>
      <c r="IZ5" s="38"/>
      <c r="JA5"/>
      <c r="JB5" s="38"/>
      <c r="JC5"/>
      <c r="JD5" s="38"/>
      <c r="JE5"/>
      <c r="JF5" s="38"/>
      <c r="JG5"/>
      <c r="JH5" s="38"/>
      <c r="JI5"/>
      <c r="JJ5" s="38"/>
      <c r="JK5"/>
      <c r="JL5" s="38"/>
      <c r="JM5"/>
      <c r="JN5" s="38"/>
      <c r="JO5"/>
      <c r="JP5" s="38"/>
      <c r="JQ5"/>
      <c r="JR5" s="38"/>
      <c r="JS5"/>
      <c r="JT5" s="38"/>
      <c r="JU5"/>
      <c r="JV5" s="38"/>
      <c r="JW5"/>
      <c r="JX5" s="38"/>
      <c r="JY5"/>
      <c r="JZ5" s="38"/>
      <c r="KA5"/>
      <c r="KB5" s="38"/>
      <c r="KC5"/>
      <c r="KD5" s="38"/>
      <c r="KE5"/>
      <c r="KF5" s="38"/>
      <c r="KG5"/>
      <c r="KH5" s="38"/>
      <c r="KI5"/>
      <c r="KJ5" s="38"/>
      <c r="KK5"/>
      <c r="KL5" s="38"/>
      <c r="KM5"/>
      <c r="KN5" s="38"/>
      <c r="KO5"/>
      <c r="KP5" s="38"/>
      <c r="KQ5"/>
      <c r="KR5" s="38"/>
      <c r="KS5"/>
      <c r="KT5" s="38"/>
      <c r="KU5"/>
      <c r="KV5" s="38"/>
      <c r="KW5"/>
      <c r="KX5" s="38"/>
      <c r="KY5"/>
      <c r="KZ5" s="38"/>
      <c r="LA5"/>
      <c r="LB5" s="38"/>
      <c r="LC5"/>
      <c r="LD5" s="38"/>
      <c r="LE5"/>
      <c r="LF5" s="38"/>
      <c r="LG5"/>
      <c r="LH5" s="38"/>
      <c r="LI5"/>
      <c r="LJ5" s="38"/>
      <c r="LK5"/>
      <c r="LL5" s="38"/>
      <c r="LM5"/>
      <c r="LN5" s="38"/>
      <c r="LO5"/>
      <c r="LP5" s="38"/>
      <c r="LQ5"/>
      <c r="LR5" s="38"/>
      <c r="LS5"/>
      <c r="LT5" s="38"/>
      <c r="LU5"/>
      <c r="LV5" s="38"/>
      <c r="LW5"/>
      <c r="LX5" s="38"/>
      <c r="LY5"/>
      <c r="LZ5" s="38"/>
      <c r="MA5"/>
      <c r="MB5" s="38"/>
      <c r="MC5"/>
      <c r="MD5" s="38"/>
      <c r="ME5"/>
      <c r="MF5" s="38"/>
      <c r="MG5"/>
      <c r="MH5" s="38"/>
      <c r="MI5"/>
      <c r="MJ5" s="38"/>
      <c r="MK5"/>
      <c r="ML5" s="38"/>
      <c r="MM5"/>
      <c r="MN5" s="38"/>
      <c r="MO5"/>
      <c r="MP5" s="38"/>
      <c r="MQ5"/>
      <c r="MR5" s="38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 s="38"/>
      <c r="OH5" s="38"/>
      <c r="OJ5" s="38"/>
      <c r="OK5" s="38"/>
      <c r="OM5" s="38"/>
      <c r="ON5" s="38"/>
      <c r="OP5" s="38"/>
      <c r="OQ5" s="38"/>
      <c r="OS5" s="38"/>
      <c r="OT5" s="38"/>
      <c r="OV5" s="38"/>
      <c r="OW5" s="38"/>
      <c r="OY5" s="38"/>
      <c r="OZ5" s="38"/>
      <c r="PB5" s="38"/>
      <c r="PC5" s="38"/>
      <c r="PE5" s="38"/>
      <c r="PF5" s="38"/>
      <c r="PH5" s="38"/>
      <c r="PK5" s="38"/>
      <c r="PL5" s="38"/>
      <c r="PN5" s="38"/>
      <c r="PO5" s="38"/>
      <c r="PQ5" s="38"/>
      <c r="PR5" s="38"/>
      <c r="PT5" s="38"/>
      <c r="PU5" s="38"/>
      <c r="PX5" s="38"/>
      <c r="PY5" s="38"/>
      <c r="QA5" s="38"/>
      <c r="QB5" s="38"/>
      <c r="QD5" s="38"/>
      <c r="QE5" s="38"/>
      <c r="QJ5" s="38"/>
    </row>
    <row r="6" spans="1:452" s="1" customFormat="1" x14ac:dyDescent="0.25">
      <c r="A6" s="1" t="s">
        <v>709</v>
      </c>
      <c r="B6" s="1" t="s">
        <v>1049</v>
      </c>
      <c r="C6"/>
      <c r="D6" s="38"/>
      <c r="E6"/>
      <c r="F6" s="38"/>
      <c r="G6"/>
      <c r="H6" s="38"/>
      <c r="I6"/>
      <c r="J6" s="38"/>
      <c r="K6"/>
      <c r="L6" s="38"/>
      <c r="M6"/>
      <c r="N6" s="38"/>
      <c r="O6"/>
      <c r="P6" s="38"/>
      <c r="Q6"/>
      <c r="R6" s="38"/>
      <c r="S6"/>
      <c r="T6" s="38"/>
      <c r="U6"/>
      <c r="V6" s="38"/>
      <c r="W6"/>
      <c r="X6" s="38"/>
      <c r="Y6"/>
      <c r="Z6" s="38"/>
      <c r="AA6"/>
      <c r="AB6" s="38"/>
      <c r="AC6"/>
      <c r="AD6" s="38"/>
      <c r="AE6"/>
      <c r="AF6" s="38"/>
      <c r="AG6"/>
      <c r="AH6" s="38"/>
      <c r="AI6"/>
      <c r="AJ6" s="38"/>
      <c r="AK6"/>
      <c r="AL6" s="38"/>
      <c r="AM6"/>
      <c r="AN6" s="38"/>
      <c r="AO6"/>
      <c r="AP6" s="38"/>
      <c r="AQ6"/>
      <c r="AR6" s="38"/>
      <c r="AS6"/>
      <c r="AT6" s="38"/>
      <c r="AU6"/>
      <c r="AV6" s="38"/>
      <c r="AW6"/>
      <c r="AX6" s="38"/>
      <c r="AY6"/>
      <c r="AZ6" s="38"/>
      <c r="BA6"/>
      <c r="BB6" s="38"/>
      <c r="BC6"/>
      <c r="BD6" s="38"/>
      <c r="BE6"/>
      <c r="BF6" s="38"/>
      <c r="BG6"/>
      <c r="BH6" s="38"/>
      <c r="BI6"/>
      <c r="BJ6" s="38"/>
      <c r="BK6"/>
      <c r="BL6" s="38"/>
      <c r="BM6"/>
      <c r="BN6" s="38"/>
      <c r="BO6"/>
      <c r="BP6" s="38"/>
      <c r="BQ6"/>
      <c r="BR6" s="38"/>
      <c r="BS6"/>
      <c r="BT6" s="38"/>
      <c r="BU6"/>
      <c r="BV6" s="38"/>
      <c r="BW6"/>
      <c r="BX6" s="38"/>
      <c r="BY6"/>
      <c r="BZ6" s="38"/>
      <c r="CA6"/>
      <c r="CB6" s="38"/>
      <c r="CC6"/>
      <c r="CD6" s="38"/>
      <c r="CE6"/>
      <c r="CF6" s="38"/>
      <c r="CG6"/>
      <c r="CH6" s="38"/>
      <c r="CI6"/>
      <c r="CJ6" s="38"/>
      <c r="CK6"/>
      <c r="CL6" s="38"/>
      <c r="CM6"/>
      <c r="CN6" s="38"/>
      <c r="CO6"/>
      <c r="CP6" s="38"/>
      <c r="CQ6"/>
      <c r="CR6" s="38"/>
      <c r="CS6"/>
      <c r="CT6" s="38"/>
      <c r="CU6"/>
      <c r="CV6" s="38"/>
      <c r="CW6"/>
      <c r="CX6" s="38"/>
      <c r="CY6"/>
      <c r="CZ6" s="38"/>
      <c r="DA6"/>
      <c r="DB6" s="38"/>
      <c r="DC6"/>
      <c r="DD6" s="38"/>
      <c r="DE6"/>
      <c r="DF6" s="38"/>
      <c r="DG6"/>
      <c r="DH6" s="38"/>
      <c r="DI6"/>
      <c r="DJ6" s="38"/>
      <c r="DK6"/>
      <c r="DL6" s="38"/>
      <c r="DM6"/>
      <c r="DN6" s="38"/>
      <c r="DO6"/>
      <c r="DP6" s="38"/>
      <c r="DQ6"/>
      <c r="DR6" s="38"/>
      <c r="DS6"/>
      <c r="DT6" s="38"/>
      <c r="DU6"/>
      <c r="DV6" s="38"/>
      <c r="DW6"/>
      <c r="DX6" s="38"/>
      <c r="DY6"/>
      <c r="DZ6" s="38"/>
      <c r="EA6"/>
      <c r="EB6" s="38"/>
      <c r="EC6"/>
      <c r="ED6" s="38"/>
      <c r="EE6"/>
      <c r="EF6" s="38"/>
      <c r="EG6"/>
      <c r="EH6" s="38"/>
      <c r="EI6"/>
      <c r="EJ6" s="38"/>
      <c r="EK6"/>
      <c r="EL6" s="38"/>
      <c r="EM6"/>
      <c r="EN6" s="38"/>
      <c r="EO6"/>
      <c r="EP6" s="38"/>
      <c r="EQ6"/>
      <c r="ER6" s="38"/>
      <c r="ES6"/>
      <c r="ET6" s="38"/>
      <c r="EU6"/>
      <c r="EV6" s="38"/>
      <c r="EW6"/>
      <c r="EX6" s="38"/>
      <c r="EY6"/>
      <c r="EZ6" s="38"/>
      <c r="FA6"/>
      <c r="FB6" s="38"/>
      <c r="FC6"/>
      <c r="FD6" s="38"/>
      <c r="FE6"/>
      <c r="FF6" s="38"/>
      <c r="FG6"/>
      <c r="FH6" s="38"/>
      <c r="FI6"/>
      <c r="FJ6" s="38"/>
      <c r="FK6"/>
      <c r="FL6" s="38"/>
      <c r="FM6"/>
      <c r="FN6" s="38"/>
      <c r="FO6"/>
      <c r="FP6" s="38"/>
      <c r="FQ6"/>
      <c r="FR6" s="38"/>
      <c r="FS6"/>
      <c r="FT6" s="38"/>
      <c r="FU6"/>
      <c r="FV6" s="38"/>
      <c r="FW6"/>
      <c r="FX6" s="38"/>
      <c r="FY6"/>
      <c r="FZ6" s="38"/>
      <c r="GA6"/>
      <c r="GB6" s="38"/>
      <c r="GC6"/>
      <c r="GD6" s="38"/>
      <c r="GE6"/>
      <c r="GF6" s="38"/>
      <c r="GG6"/>
      <c r="GH6" s="38"/>
      <c r="GI6"/>
      <c r="GJ6" s="38"/>
      <c r="GK6"/>
      <c r="GL6" s="38"/>
      <c r="GM6"/>
      <c r="GN6" s="38"/>
      <c r="GO6"/>
      <c r="GP6" s="38"/>
      <c r="GQ6"/>
      <c r="GR6" s="38"/>
      <c r="GS6"/>
      <c r="GT6" s="38"/>
      <c r="GU6"/>
      <c r="GV6" s="38"/>
      <c r="GW6"/>
      <c r="GX6" s="38"/>
      <c r="GY6"/>
      <c r="GZ6" s="38"/>
      <c r="HA6"/>
      <c r="HB6" s="38"/>
      <c r="HC6"/>
      <c r="HD6" s="38"/>
      <c r="HE6"/>
      <c r="HF6" s="38"/>
      <c r="HG6"/>
      <c r="HH6" s="38"/>
      <c r="HI6"/>
      <c r="HJ6" s="38"/>
      <c r="HK6"/>
      <c r="HL6" s="38"/>
      <c r="HM6"/>
      <c r="HN6" s="38"/>
      <c r="HO6"/>
      <c r="HP6" s="38"/>
      <c r="HQ6"/>
      <c r="HR6" s="38"/>
      <c r="HS6"/>
      <c r="HT6" s="38"/>
      <c r="HU6"/>
      <c r="HV6" s="38"/>
      <c r="HW6"/>
      <c r="HX6" s="38"/>
      <c r="HY6"/>
      <c r="HZ6" s="38"/>
      <c r="IA6"/>
      <c r="IB6" s="38"/>
      <c r="IC6"/>
      <c r="ID6" s="38"/>
      <c r="IE6"/>
      <c r="IF6" s="38"/>
      <c r="IG6"/>
      <c r="IH6" s="38"/>
      <c r="II6"/>
      <c r="IJ6" s="38"/>
      <c r="IK6"/>
      <c r="IL6" s="38"/>
      <c r="IM6"/>
      <c r="IN6" s="38"/>
      <c r="IO6"/>
      <c r="IP6" s="38"/>
      <c r="IQ6"/>
      <c r="IR6" s="38"/>
      <c r="IS6"/>
      <c r="IT6" s="38"/>
      <c r="IU6"/>
      <c r="IV6" s="38"/>
      <c r="IW6"/>
      <c r="IX6" s="38"/>
      <c r="IY6"/>
      <c r="IZ6" s="38"/>
      <c r="JA6"/>
      <c r="JB6" s="38"/>
      <c r="JC6"/>
      <c r="JD6" s="38"/>
      <c r="JE6"/>
      <c r="JF6" s="38"/>
      <c r="JG6"/>
      <c r="JH6" s="38"/>
      <c r="JI6"/>
      <c r="JJ6" s="38"/>
      <c r="JK6"/>
      <c r="JL6" s="38"/>
      <c r="JM6"/>
      <c r="JN6" s="38"/>
      <c r="JO6"/>
      <c r="JP6" s="38"/>
      <c r="JQ6"/>
      <c r="JR6" s="38"/>
      <c r="JS6"/>
      <c r="JT6" s="38"/>
      <c r="JU6"/>
      <c r="JV6" s="38"/>
      <c r="JW6"/>
      <c r="JX6" s="38"/>
      <c r="JY6"/>
      <c r="JZ6" s="38"/>
      <c r="KA6"/>
      <c r="KB6" s="38"/>
      <c r="KC6"/>
      <c r="KD6" s="38"/>
      <c r="KE6"/>
      <c r="KF6" s="38"/>
      <c r="KG6"/>
      <c r="KH6" s="38"/>
      <c r="KI6"/>
      <c r="KJ6" s="38"/>
      <c r="KK6"/>
      <c r="KL6" s="38"/>
      <c r="KM6"/>
      <c r="KN6" s="38"/>
      <c r="KO6"/>
      <c r="KP6" s="38"/>
      <c r="KQ6"/>
      <c r="KR6" s="38"/>
      <c r="KS6"/>
      <c r="KT6" s="38"/>
      <c r="KU6"/>
      <c r="KV6" s="38"/>
      <c r="KW6"/>
      <c r="KX6" s="38"/>
      <c r="KY6"/>
      <c r="KZ6" s="38"/>
      <c r="LA6"/>
      <c r="LB6" s="38"/>
      <c r="LC6"/>
      <c r="LD6" s="38"/>
      <c r="LE6"/>
      <c r="LF6" s="38"/>
      <c r="LG6"/>
      <c r="LH6" s="38"/>
      <c r="LI6"/>
      <c r="LJ6" s="38"/>
      <c r="LK6"/>
      <c r="LL6" s="38"/>
      <c r="LM6"/>
      <c r="LN6" s="38"/>
      <c r="LO6"/>
      <c r="LP6" s="38"/>
      <c r="LQ6"/>
      <c r="LR6" s="38"/>
      <c r="LS6"/>
      <c r="LT6" s="38"/>
      <c r="LU6"/>
      <c r="LV6" s="38"/>
      <c r="LW6"/>
      <c r="LX6" s="38"/>
      <c r="LY6"/>
      <c r="LZ6" s="38"/>
      <c r="MA6"/>
      <c r="MB6" s="38"/>
      <c r="MC6"/>
      <c r="MD6" s="38"/>
      <c r="ME6"/>
      <c r="MF6" s="38"/>
      <c r="MG6"/>
      <c r="MH6" s="38"/>
      <c r="MI6"/>
      <c r="MJ6" s="38"/>
      <c r="MK6"/>
      <c r="ML6" s="38"/>
      <c r="MM6"/>
      <c r="MN6" s="38"/>
      <c r="MO6"/>
      <c r="MP6" s="38"/>
      <c r="MQ6"/>
      <c r="MR6" s="38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 s="38"/>
      <c r="OH6" s="38"/>
      <c r="OJ6" s="38"/>
      <c r="OK6" s="38"/>
      <c r="OM6" s="38"/>
      <c r="ON6" s="38"/>
      <c r="OP6" s="38"/>
      <c r="OQ6" s="38"/>
      <c r="OS6" s="38"/>
      <c r="OT6" s="38"/>
      <c r="OV6" s="38"/>
      <c r="OW6" s="38"/>
      <c r="OY6" s="38"/>
      <c r="OZ6" s="38"/>
      <c r="PB6" s="38"/>
      <c r="PC6" s="38"/>
      <c r="PE6" s="38"/>
      <c r="PF6" s="38"/>
      <c r="PH6" s="38"/>
      <c r="PK6" s="38"/>
      <c r="PL6" s="38"/>
      <c r="PN6" s="38"/>
      <c r="PO6" s="38"/>
      <c r="PQ6" s="38"/>
      <c r="PR6" s="38"/>
      <c r="PT6" s="38"/>
      <c r="PU6" s="38"/>
      <c r="PX6" s="38"/>
      <c r="PY6" s="38"/>
      <c r="QA6" s="38"/>
      <c r="QB6" s="38"/>
      <c r="QD6" s="38"/>
      <c r="QE6" s="38"/>
      <c r="QJ6" s="38"/>
    </row>
    <row r="7" spans="1:452" s="1" customFormat="1" x14ac:dyDescent="0.25">
      <c r="C7"/>
      <c r="D7" s="38"/>
      <c r="E7"/>
      <c r="F7" s="38"/>
      <c r="G7"/>
      <c r="H7" s="38"/>
      <c r="I7"/>
      <c r="J7" s="38"/>
      <c r="K7"/>
      <c r="L7" s="38"/>
      <c r="M7"/>
      <c r="N7" s="38"/>
      <c r="O7"/>
      <c r="P7" s="38"/>
      <c r="Q7"/>
      <c r="R7" s="38"/>
      <c r="S7"/>
      <c r="T7" s="38"/>
      <c r="U7"/>
      <c r="V7" s="38"/>
      <c r="W7"/>
      <c r="X7" s="38"/>
      <c r="Y7"/>
      <c r="Z7" s="38"/>
      <c r="AA7"/>
      <c r="AB7" s="38"/>
      <c r="AC7"/>
      <c r="AD7" s="38"/>
      <c r="AE7"/>
      <c r="AF7" s="38"/>
      <c r="AG7"/>
      <c r="AH7" s="38"/>
      <c r="AI7"/>
      <c r="AJ7" s="38"/>
      <c r="AK7"/>
      <c r="AL7" s="38"/>
      <c r="AM7"/>
      <c r="AN7" s="38"/>
      <c r="AO7"/>
      <c r="AP7" s="38"/>
      <c r="AQ7"/>
      <c r="AR7" s="38"/>
      <c r="AS7"/>
      <c r="AT7" s="38"/>
      <c r="AU7"/>
      <c r="AV7" s="38"/>
      <c r="AW7"/>
      <c r="AX7" s="38"/>
      <c r="AY7"/>
      <c r="AZ7" s="38"/>
      <c r="BA7"/>
      <c r="BB7" s="38"/>
      <c r="BC7"/>
      <c r="BD7" s="38"/>
      <c r="BE7"/>
      <c r="BF7" s="38"/>
      <c r="BG7"/>
      <c r="BH7" s="38"/>
      <c r="BI7"/>
      <c r="BJ7" s="38"/>
      <c r="BK7"/>
      <c r="BL7" s="38"/>
      <c r="BM7"/>
      <c r="BN7" s="38"/>
      <c r="BO7"/>
      <c r="BP7" s="38"/>
      <c r="BQ7"/>
      <c r="BR7" s="38"/>
      <c r="BS7"/>
      <c r="BT7" s="38"/>
      <c r="BU7"/>
      <c r="BV7" s="38"/>
      <c r="BW7"/>
      <c r="BX7" s="38"/>
      <c r="BY7"/>
      <c r="BZ7" s="38"/>
      <c r="CA7"/>
      <c r="CB7" s="38"/>
      <c r="CC7"/>
      <c r="CD7" s="38"/>
      <c r="CE7"/>
      <c r="CF7" s="38"/>
      <c r="CG7"/>
      <c r="CH7" s="38"/>
      <c r="CI7"/>
      <c r="CJ7" s="38"/>
      <c r="CK7"/>
      <c r="CL7" s="38"/>
      <c r="CM7"/>
      <c r="CN7" s="38"/>
      <c r="CO7"/>
      <c r="CP7" s="38"/>
      <c r="CQ7"/>
      <c r="CR7" s="38"/>
      <c r="CS7"/>
      <c r="CT7" s="38"/>
      <c r="CU7"/>
      <c r="CV7" s="38"/>
      <c r="CW7"/>
      <c r="CX7" s="38"/>
      <c r="CY7"/>
      <c r="CZ7" s="38"/>
      <c r="DA7"/>
      <c r="DB7" s="38"/>
      <c r="DC7"/>
      <c r="DD7" s="38"/>
      <c r="DE7"/>
      <c r="DF7" s="38"/>
      <c r="DG7"/>
      <c r="DH7" s="38"/>
      <c r="DI7"/>
      <c r="DJ7" s="38"/>
      <c r="DK7"/>
      <c r="DL7" s="38"/>
      <c r="DM7"/>
      <c r="DN7" s="38"/>
      <c r="DO7"/>
      <c r="DP7" s="38"/>
      <c r="DQ7"/>
      <c r="DR7" s="38"/>
      <c r="DS7"/>
      <c r="DT7" s="38"/>
      <c r="DU7"/>
      <c r="DV7" s="38"/>
      <c r="DW7"/>
      <c r="DX7" s="38"/>
      <c r="DY7"/>
      <c r="DZ7" s="38"/>
      <c r="EA7"/>
      <c r="EB7" s="38"/>
      <c r="EC7"/>
      <c r="ED7" s="38"/>
      <c r="EE7"/>
      <c r="EF7" s="38"/>
      <c r="EG7"/>
      <c r="EH7" s="38"/>
      <c r="EI7"/>
      <c r="EJ7" s="38"/>
      <c r="EK7"/>
      <c r="EL7" s="38"/>
      <c r="EM7"/>
      <c r="EN7" s="38"/>
      <c r="EO7"/>
      <c r="EP7" s="38"/>
      <c r="EQ7"/>
      <c r="ER7" s="38"/>
      <c r="ES7"/>
      <c r="ET7" s="38"/>
      <c r="EU7"/>
      <c r="EV7" s="38"/>
      <c r="EW7"/>
      <c r="EX7" s="38"/>
      <c r="EY7"/>
      <c r="EZ7" s="38"/>
      <c r="FA7"/>
      <c r="FB7" s="38"/>
      <c r="FC7"/>
      <c r="FD7" s="38"/>
      <c r="FE7"/>
      <c r="FF7" s="38"/>
      <c r="FG7"/>
      <c r="FH7" s="38"/>
      <c r="FI7"/>
      <c r="FJ7" s="38"/>
      <c r="FK7"/>
      <c r="FL7" s="38"/>
      <c r="FM7"/>
      <c r="FN7" s="38"/>
      <c r="FO7"/>
      <c r="FP7" s="38"/>
      <c r="FQ7"/>
      <c r="FR7" s="38"/>
      <c r="FS7"/>
      <c r="FT7" s="38"/>
      <c r="FU7"/>
      <c r="FV7" s="38"/>
      <c r="FW7"/>
      <c r="FX7" s="38"/>
      <c r="FY7"/>
      <c r="FZ7" s="38"/>
      <c r="GA7"/>
      <c r="GB7" s="38"/>
      <c r="GC7"/>
      <c r="GD7" s="38"/>
      <c r="GE7"/>
      <c r="GF7" s="38"/>
      <c r="GG7"/>
      <c r="GH7" s="38"/>
      <c r="GI7"/>
      <c r="GJ7" s="38"/>
      <c r="GK7"/>
      <c r="GL7" s="38"/>
      <c r="GM7"/>
      <c r="GN7" s="38"/>
      <c r="GO7"/>
      <c r="GP7" s="38"/>
      <c r="GQ7"/>
      <c r="GR7" s="38"/>
      <c r="GS7"/>
      <c r="GT7" s="38"/>
      <c r="GU7"/>
      <c r="GV7" s="38"/>
      <c r="GW7"/>
      <c r="GX7" s="38"/>
      <c r="GY7"/>
      <c r="GZ7" s="38"/>
      <c r="HA7"/>
      <c r="HB7" s="38"/>
      <c r="HC7"/>
      <c r="HD7" s="38"/>
      <c r="HE7"/>
      <c r="HF7" s="38"/>
      <c r="HG7"/>
      <c r="HH7" s="38"/>
      <c r="HI7"/>
      <c r="HJ7" s="38"/>
      <c r="HK7"/>
      <c r="HL7" s="38"/>
      <c r="HM7"/>
      <c r="HN7" s="38"/>
      <c r="HO7"/>
      <c r="HP7" s="38"/>
      <c r="HQ7"/>
      <c r="HR7" s="38"/>
      <c r="HS7"/>
      <c r="HT7" s="38"/>
      <c r="HU7"/>
      <c r="HV7" s="38"/>
      <c r="HW7"/>
      <c r="HX7" s="38"/>
      <c r="HY7"/>
      <c r="HZ7" s="38"/>
      <c r="IA7"/>
      <c r="IB7" s="38"/>
      <c r="IC7"/>
      <c r="ID7" s="38"/>
      <c r="IE7"/>
      <c r="IF7" s="38"/>
      <c r="IG7"/>
      <c r="IH7" s="38"/>
      <c r="II7"/>
      <c r="IJ7" s="38"/>
      <c r="IK7"/>
      <c r="IL7" s="38"/>
      <c r="IM7"/>
      <c r="IN7" s="38"/>
      <c r="IO7"/>
      <c r="IP7" s="38"/>
      <c r="IQ7"/>
      <c r="IR7" s="38"/>
      <c r="IS7"/>
      <c r="IT7" s="38"/>
      <c r="IU7"/>
      <c r="IV7" s="38"/>
      <c r="IW7"/>
      <c r="IX7" s="38"/>
      <c r="IY7"/>
      <c r="IZ7" s="38"/>
      <c r="JA7"/>
      <c r="JB7" s="38"/>
      <c r="JC7"/>
      <c r="JD7" s="38"/>
      <c r="JE7"/>
      <c r="JF7" s="38"/>
      <c r="JG7"/>
      <c r="JH7" s="38"/>
      <c r="JI7"/>
      <c r="JJ7" s="38"/>
      <c r="JK7"/>
      <c r="JL7" s="38"/>
      <c r="JM7"/>
      <c r="JN7" s="38"/>
      <c r="JO7"/>
      <c r="JP7" s="38"/>
      <c r="JQ7"/>
      <c r="JR7" s="38"/>
      <c r="JS7"/>
      <c r="JT7" s="38"/>
      <c r="JU7"/>
      <c r="JV7" s="38"/>
      <c r="JW7"/>
      <c r="JX7" s="38"/>
      <c r="JY7"/>
      <c r="JZ7" s="38"/>
      <c r="KA7"/>
      <c r="KB7" s="38"/>
      <c r="KC7"/>
      <c r="KD7" s="38"/>
      <c r="KE7"/>
      <c r="KF7" s="38"/>
      <c r="KG7"/>
      <c r="KH7" s="38"/>
      <c r="KI7"/>
      <c r="KJ7" s="38"/>
      <c r="KK7"/>
      <c r="KL7" s="38"/>
      <c r="KM7"/>
      <c r="KN7" s="38"/>
      <c r="KO7"/>
      <c r="KP7" s="38"/>
      <c r="KQ7"/>
      <c r="KR7" s="38"/>
      <c r="KS7"/>
      <c r="KT7" s="38"/>
      <c r="KU7"/>
      <c r="KV7" s="38"/>
      <c r="KW7"/>
      <c r="KX7" s="38"/>
      <c r="KY7"/>
      <c r="KZ7" s="38"/>
      <c r="LA7"/>
      <c r="LB7" s="38"/>
      <c r="LC7"/>
      <c r="LD7" s="38"/>
      <c r="LE7"/>
      <c r="LF7" s="38"/>
      <c r="LG7"/>
      <c r="LH7" s="38"/>
      <c r="LI7"/>
      <c r="LJ7" s="38"/>
      <c r="LK7"/>
      <c r="LL7" s="38"/>
      <c r="LM7"/>
      <c r="LN7" s="38"/>
      <c r="LO7"/>
      <c r="LP7" s="38"/>
      <c r="LQ7"/>
      <c r="LR7" s="38"/>
      <c r="LS7"/>
      <c r="LT7" s="38"/>
      <c r="LU7"/>
      <c r="LV7" s="38"/>
      <c r="LW7"/>
      <c r="LX7" s="38"/>
      <c r="LY7"/>
      <c r="LZ7" s="38"/>
      <c r="MA7"/>
      <c r="MB7" s="38"/>
      <c r="MC7"/>
      <c r="MD7" s="38"/>
      <c r="ME7"/>
      <c r="MF7" s="38"/>
      <c r="MG7"/>
      <c r="MH7" s="38"/>
      <c r="MI7"/>
      <c r="MJ7" s="38"/>
      <c r="MK7"/>
      <c r="ML7" s="38"/>
      <c r="MM7"/>
      <c r="MN7" s="38"/>
      <c r="MO7"/>
      <c r="MP7" s="38"/>
      <c r="MQ7"/>
      <c r="MR7" s="38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 s="38"/>
      <c r="OH7" s="38"/>
      <c r="OJ7" s="38"/>
      <c r="OK7" s="38"/>
      <c r="OM7" s="38"/>
      <c r="ON7" s="38"/>
      <c r="OP7" s="38"/>
      <c r="OQ7" s="38"/>
      <c r="OS7" s="38"/>
      <c r="OT7" s="38"/>
      <c r="OV7" s="38"/>
      <c r="OW7" s="38"/>
      <c r="OY7" s="38"/>
      <c r="OZ7" s="38"/>
      <c r="PB7" s="38"/>
      <c r="PC7" s="38"/>
      <c r="PE7" s="38"/>
      <c r="PF7" s="38"/>
      <c r="PH7" s="38"/>
      <c r="PK7" s="38"/>
      <c r="PL7" s="38"/>
      <c r="PN7" s="38"/>
      <c r="PO7" s="38"/>
      <c r="PQ7" s="38"/>
      <c r="PR7" s="38"/>
      <c r="PT7" s="38"/>
      <c r="PU7" s="38"/>
      <c r="PX7" s="38"/>
      <c r="PY7" s="38"/>
      <c r="QA7" s="38"/>
      <c r="QB7" s="38"/>
      <c r="QD7" s="38"/>
      <c r="QE7" s="38"/>
      <c r="QJ7" s="38"/>
    </row>
    <row r="8" spans="1:452" s="34" customFormat="1" ht="172.5" customHeight="1" x14ac:dyDescent="0.25">
      <c r="B8" s="43"/>
      <c r="C8" s="111" t="s">
        <v>626</v>
      </c>
      <c r="D8" s="111"/>
      <c r="E8" s="111" t="s">
        <v>561</v>
      </c>
      <c r="F8" s="111"/>
      <c r="G8" s="111" t="s">
        <v>627</v>
      </c>
      <c r="H8" s="111"/>
      <c r="I8" s="111" t="s">
        <v>456</v>
      </c>
      <c r="J8" s="111"/>
      <c r="K8" s="111" t="s">
        <v>562</v>
      </c>
      <c r="L8" s="111"/>
      <c r="M8" s="111" t="s">
        <v>563</v>
      </c>
      <c r="N8" s="111"/>
      <c r="O8" s="111" t="s">
        <v>629</v>
      </c>
      <c r="P8" s="111"/>
      <c r="Q8" s="111" t="s">
        <v>564</v>
      </c>
      <c r="R8" s="111"/>
      <c r="S8" s="111" t="s">
        <v>630</v>
      </c>
      <c r="T8" s="111"/>
      <c r="U8" s="111" t="s">
        <v>565</v>
      </c>
      <c r="V8" s="111"/>
      <c r="W8" s="112" t="s">
        <v>961</v>
      </c>
      <c r="X8" s="112"/>
      <c r="Y8" s="111" t="s">
        <v>937</v>
      </c>
      <c r="Z8" s="111"/>
      <c r="AA8" s="111" t="s">
        <v>938</v>
      </c>
      <c r="AB8" s="111"/>
      <c r="AC8" s="111" t="s">
        <v>632</v>
      </c>
      <c r="AD8" s="111"/>
      <c r="AE8" s="111" t="s">
        <v>312</v>
      </c>
      <c r="AF8" s="111"/>
      <c r="AG8" s="111" t="s">
        <v>566</v>
      </c>
      <c r="AH8" s="111"/>
      <c r="AI8" s="111" t="s">
        <v>555</v>
      </c>
      <c r="AJ8" s="111"/>
      <c r="AK8" s="111" t="s">
        <v>567</v>
      </c>
      <c r="AL8" s="111"/>
      <c r="AM8" s="111" t="s">
        <v>568</v>
      </c>
      <c r="AN8" s="111"/>
      <c r="AO8" s="111" t="s">
        <v>569</v>
      </c>
      <c r="AP8" s="111"/>
      <c r="AQ8" s="111" t="s">
        <v>357</v>
      </c>
      <c r="AR8" s="111"/>
      <c r="AS8" s="111" t="s">
        <v>570</v>
      </c>
      <c r="AT8" s="111"/>
      <c r="AU8" s="111" t="s">
        <v>633</v>
      </c>
      <c r="AV8" s="111"/>
      <c r="AW8" s="111" t="s">
        <v>571</v>
      </c>
      <c r="AX8" s="111"/>
      <c r="AY8" s="111" t="s">
        <v>635</v>
      </c>
      <c r="AZ8" s="111"/>
      <c r="BA8" s="111" t="s">
        <v>572</v>
      </c>
      <c r="BB8" s="111"/>
      <c r="BC8" s="111" t="s">
        <v>636</v>
      </c>
      <c r="BD8" s="111"/>
      <c r="BE8" s="111" t="s">
        <v>573</v>
      </c>
      <c r="BF8" s="111"/>
      <c r="BG8" s="111" t="s">
        <v>637</v>
      </c>
      <c r="BH8" s="111"/>
      <c r="BI8" s="111" t="s">
        <v>574</v>
      </c>
      <c r="BJ8" s="111"/>
      <c r="BK8" s="111" t="s">
        <v>638</v>
      </c>
      <c r="BL8" s="111"/>
      <c r="BM8" s="111" t="s">
        <v>939</v>
      </c>
      <c r="BN8" s="111"/>
      <c r="BO8" s="111" t="s">
        <v>575</v>
      </c>
      <c r="BP8" s="111"/>
      <c r="BQ8" s="111" t="s">
        <v>356</v>
      </c>
      <c r="BR8" s="111"/>
      <c r="BS8" s="111" t="s">
        <v>641</v>
      </c>
      <c r="BT8" s="111"/>
      <c r="BU8" s="111" t="s">
        <v>642</v>
      </c>
      <c r="BV8" s="111"/>
      <c r="BW8" s="111" t="s">
        <v>576</v>
      </c>
      <c r="BX8" s="111"/>
      <c r="BY8" s="111" t="s">
        <v>643</v>
      </c>
      <c r="BZ8" s="111"/>
      <c r="CA8" s="111" t="s">
        <v>644</v>
      </c>
      <c r="CB8" s="111"/>
      <c r="CC8" s="111" t="s">
        <v>577</v>
      </c>
      <c r="CD8" s="111"/>
      <c r="CE8" s="111" t="s">
        <v>578</v>
      </c>
      <c r="CF8" s="111"/>
      <c r="CG8" s="111" t="s">
        <v>311</v>
      </c>
      <c r="CH8" s="111"/>
      <c r="CI8" s="111" t="s">
        <v>645</v>
      </c>
      <c r="CJ8" s="111"/>
      <c r="CK8" s="111" t="s">
        <v>395</v>
      </c>
      <c r="CL8" s="111"/>
      <c r="CM8" s="111" t="s">
        <v>358</v>
      </c>
      <c r="CN8" s="111"/>
      <c r="CO8" s="111" t="s">
        <v>579</v>
      </c>
      <c r="CP8" s="111"/>
      <c r="CQ8" s="111" t="s">
        <v>647</v>
      </c>
      <c r="CR8" s="111"/>
      <c r="CS8" s="111" t="s">
        <v>648</v>
      </c>
      <c r="CT8" s="111"/>
      <c r="CU8" s="111" t="s">
        <v>650</v>
      </c>
      <c r="CV8" s="111"/>
      <c r="CW8" s="111" t="s">
        <v>651</v>
      </c>
      <c r="CX8" s="111"/>
      <c r="CY8" s="111" t="s">
        <v>652</v>
      </c>
      <c r="CZ8" s="111"/>
      <c r="DA8" s="112" t="s">
        <v>962</v>
      </c>
      <c r="DB8" s="112"/>
      <c r="DC8" s="111" t="s">
        <v>314</v>
      </c>
      <c r="DD8" s="111"/>
      <c r="DE8" s="111" t="s">
        <v>653</v>
      </c>
      <c r="DF8" s="111"/>
      <c r="DG8" s="111" t="s">
        <v>940</v>
      </c>
      <c r="DH8" s="111"/>
      <c r="DI8" s="111" t="s">
        <v>654</v>
      </c>
      <c r="DJ8" s="111"/>
      <c r="DK8" s="111" t="s">
        <v>941</v>
      </c>
      <c r="DL8" s="111"/>
      <c r="DM8" s="111" t="s">
        <v>582</v>
      </c>
      <c r="DN8" s="111"/>
      <c r="DO8" s="111" t="s">
        <v>583</v>
      </c>
      <c r="DP8" s="111"/>
      <c r="DQ8" s="111" t="s">
        <v>655</v>
      </c>
      <c r="DR8" s="111"/>
      <c r="DS8" s="111" t="s">
        <v>584</v>
      </c>
      <c r="DT8" s="111"/>
      <c r="DU8" s="111" t="s">
        <v>656</v>
      </c>
      <c r="DV8" s="111"/>
      <c r="DW8" s="111" t="s">
        <v>585</v>
      </c>
      <c r="DX8" s="111"/>
      <c r="DY8" s="111" t="s">
        <v>659</v>
      </c>
      <c r="DZ8" s="111"/>
      <c r="EA8" s="111" t="s">
        <v>942</v>
      </c>
      <c r="EB8" s="111"/>
      <c r="EC8" s="111" t="s">
        <v>586</v>
      </c>
      <c r="ED8" s="111"/>
      <c r="EE8" s="111" t="s">
        <v>661</v>
      </c>
      <c r="EF8" s="111"/>
      <c r="EG8" s="111" t="s">
        <v>472</v>
      </c>
      <c r="EH8" s="111"/>
      <c r="EI8" s="111" t="s">
        <v>587</v>
      </c>
      <c r="EJ8" s="111"/>
      <c r="EK8" s="111" t="s">
        <v>662</v>
      </c>
      <c r="EL8" s="111"/>
      <c r="EM8" s="111" t="s">
        <v>222</v>
      </c>
      <c r="EN8" s="111"/>
      <c r="EO8" s="111" t="s">
        <v>589</v>
      </c>
      <c r="EP8" s="111"/>
      <c r="EQ8" s="111" t="s">
        <v>590</v>
      </c>
      <c r="ER8" s="111"/>
      <c r="ES8" s="111" t="s">
        <v>591</v>
      </c>
      <c r="ET8" s="111"/>
      <c r="EU8" s="111" t="s">
        <v>665</v>
      </c>
      <c r="EV8" s="111"/>
      <c r="EW8" s="111" t="s">
        <v>262</v>
      </c>
      <c r="EX8" s="111"/>
      <c r="EY8" s="111" t="s">
        <v>592</v>
      </c>
      <c r="EZ8" s="111"/>
      <c r="FA8" s="111" t="s">
        <v>593</v>
      </c>
      <c r="FB8" s="111"/>
      <c r="FC8" s="111" t="s">
        <v>943</v>
      </c>
      <c r="FD8" s="111"/>
      <c r="FE8" s="111" t="s">
        <v>594</v>
      </c>
      <c r="FF8" s="111"/>
      <c r="FG8" s="111" t="s">
        <v>595</v>
      </c>
      <c r="FH8" s="111"/>
      <c r="FI8" s="111" t="s">
        <v>666</v>
      </c>
      <c r="FJ8" s="111"/>
      <c r="FK8" s="111" t="s">
        <v>265</v>
      </c>
      <c r="FL8" s="111"/>
      <c r="FM8" s="111" t="s">
        <v>596</v>
      </c>
      <c r="FN8" s="111"/>
      <c r="FO8" s="111" t="s">
        <v>350</v>
      </c>
      <c r="FP8" s="111"/>
      <c r="FQ8" s="111" t="s">
        <v>597</v>
      </c>
      <c r="FR8" s="111"/>
      <c r="FS8" s="111" t="s">
        <v>668</v>
      </c>
      <c r="FT8" s="111"/>
      <c r="FU8" s="111" t="s">
        <v>669</v>
      </c>
      <c r="FV8" s="111"/>
      <c r="FW8" s="111" t="s">
        <v>670</v>
      </c>
      <c r="FX8" s="111"/>
      <c r="FY8" s="111" t="s">
        <v>671</v>
      </c>
      <c r="FZ8" s="111"/>
      <c r="GA8" s="111" t="s">
        <v>598</v>
      </c>
      <c r="GB8" s="111"/>
      <c r="GC8" s="111" t="s">
        <v>672</v>
      </c>
      <c r="GD8" s="111"/>
      <c r="GE8" s="111" t="s">
        <v>455</v>
      </c>
      <c r="GF8" s="111"/>
      <c r="GG8" s="111" t="s">
        <v>673</v>
      </c>
      <c r="GH8" s="111"/>
      <c r="GI8" s="111" t="s">
        <v>310</v>
      </c>
      <c r="GJ8" s="111"/>
      <c r="GK8" s="111" t="s">
        <v>351</v>
      </c>
      <c r="GL8" s="111"/>
      <c r="GM8" s="111" t="s">
        <v>313</v>
      </c>
      <c r="GN8" s="111"/>
      <c r="GO8" s="111" t="s">
        <v>599</v>
      </c>
      <c r="GP8" s="111"/>
      <c r="GQ8" s="111" t="s">
        <v>316</v>
      </c>
      <c r="GR8" s="111"/>
      <c r="GS8" s="111" t="s">
        <v>674</v>
      </c>
      <c r="GT8" s="111"/>
      <c r="GU8" s="111" t="s">
        <v>675</v>
      </c>
      <c r="GV8" s="111"/>
      <c r="GW8" s="111" t="s">
        <v>600</v>
      </c>
      <c r="GX8" s="111"/>
      <c r="GY8" s="111" t="s">
        <v>601</v>
      </c>
      <c r="GZ8" s="111"/>
      <c r="HA8" s="111" t="s">
        <v>676</v>
      </c>
      <c r="HB8" s="111"/>
      <c r="HC8" s="111" t="s">
        <v>264</v>
      </c>
      <c r="HD8" s="111"/>
      <c r="HE8" s="111" t="s">
        <v>602</v>
      </c>
      <c r="HF8" s="111"/>
      <c r="HG8" s="111" t="s">
        <v>677</v>
      </c>
      <c r="HH8" s="111"/>
      <c r="HI8" s="111" t="s">
        <v>678</v>
      </c>
      <c r="HJ8" s="111"/>
      <c r="HK8" s="111" t="s">
        <v>679</v>
      </c>
      <c r="HL8" s="111"/>
      <c r="HM8" s="111" t="s">
        <v>349</v>
      </c>
      <c r="HN8" s="111"/>
      <c r="HO8" s="111" t="s">
        <v>603</v>
      </c>
      <c r="HP8" s="111"/>
      <c r="HQ8" s="111" t="s">
        <v>604</v>
      </c>
      <c r="HR8" s="111"/>
      <c r="HS8" s="111" t="s">
        <v>605</v>
      </c>
      <c r="HT8" s="111"/>
      <c r="HU8" s="111" t="s">
        <v>606</v>
      </c>
      <c r="HV8" s="111"/>
      <c r="HW8" s="111" t="s">
        <v>680</v>
      </c>
      <c r="HX8" s="111"/>
      <c r="HY8" s="111" t="s">
        <v>266</v>
      </c>
      <c r="HZ8" s="111"/>
      <c r="IA8" s="111" t="s">
        <v>681</v>
      </c>
      <c r="IB8" s="111"/>
      <c r="IC8" s="111" t="s">
        <v>464</v>
      </c>
      <c r="ID8" s="111"/>
      <c r="IE8" s="111" t="s">
        <v>263</v>
      </c>
      <c r="IF8" s="111"/>
      <c r="IG8" s="111" t="s">
        <v>682</v>
      </c>
      <c r="IH8" s="111"/>
      <c r="II8" s="111" t="s">
        <v>683</v>
      </c>
      <c r="IJ8" s="111"/>
      <c r="IK8" s="111" t="s">
        <v>607</v>
      </c>
      <c r="IL8" s="111"/>
      <c r="IM8" s="111" t="s">
        <v>348</v>
      </c>
      <c r="IN8" s="111"/>
      <c r="IO8" s="111" t="s">
        <v>944</v>
      </c>
      <c r="IP8" s="111"/>
      <c r="IQ8" s="111" t="s">
        <v>608</v>
      </c>
      <c r="IR8" s="111"/>
      <c r="IS8" s="111" t="s">
        <v>684</v>
      </c>
      <c r="IT8" s="111"/>
      <c r="IU8" s="111" t="s">
        <v>685</v>
      </c>
      <c r="IV8" s="111"/>
      <c r="IW8" s="111" t="s">
        <v>609</v>
      </c>
      <c r="IX8" s="111"/>
      <c r="IY8" s="111" t="s">
        <v>686</v>
      </c>
      <c r="IZ8" s="111"/>
      <c r="JA8" s="111" t="s">
        <v>687</v>
      </c>
      <c r="JB8" s="111"/>
      <c r="JC8" s="111" t="s">
        <v>317</v>
      </c>
      <c r="JD8" s="111"/>
      <c r="JE8" s="111" t="s">
        <v>688</v>
      </c>
      <c r="JF8" s="111"/>
      <c r="JG8" s="111" t="s">
        <v>689</v>
      </c>
      <c r="JH8" s="111"/>
      <c r="JI8" s="111" t="s">
        <v>610</v>
      </c>
      <c r="JJ8" s="111"/>
      <c r="JK8" s="111" t="s">
        <v>690</v>
      </c>
      <c r="JL8" s="111"/>
      <c r="JM8" s="112" t="s">
        <v>963</v>
      </c>
      <c r="JN8" s="112"/>
      <c r="JO8" s="111" t="s">
        <v>611</v>
      </c>
      <c r="JP8" s="111"/>
      <c r="JQ8" s="111" t="s">
        <v>318</v>
      </c>
      <c r="JR8" s="111"/>
      <c r="JS8" s="111" t="s">
        <v>326</v>
      </c>
      <c r="JT8" s="111"/>
      <c r="JU8" s="111" t="s">
        <v>612</v>
      </c>
      <c r="JV8" s="111"/>
      <c r="JW8" s="111" t="s">
        <v>613</v>
      </c>
      <c r="JX8" s="111"/>
      <c r="JY8" s="111" t="s">
        <v>470</v>
      </c>
      <c r="JZ8" s="111"/>
      <c r="KA8" s="111" t="s">
        <v>691</v>
      </c>
      <c r="KB8" s="111"/>
      <c r="KC8" s="111" t="s">
        <v>614</v>
      </c>
      <c r="KD8" s="111"/>
      <c r="KE8" s="111" t="s">
        <v>615</v>
      </c>
      <c r="KF8" s="111"/>
      <c r="KG8" s="111" t="s">
        <v>315</v>
      </c>
      <c r="KH8" s="111"/>
      <c r="KI8" s="111" t="s">
        <v>440</v>
      </c>
      <c r="KJ8" s="111"/>
      <c r="KK8" s="111" t="s">
        <v>243</v>
      </c>
      <c r="KL8" s="111"/>
      <c r="KM8" s="111" t="s">
        <v>616</v>
      </c>
      <c r="KN8" s="111"/>
      <c r="KO8" s="111" t="s">
        <v>692</v>
      </c>
      <c r="KP8" s="111"/>
      <c r="KQ8" s="111" t="s">
        <v>617</v>
      </c>
      <c r="KR8" s="111"/>
      <c r="KS8" s="111" t="s">
        <v>457</v>
      </c>
      <c r="KT8" s="111"/>
      <c r="KU8" s="111" t="s">
        <v>618</v>
      </c>
      <c r="KV8" s="111"/>
      <c r="KW8" s="111" t="s">
        <v>327</v>
      </c>
      <c r="KX8" s="111"/>
      <c r="KY8" s="111" t="s">
        <v>619</v>
      </c>
      <c r="KZ8" s="111"/>
      <c r="LA8" s="111" t="s">
        <v>620</v>
      </c>
      <c r="LB8" s="111"/>
      <c r="LC8" s="111" t="s">
        <v>621</v>
      </c>
      <c r="LD8" s="111"/>
      <c r="LE8" s="111" t="s">
        <v>245</v>
      </c>
      <c r="LF8" s="111"/>
      <c r="LG8" s="111" t="s">
        <v>471</v>
      </c>
      <c r="LH8" s="111"/>
      <c r="LI8" s="111" t="s">
        <v>622</v>
      </c>
      <c r="LJ8" s="111"/>
      <c r="LK8" s="111" t="s">
        <v>693</v>
      </c>
      <c r="LL8" s="111"/>
      <c r="LM8" s="111" t="s">
        <v>694</v>
      </c>
      <c r="LN8" s="111"/>
      <c r="LO8" s="111" t="s">
        <v>172</v>
      </c>
      <c r="LP8" s="111"/>
      <c r="LQ8" s="111" t="s">
        <v>623</v>
      </c>
      <c r="LR8" s="111"/>
      <c r="LS8" s="111" t="s">
        <v>244</v>
      </c>
      <c r="LT8" s="111"/>
      <c r="LU8" s="113" t="s">
        <v>964</v>
      </c>
      <c r="LV8" s="113"/>
      <c r="LW8" s="111" t="s">
        <v>945</v>
      </c>
      <c r="LX8" s="111"/>
      <c r="LY8" s="111" t="s">
        <v>946</v>
      </c>
      <c r="LZ8" s="111"/>
      <c r="MA8" s="111" t="s">
        <v>696</v>
      </c>
      <c r="MB8" s="111"/>
      <c r="MC8" s="111" t="s">
        <v>697</v>
      </c>
      <c r="MD8" s="111"/>
      <c r="ME8" s="111" t="s">
        <v>947</v>
      </c>
      <c r="MF8" s="111"/>
      <c r="MG8" s="111" t="s">
        <v>948</v>
      </c>
      <c r="MH8" s="111"/>
      <c r="MI8" s="111" t="s">
        <v>698</v>
      </c>
      <c r="MJ8" s="111"/>
      <c r="MK8" s="111" t="s">
        <v>699</v>
      </c>
      <c r="ML8" s="111"/>
      <c r="MM8" s="111" t="s">
        <v>949</v>
      </c>
      <c r="MN8" s="111"/>
      <c r="MO8" s="111" t="s">
        <v>701</v>
      </c>
      <c r="MP8" s="111"/>
      <c r="MQ8" s="113" t="s">
        <v>965</v>
      </c>
      <c r="MR8" s="113"/>
    </row>
    <row r="9" spans="1:452" s="34" customFormat="1" ht="24.75" customHeight="1" x14ac:dyDescent="0.25">
      <c r="B9" s="44" t="s">
        <v>951</v>
      </c>
      <c r="C9" s="45" t="s">
        <v>950</v>
      </c>
      <c r="D9" s="48" t="s">
        <v>29</v>
      </c>
      <c r="E9" s="45" t="s">
        <v>950</v>
      </c>
      <c r="F9" s="48" t="s">
        <v>29</v>
      </c>
      <c r="G9" s="45" t="s">
        <v>950</v>
      </c>
      <c r="H9" s="48" t="s">
        <v>29</v>
      </c>
      <c r="I9" s="45" t="s">
        <v>950</v>
      </c>
      <c r="J9" s="48" t="s">
        <v>29</v>
      </c>
      <c r="K9" s="45" t="s">
        <v>950</v>
      </c>
      <c r="L9" s="48" t="s">
        <v>29</v>
      </c>
      <c r="M9" s="45" t="s">
        <v>950</v>
      </c>
      <c r="N9" s="48" t="s">
        <v>29</v>
      </c>
      <c r="O9" s="45" t="s">
        <v>950</v>
      </c>
      <c r="P9" s="48" t="s">
        <v>29</v>
      </c>
      <c r="Q9" s="45" t="s">
        <v>950</v>
      </c>
      <c r="R9" s="48" t="s">
        <v>29</v>
      </c>
      <c r="S9" s="45" t="s">
        <v>950</v>
      </c>
      <c r="T9" s="48" t="s">
        <v>29</v>
      </c>
      <c r="U9" s="45" t="s">
        <v>950</v>
      </c>
      <c r="V9" s="48" t="s">
        <v>29</v>
      </c>
      <c r="W9" s="46" t="s">
        <v>950</v>
      </c>
      <c r="X9" s="50" t="s">
        <v>29</v>
      </c>
      <c r="Y9" s="45" t="s">
        <v>950</v>
      </c>
      <c r="Z9" s="48" t="s">
        <v>29</v>
      </c>
      <c r="AA9" s="45" t="s">
        <v>950</v>
      </c>
      <c r="AB9" s="48" t="s">
        <v>29</v>
      </c>
      <c r="AC9" s="45" t="s">
        <v>950</v>
      </c>
      <c r="AD9" s="48" t="s">
        <v>29</v>
      </c>
      <c r="AE9" s="45" t="s">
        <v>950</v>
      </c>
      <c r="AF9" s="48" t="s">
        <v>29</v>
      </c>
      <c r="AG9" s="45" t="s">
        <v>950</v>
      </c>
      <c r="AH9" s="48" t="s">
        <v>29</v>
      </c>
      <c r="AI9" s="45" t="s">
        <v>950</v>
      </c>
      <c r="AJ9" s="48" t="s">
        <v>29</v>
      </c>
      <c r="AK9" s="45" t="s">
        <v>950</v>
      </c>
      <c r="AL9" s="48" t="s">
        <v>29</v>
      </c>
      <c r="AM9" s="45" t="s">
        <v>950</v>
      </c>
      <c r="AN9" s="48" t="s">
        <v>29</v>
      </c>
      <c r="AO9" s="45" t="s">
        <v>950</v>
      </c>
      <c r="AP9" s="48" t="s">
        <v>29</v>
      </c>
      <c r="AQ9" s="45" t="s">
        <v>950</v>
      </c>
      <c r="AR9" s="48" t="s">
        <v>29</v>
      </c>
      <c r="AS9" s="45" t="s">
        <v>950</v>
      </c>
      <c r="AT9" s="48" t="s">
        <v>29</v>
      </c>
      <c r="AU9" s="45" t="s">
        <v>950</v>
      </c>
      <c r="AV9" s="48" t="s">
        <v>29</v>
      </c>
      <c r="AW9" s="45" t="s">
        <v>950</v>
      </c>
      <c r="AX9" s="48" t="s">
        <v>29</v>
      </c>
      <c r="AY9" s="45" t="s">
        <v>950</v>
      </c>
      <c r="AZ9" s="48" t="s">
        <v>29</v>
      </c>
      <c r="BA9" s="45" t="s">
        <v>950</v>
      </c>
      <c r="BB9" s="48" t="s">
        <v>29</v>
      </c>
      <c r="BC9" s="45" t="s">
        <v>950</v>
      </c>
      <c r="BD9" s="48" t="s">
        <v>29</v>
      </c>
      <c r="BE9" s="45" t="s">
        <v>950</v>
      </c>
      <c r="BF9" s="48" t="s">
        <v>29</v>
      </c>
      <c r="BG9" s="45" t="s">
        <v>950</v>
      </c>
      <c r="BH9" s="48" t="s">
        <v>29</v>
      </c>
      <c r="BI9" s="45" t="s">
        <v>950</v>
      </c>
      <c r="BJ9" s="48" t="s">
        <v>29</v>
      </c>
      <c r="BK9" s="45" t="s">
        <v>950</v>
      </c>
      <c r="BL9" s="48" t="s">
        <v>29</v>
      </c>
      <c r="BM9" s="45" t="s">
        <v>950</v>
      </c>
      <c r="BN9" s="48" t="s">
        <v>29</v>
      </c>
      <c r="BO9" s="45" t="s">
        <v>950</v>
      </c>
      <c r="BP9" s="48" t="s">
        <v>29</v>
      </c>
      <c r="BQ9" s="45" t="s">
        <v>950</v>
      </c>
      <c r="BR9" s="48" t="s">
        <v>29</v>
      </c>
      <c r="BS9" s="45" t="s">
        <v>950</v>
      </c>
      <c r="BT9" s="48" t="s">
        <v>29</v>
      </c>
      <c r="BU9" s="45" t="s">
        <v>950</v>
      </c>
      <c r="BV9" s="48" t="s">
        <v>29</v>
      </c>
      <c r="BW9" s="45" t="s">
        <v>950</v>
      </c>
      <c r="BX9" s="48" t="s">
        <v>29</v>
      </c>
      <c r="BY9" s="45" t="s">
        <v>950</v>
      </c>
      <c r="BZ9" s="48" t="s">
        <v>29</v>
      </c>
      <c r="CA9" s="45" t="s">
        <v>950</v>
      </c>
      <c r="CB9" s="48" t="s">
        <v>29</v>
      </c>
      <c r="CC9" s="45" t="s">
        <v>950</v>
      </c>
      <c r="CD9" s="48" t="s">
        <v>29</v>
      </c>
      <c r="CE9" s="45" t="s">
        <v>950</v>
      </c>
      <c r="CF9" s="48" t="s">
        <v>29</v>
      </c>
      <c r="CG9" s="45" t="s">
        <v>950</v>
      </c>
      <c r="CH9" s="48" t="s">
        <v>29</v>
      </c>
      <c r="CI9" s="45" t="s">
        <v>950</v>
      </c>
      <c r="CJ9" s="48" t="s">
        <v>29</v>
      </c>
      <c r="CK9" s="45" t="s">
        <v>950</v>
      </c>
      <c r="CL9" s="48" t="s">
        <v>29</v>
      </c>
      <c r="CM9" s="45" t="s">
        <v>950</v>
      </c>
      <c r="CN9" s="48" t="s">
        <v>29</v>
      </c>
      <c r="CO9" s="45" t="s">
        <v>950</v>
      </c>
      <c r="CP9" s="48" t="s">
        <v>29</v>
      </c>
      <c r="CQ9" s="45" t="s">
        <v>950</v>
      </c>
      <c r="CR9" s="48" t="s">
        <v>29</v>
      </c>
      <c r="CS9" s="45" t="s">
        <v>950</v>
      </c>
      <c r="CT9" s="48" t="s">
        <v>29</v>
      </c>
      <c r="CU9" s="45" t="s">
        <v>950</v>
      </c>
      <c r="CV9" s="48" t="s">
        <v>29</v>
      </c>
      <c r="CW9" s="45" t="s">
        <v>950</v>
      </c>
      <c r="CX9" s="48" t="s">
        <v>29</v>
      </c>
      <c r="CY9" s="45" t="s">
        <v>950</v>
      </c>
      <c r="CZ9" s="48" t="s">
        <v>29</v>
      </c>
      <c r="DA9" s="46" t="s">
        <v>950</v>
      </c>
      <c r="DB9" s="50" t="s">
        <v>29</v>
      </c>
      <c r="DC9" s="45" t="s">
        <v>950</v>
      </c>
      <c r="DD9" s="48" t="s">
        <v>29</v>
      </c>
      <c r="DE9" s="45" t="s">
        <v>950</v>
      </c>
      <c r="DF9" s="48" t="s">
        <v>29</v>
      </c>
      <c r="DG9" s="45" t="s">
        <v>950</v>
      </c>
      <c r="DH9" s="48" t="s">
        <v>29</v>
      </c>
      <c r="DI9" s="45" t="s">
        <v>950</v>
      </c>
      <c r="DJ9" s="48" t="s">
        <v>29</v>
      </c>
      <c r="DK9" s="45" t="s">
        <v>950</v>
      </c>
      <c r="DL9" s="48" t="s">
        <v>29</v>
      </c>
      <c r="DM9" s="45" t="s">
        <v>950</v>
      </c>
      <c r="DN9" s="48" t="s">
        <v>29</v>
      </c>
      <c r="DO9" s="45" t="s">
        <v>950</v>
      </c>
      <c r="DP9" s="48" t="s">
        <v>29</v>
      </c>
      <c r="DQ9" s="45" t="s">
        <v>950</v>
      </c>
      <c r="DR9" s="48" t="s">
        <v>29</v>
      </c>
      <c r="DS9" s="45" t="s">
        <v>950</v>
      </c>
      <c r="DT9" s="48" t="s">
        <v>29</v>
      </c>
      <c r="DU9" s="45" t="s">
        <v>950</v>
      </c>
      <c r="DV9" s="48" t="s">
        <v>29</v>
      </c>
      <c r="DW9" s="45" t="s">
        <v>950</v>
      </c>
      <c r="DX9" s="48" t="s">
        <v>29</v>
      </c>
      <c r="DY9" s="45" t="s">
        <v>950</v>
      </c>
      <c r="DZ9" s="48" t="s">
        <v>29</v>
      </c>
      <c r="EA9" s="45" t="s">
        <v>950</v>
      </c>
      <c r="EB9" s="48" t="s">
        <v>29</v>
      </c>
      <c r="EC9" s="45" t="s">
        <v>950</v>
      </c>
      <c r="ED9" s="48" t="s">
        <v>29</v>
      </c>
      <c r="EE9" s="45" t="s">
        <v>950</v>
      </c>
      <c r="EF9" s="48" t="s">
        <v>29</v>
      </c>
      <c r="EG9" s="45" t="s">
        <v>950</v>
      </c>
      <c r="EH9" s="48" t="s">
        <v>29</v>
      </c>
      <c r="EI9" s="45" t="s">
        <v>950</v>
      </c>
      <c r="EJ9" s="48" t="s">
        <v>29</v>
      </c>
      <c r="EK9" s="45" t="s">
        <v>950</v>
      </c>
      <c r="EL9" s="48" t="s">
        <v>29</v>
      </c>
      <c r="EM9" s="45" t="s">
        <v>950</v>
      </c>
      <c r="EN9" s="48" t="s">
        <v>29</v>
      </c>
      <c r="EO9" s="45" t="s">
        <v>950</v>
      </c>
      <c r="EP9" s="48" t="s">
        <v>29</v>
      </c>
      <c r="EQ9" s="45" t="s">
        <v>950</v>
      </c>
      <c r="ER9" s="48" t="s">
        <v>29</v>
      </c>
      <c r="ES9" s="45" t="s">
        <v>950</v>
      </c>
      <c r="ET9" s="48" t="s">
        <v>29</v>
      </c>
      <c r="EU9" s="45" t="s">
        <v>950</v>
      </c>
      <c r="EV9" s="48" t="s">
        <v>29</v>
      </c>
      <c r="EW9" s="45" t="s">
        <v>950</v>
      </c>
      <c r="EX9" s="48" t="s">
        <v>29</v>
      </c>
      <c r="EY9" s="45" t="s">
        <v>950</v>
      </c>
      <c r="EZ9" s="48" t="s">
        <v>29</v>
      </c>
      <c r="FA9" s="45" t="s">
        <v>950</v>
      </c>
      <c r="FB9" s="48" t="s">
        <v>29</v>
      </c>
      <c r="FC9" s="45" t="s">
        <v>950</v>
      </c>
      <c r="FD9" s="48" t="s">
        <v>29</v>
      </c>
      <c r="FE9" s="45" t="s">
        <v>950</v>
      </c>
      <c r="FF9" s="48" t="s">
        <v>29</v>
      </c>
      <c r="FG9" s="45" t="s">
        <v>950</v>
      </c>
      <c r="FH9" s="48" t="s">
        <v>29</v>
      </c>
      <c r="FI9" s="45" t="s">
        <v>950</v>
      </c>
      <c r="FJ9" s="48" t="s">
        <v>29</v>
      </c>
      <c r="FK9" s="45" t="s">
        <v>950</v>
      </c>
      <c r="FL9" s="48" t="s">
        <v>29</v>
      </c>
      <c r="FM9" s="45" t="s">
        <v>950</v>
      </c>
      <c r="FN9" s="48" t="s">
        <v>29</v>
      </c>
      <c r="FO9" s="45" t="s">
        <v>950</v>
      </c>
      <c r="FP9" s="48" t="s">
        <v>29</v>
      </c>
      <c r="FQ9" s="45" t="s">
        <v>950</v>
      </c>
      <c r="FR9" s="48" t="s">
        <v>29</v>
      </c>
      <c r="FS9" s="45" t="s">
        <v>950</v>
      </c>
      <c r="FT9" s="48" t="s">
        <v>29</v>
      </c>
      <c r="FU9" s="45" t="s">
        <v>950</v>
      </c>
      <c r="FV9" s="48" t="s">
        <v>29</v>
      </c>
      <c r="FW9" s="45" t="s">
        <v>950</v>
      </c>
      <c r="FX9" s="48" t="s">
        <v>29</v>
      </c>
      <c r="FY9" s="45" t="s">
        <v>950</v>
      </c>
      <c r="FZ9" s="48" t="s">
        <v>29</v>
      </c>
      <c r="GA9" s="45" t="s">
        <v>950</v>
      </c>
      <c r="GB9" s="48" t="s">
        <v>29</v>
      </c>
      <c r="GC9" s="45" t="s">
        <v>950</v>
      </c>
      <c r="GD9" s="48" t="s">
        <v>29</v>
      </c>
      <c r="GE9" s="45" t="s">
        <v>950</v>
      </c>
      <c r="GF9" s="48" t="s">
        <v>29</v>
      </c>
      <c r="GG9" s="45" t="s">
        <v>950</v>
      </c>
      <c r="GH9" s="48" t="s">
        <v>29</v>
      </c>
      <c r="GI9" s="45" t="s">
        <v>950</v>
      </c>
      <c r="GJ9" s="48" t="s">
        <v>29</v>
      </c>
      <c r="GK9" s="45" t="s">
        <v>950</v>
      </c>
      <c r="GL9" s="48" t="s">
        <v>29</v>
      </c>
      <c r="GM9" s="45" t="s">
        <v>950</v>
      </c>
      <c r="GN9" s="48" t="s">
        <v>29</v>
      </c>
      <c r="GO9" s="45" t="s">
        <v>950</v>
      </c>
      <c r="GP9" s="48" t="s">
        <v>29</v>
      </c>
      <c r="GQ9" s="45" t="s">
        <v>950</v>
      </c>
      <c r="GR9" s="48" t="s">
        <v>29</v>
      </c>
      <c r="GS9" s="45" t="s">
        <v>950</v>
      </c>
      <c r="GT9" s="48" t="s">
        <v>29</v>
      </c>
      <c r="GU9" s="45" t="s">
        <v>950</v>
      </c>
      <c r="GV9" s="48" t="s">
        <v>29</v>
      </c>
      <c r="GW9" s="45" t="s">
        <v>950</v>
      </c>
      <c r="GX9" s="48" t="s">
        <v>29</v>
      </c>
      <c r="GY9" s="45" t="s">
        <v>950</v>
      </c>
      <c r="GZ9" s="48" t="s">
        <v>29</v>
      </c>
      <c r="HA9" s="45" t="s">
        <v>950</v>
      </c>
      <c r="HB9" s="48" t="s">
        <v>29</v>
      </c>
      <c r="HC9" s="45" t="s">
        <v>950</v>
      </c>
      <c r="HD9" s="48" t="s">
        <v>29</v>
      </c>
      <c r="HE9" s="45" t="s">
        <v>950</v>
      </c>
      <c r="HF9" s="48" t="s">
        <v>29</v>
      </c>
      <c r="HG9" s="45" t="s">
        <v>950</v>
      </c>
      <c r="HH9" s="48" t="s">
        <v>29</v>
      </c>
      <c r="HI9" s="45" t="s">
        <v>950</v>
      </c>
      <c r="HJ9" s="48" t="s">
        <v>29</v>
      </c>
      <c r="HK9" s="45" t="s">
        <v>950</v>
      </c>
      <c r="HL9" s="48" t="s">
        <v>29</v>
      </c>
      <c r="HM9" s="45" t="s">
        <v>950</v>
      </c>
      <c r="HN9" s="48" t="s">
        <v>29</v>
      </c>
      <c r="HO9" s="45" t="s">
        <v>950</v>
      </c>
      <c r="HP9" s="48" t="s">
        <v>29</v>
      </c>
      <c r="HQ9" s="45" t="s">
        <v>950</v>
      </c>
      <c r="HR9" s="48" t="s">
        <v>29</v>
      </c>
      <c r="HS9" s="45" t="s">
        <v>950</v>
      </c>
      <c r="HT9" s="48" t="s">
        <v>29</v>
      </c>
      <c r="HU9" s="45" t="s">
        <v>950</v>
      </c>
      <c r="HV9" s="48" t="s">
        <v>29</v>
      </c>
      <c r="HW9" s="45" t="s">
        <v>950</v>
      </c>
      <c r="HX9" s="48" t="s">
        <v>29</v>
      </c>
      <c r="HY9" s="45" t="s">
        <v>950</v>
      </c>
      <c r="HZ9" s="48" t="s">
        <v>29</v>
      </c>
      <c r="IA9" s="45" t="s">
        <v>950</v>
      </c>
      <c r="IB9" s="48" t="s">
        <v>29</v>
      </c>
      <c r="IC9" s="45" t="s">
        <v>950</v>
      </c>
      <c r="ID9" s="48" t="s">
        <v>29</v>
      </c>
      <c r="IE9" s="45" t="s">
        <v>950</v>
      </c>
      <c r="IF9" s="48" t="s">
        <v>29</v>
      </c>
      <c r="IG9" s="45" t="s">
        <v>950</v>
      </c>
      <c r="IH9" s="48" t="s">
        <v>29</v>
      </c>
      <c r="II9" s="45" t="s">
        <v>950</v>
      </c>
      <c r="IJ9" s="48" t="s">
        <v>29</v>
      </c>
      <c r="IK9" s="45" t="s">
        <v>950</v>
      </c>
      <c r="IL9" s="48" t="s">
        <v>29</v>
      </c>
      <c r="IM9" s="45" t="s">
        <v>950</v>
      </c>
      <c r="IN9" s="48" t="s">
        <v>29</v>
      </c>
      <c r="IO9" s="45" t="s">
        <v>950</v>
      </c>
      <c r="IP9" s="48" t="s">
        <v>29</v>
      </c>
      <c r="IQ9" s="45" t="s">
        <v>950</v>
      </c>
      <c r="IR9" s="48" t="s">
        <v>29</v>
      </c>
      <c r="IS9" s="45" t="s">
        <v>950</v>
      </c>
      <c r="IT9" s="48" t="s">
        <v>29</v>
      </c>
      <c r="IU9" s="45" t="s">
        <v>950</v>
      </c>
      <c r="IV9" s="48" t="s">
        <v>29</v>
      </c>
      <c r="IW9" s="45" t="s">
        <v>950</v>
      </c>
      <c r="IX9" s="48" t="s">
        <v>29</v>
      </c>
      <c r="IY9" s="45" t="s">
        <v>950</v>
      </c>
      <c r="IZ9" s="48" t="s">
        <v>29</v>
      </c>
      <c r="JA9" s="45" t="s">
        <v>950</v>
      </c>
      <c r="JB9" s="48" t="s">
        <v>29</v>
      </c>
      <c r="JC9" s="45" t="s">
        <v>950</v>
      </c>
      <c r="JD9" s="48" t="s">
        <v>29</v>
      </c>
      <c r="JE9" s="45" t="s">
        <v>950</v>
      </c>
      <c r="JF9" s="48" t="s">
        <v>29</v>
      </c>
      <c r="JG9" s="45" t="s">
        <v>950</v>
      </c>
      <c r="JH9" s="48" t="s">
        <v>29</v>
      </c>
      <c r="JI9" s="45" t="s">
        <v>950</v>
      </c>
      <c r="JJ9" s="48" t="s">
        <v>29</v>
      </c>
      <c r="JK9" s="45" t="s">
        <v>950</v>
      </c>
      <c r="JL9" s="48" t="s">
        <v>29</v>
      </c>
      <c r="JM9" s="46" t="s">
        <v>950</v>
      </c>
      <c r="JN9" s="50" t="s">
        <v>29</v>
      </c>
      <c r="JO9" s="45" t="s">
        <v>950</v>
      </c>
      <c r="JP9" s="48" t="s">
        <v>29</v>
      </c>
      <c r="JQ9" s="45" t="s">
        <v>950</v>
      </c>
      <c r="JR9" s="48" t="s">
        <v>29</v>
      </c>
      <c r="JS9" s="45" t="s">
        <v>950</v>
      </c>
      <c r="JT9" s="48" t="s">
        <v>29</v>
      </c>
      <c r="JU9" s="45" t="s">
        <v>950</v>
      </c>
      <c r="JV9" s="48" t="s">
        <v>29</v>
      </c>
      <c r="JW9" s="45" t="s">
        <v>950</v>
      </c>
      <c r="JX9" s="48" t="s">
        <v>29</v>
      </c>
      <c r="JY9" s="45" t="s">
        <v>950</v>
      </c>
      <c r="JZ9" s="48" t="s">
        <v>29</v>
      </c>
      <c r="KA9" s="45" t="s">
        <v>950</v>
      </c>
      <c r="KB9" s="48" t="s">
        <v>29</v>
      </c>
      <c r="KC9" s="45" t="s">
        <v>950</v>
      </c>
      <c r="KD9" s="48" t="s">
        <v>29</v>
      </c>
      <c r="KE9" s="45" t="s">
        <v>950</v>
      </c>
      <c r="KF9" s="48" t="s">
        <v>29</v>
      </c>
      <c r="KG9" s="45" t="s">
        <v>950</v>
      </c>
      <c r="KH9" s="48" t="s">
        <v>29</v>
      </c>
      <c r="KI9" s="45" t="s">
        <v>950</v>
      </c>
      <c r="KJ9" s="48" t="s">
        <v>29</v>
      </c>
      <c r="KK9" s="45" t="s">
        <v>950</v>
      </c>
      <c r="KL9" s="48" t="s">
        <v>29</v>
      </c>
      <c r="KM9" s="45" t="s">
        <v>950</v>
      </c>
      <c r="KN9" s="48" t="s">
        <v>29</v>
      </c>
      <c r="KO9" s="45" t="s">
        <v>950</v>
      </c>
      <c r="KP9" s="48" t="s">
        <v>29</v>
      </c>
      <c r="KQ9" s="45" t="s">
        <v>950</v>
      </c>
      <c r="KR9" s="48" t="s">
        <v>29</v>
      </c>
      <c r="KS9" s="45" t="s">
        <v>950</v>
      </c>
      <c r="KT9" s="48" t="s">
        <v>29</v>
      </c>
      <c r="KU9" s="45" t="s">
        <v>950</v>
      </c>
      <c r="KV9" s="48" t="s">
        <v>29</v>
      </c>
      <c r="KW9" s="45" t="s">
        <v>950</v>
      </c>
      <c r="KX9" s="48" t="s">
        <v>29</v>
      </c>
      <c r="KY9" s="45" t="s">
        <v>950</v>
      </c>
      <c r="KZ9" s="48" t="s">
        <v>29</v>
      </c>
      <c r="LA9" s="45" t="s">
        <v>950</v>
      </c>
      <c r="LB9" s="48" t="s">
        <v>29</v>
      </c>
      <c r="LC9" s="45" t="s">
        <v>950</v>
      </c>
      <c r="LD9" s="48" t="s">
        <v>29</v>
      </c>
      <c r="LE9" s="45" t="s">
        <v>950</v>
      </c>
      <c r="LF9" s="48" t="s">
        <v>29</v>
      </c>
      <c r="LG9" s="45" t="s">
        <v>950</v>
      </c>
      <c r="LH9" s="48" t="s">
        <v>29</v>
      </c>
      <c r="LI9" s="45" t="s">
        <v>950</v>
      </c>
      <c r="LJ9" s="48" t="s">
        <v>29</v>
      </c>
      <c r="LK9" s="45" t="s">
        <v>950</v>
      </c>
      <c r="LL9" s="48" t="s">
        <v>29</v>
      </c>
      <c r="LM9" s="45" t="s">
        <v>950</v>
      </c>
      <c r="LN9" s="48" t="s">
        <v>29</v>
      </c>
      <c r="LO9" s="45" t="s">
        <v>950</v>
      </c>
      <c r="LP9" s="48" t="s">
        <v>29</v>
      </c>
      <c r="LQ9" s="45" t="s">
        <v>950</v>
      </c>
      <c r="LR9" s="48" t="s">
        <v>29</v>
      </c>
      <c r="LS9" s="45" t="s">
        <v>950</v>
      </c>
      <c r="LT9" s="48" t="s">
        <v>29</v>
      </c>
      <c r="LU9" s="46" t="s">
        <v>950</v>
      </c>
      <c r="LV9" s="50" t="s">
        <v>29</v>
      </c>
      <c r="LW9" s="45" t="s">
        <v>950</v>
      </c>
      <c r="LX9" s="48" t="s">
        <v>29</v>
      </c>
      <c r="LY9" s="45" t="s">
        <v>950</v>
      </c>
      <c r="LZ9" s="48" t="s">
        <v>29</v>
      </c>
      <c r="MA9" s="45" t="s">
        <v>950</v>
      </c>
      <c r="MB9" s="48" t="s">
        <v>29</v>
      </c>
      <c r="MC9" s="45" t="s">
        <v>950</v>
      </c>
      <c r="MD9" s="48" t="s">
        <v>29</v>
      </c>
      <c r="ME9" s="45" t="s">
        <v>950</v>
      </c>
      <c r="MF9" s="48" t="s">
        <v>29</v>
      </c>
      <c r="MG9" s="45" t="s">
        <v>950</v>
      </c>
      <c r="MH9" s="48" t="s">
        <v>29</v>
      </c>
      <c r="MI9" s="45" t="s">
        <v>950</v>
      </c>
      <c r="MJ9" s="48" t="s">
        <v>29</v>
      </c>
      <c r="MK9" s="45" t="s">
        <v>950</v>
      </c>
      <c r="ML9" s="48" t="s">
        <v>29</v>
      </c>
      <c r="MM9" s="45" t="s">
        <v>950</v>
      </c>
      <c r="MN9" s="48" t="s">
        <v>29</v>
      </c>
      <c r="MO9" s="45" t="s">
        <v>950</v>
      </c>
      <c r="MP9" s="52" t="s">
        <v>29</v>
      </c>
      <c r="MQ9" s="47" t="s">
        <v>950</v>
      </c>
      <c r="MR9" s="54" t="s">
        <v>29</v>
      </c>
    </row>
    <row r="10" spans="1:452" hidden="1" outlineLevel="1" x14ac:dyDescent="0.25">
      <c r="B10" s="42" t="s">
        <v>404</v>
      </c>
      <c r="C10" s="1"/>
      <c r="E10" s="1"/>
      <c r="G10" s="1"/>
      <c r="I10" s="1"/>
      <c r="K10" s="1"/>
      <c r="M10" s="1"/>
      <c r="O10" s="1"/>
      <c r="Q10" s="1"/>
      <c r="S10" s="1"/>
      <c r="U10" s="1"/>
      <c r="W10" s="4" t="s">
        <v>911</v>
      </c>
      <c r="X10" s="49" t="s">
        <v>911</v>
      </c>
      <c r="Y10" s="1"/>
      <c r="AA10" s="1"/>
      <c r="AC10" s="1"/>
      <c r="AE10" s="1"/>
      <c r="AG10" s="1"/>
      <c r="AI10" s="1"/>
      <c r="AK10" s="1">
        <v>9.0880657227376922</v>
      </c>
      <c r="AL10" s="38">
        <v>1</v>
      </c>
      <c r="AM10" s="1"/>
      <c r="AO10" s="1"/>
      <c r="AQ10" s="1"/>
      <c r="AS10" s="1"/>
      <c r="AU10" s="1"/>
      <c r="AW10" s="1"/>
      <c r="AY10" s="1"/>
      <c r="BA10" s="1"/>
      <c r="BC10" s="1"/>
      <c r="BE10" s="1"/>
      <c r="BG10" s="1"/>
      <c r="BI10" s="1"/>
      <c r="BK10" s="1"/>
      <c r="BM10" s="1"/>
      <c r="BO10" s="1"/>
      <c r="BQ10" s="1"/>
      <c r="BS10" s="1"/>
      <c r="BU10" s="1"/>
      <c r="BW10" s="1"/>
      <c r="BY10" s="1"/>
      <c r="CA10" s="1"/>
      <c r="CC10" s="1"/>
      <c r="CE10" s="1"/>
      <c r="CG10" s="1"/>
      <c r="CI10" s="1"/>
      <c r="CK10" s="1"/>
      <c r="CM10" s="1">
        <v>9.0880657227376922</v>
      </c>
      <c r="CN10" s="38">
        <v>1</v>
      </c>
      <c r="CO10" s="1"/>
      <c r="CQ10" s="1"/>
      <c r="CS10" s="1"/>
      <c r="CU10" s="1"/>
      <c r="CW10" s="1"/>
      <c r="CY10" s="1"/>
      <c r="DA10" s="4">
        <v>18.176131445475384</v>
      </c>
      <c r="DB10" s="49">
        <v>0.66666666666666663</v>
      </c>
      <c r="DC10" s="1"/>
      <c r="DE10" s="1"/>
      <c r="DG10" s="1"/>
      <c r="DI10" s="1"/>
      <c r="DK10" s="1"/>
      <c r="DM10" s="1"/>
      <c r="DO10" s="1"/>
      <c r="DQ10" s="1"/>
      <c r="DS10" s="1"/>
      <c r="DU10" s="1"/>
      <c r="DW10" s="1"/>
      <c r="DY10" s="1"/>
      <c r="EA10" s="1"/>
      <c r="EC10" s="1"/>
      <c r="EE10" s="1"/>
      <c r="EG10" s="1"/>
      <c r="EI10" s="1"/>
      <c r="EK10" s="1"/>
      <c r="EM10" s="1"/>
      <c r="EO10" s="1"/>
      <c r="EQ10" s="1"/>
      <c r="ES10" s="1"/>
      <c r="EU10" s="1"/>
      <c r="EW10" s="1"/>
      <c r="EY10" s="1"/>
      <c r="FA10" s="1"/>
      <c r="FC10" s="1"/>
      <c r="FE10" s="1"/>
      <c r="FG10" s="1"/>
      <c r="FI10" s="1"/>
      <c r="FK10" s="1"/>
      <c r="FM10" s="1"/>
      <c r="FO10" s="1"/>
      <c r="FQ10" s="1"/>
      <c r="FS10" s="1"/>
      <c r="FU10" s="1"/>
      <c r="FW10" s="1"/>
      <c r="FY10" s="1"/>
      <c r="GA10" s="1"/>
      <c r="GC10" s="1"/>
      <c r="GE10" s="1"/>
      <c r="GG10" s="1"/>
      <c r="GI10" s="1"/>
      <c r="GK10" s="1"/>
      <c r="GM10" s="1"/>
      <c r="GO10" s="1"/>
      <c r="GQ10" s="1"/>
      <c r="GS10" s="1"/>
      <c r="GU10" s="1"/>
      <c r="GW10" s="1"/>
      <c r="GY10" s="1"/>
      <c r="HA10" s="1"/>
      <c r="HC10" s="1"/>
      <c r="HE10" s="1"/>
      <c r="HG10" s="1"/>
      <c r="HI10" s="1"/>
      <c r="HK10" s="1"/>
      <c r="HM10" s="1"/>
      <c r="HO10" s="1"/>
      <c r="HQ10" s="1"/>
      <c r="HS10" s="1"/>
      <c r="HU10" s="1"/>
      <c r="HW10" s="1"/>
      <c r="HY10" s="1"/>
      <c r="IA10" s="1"/>
      <c r="IC10" s="1"/>
      <c r="IE10" s="1"/>
      <c r="IG10" s="1"/>
      <c r="II10" s="1"/>
      <c r="IK10" s="1"/>
      <c r="IM10" s="1"/>
      <c r="IO10" s="1"/>
      <c r="IQ10" s="1"/>
      <c r="IS10" s="1"/>
      <c r="IU10" s="1"/>
      <c r="IW10" s="1"/>
      <c r="IY10" s="1"/>
      <c r="JA10" s="1"/>
      <c r="JC10" s="1"/>
      <c r="JE10" s="1"/>
      <c r="JG10" s="1"/>
      <c r="JI10" s="1"/>
      <c r="JK10" s="1"/>
      <c r="JM10" s="4" t="s">
        <v>911</v>
      </c>
      <c r="JN10" s="49" t="s">
        <v>911</v>
      </c>
      <c r="JO10" s="1"/>
      <c r="JQ10" s="1"/>
      <c r="JS10" s="1"/>
      <c r="JU10" s="1"/>
      <c r="JW10" s="1"/>
      <c r="JY10" s="1"/>
      <c r="KA10" s="1"/>
      <c r="KC10" s="1"/>
      <c r="KE10" s="1"/>
      <c r="KG10" s="1"/>
      <c r="KI10" s="1"/>
      <c r="KK10" s="1"/>
      <c r="KM10" s="1"/>
      <c r="KO10" s="1"/>
      <c r="KQ10" s="1"/>
      <c r="KS10" s="1"/>
      <c r="KU10" s="1"/>
      <c r="KW10" s="1"/>
      <c r="KY10" s="1"/>
      <c r="LA10" s="1"/>
      <c r="LC10" s="1"/>
      <c r="LE10" s="1"/>
      <c r="LG10" s="1"/>
      <c r="LI10" s="1"/>
      <c r="LK10" s="1"/>
      <c r="LM10" s="1"/>
      <c r="LO10" s="1"/>
      <c r="LQ10" s="1"/>
      <c r="LS10" s="1"/>
      <c r="LU10" s="4" t="s">
        <v>911</v>
      </c>
      <c r="LV10" s="49" t="s">
        <v>911</v>
      </c>
      <c r="LW10" s="1"/>
      <c r="LY10" s="1"/>
      <c r="MA10" s="1"/>
      <c r="MC10" s="1"/>
      <c r="ME10" s="1"/>
      <c r="MG10" s="1"/>
      <c r="MI10" s="1"/>
      <c r="MK10" s="1"/>
      <c r="MM10" s="1"/>
      <c r="MO10" s="1"/>
      <c r="MQ10" s="8" t="s">
        <v>911</v>
      </c>
      <c r="MR10" s="51" t="s">
        <v>911</v>
      </c>
    </row>
    <row r="11" spans="1:452" hidden="1" outlineLevel="1" x14ac:dyDescent="0.25">
      <c r="B11" s="42" t="s">
        <v>268</v>
      </c>
      <c r="C11" s="1"/>
      <c r="E11" s="1"/>
      <c r="G11" s="1"/>
      <c r="I11" s="1"/>
      <c r="K11" s="1"/>
      <c r="M11" s="1"/>
      <c r="O11" s="1"/>
      <c r="Q11" s="1"/>
      <c r="S11" s="1"/>
      <c r="U11" s="1"/>
      <c r="W11" s="4" t="s">
        <v>911</v>
      </c>
      <c r="X11" s="49" t="s">
        <v>911</v>
      </c>
      <c r="Y11" s="1"/>
      <c r="AA11" s="1"/>
      <c r="AC11" s="1"/>
      <c r="AE11" s="1"/>
      <c r="AG11" s="1"/>
      <c r="AI11" s="1"/>
      <c r="AK11" s="1"/>
      <c r="AM11" s="1"/>
      <c r="AO11" s="1"/>
      <c r="AQ11" s="1"/>
      <c r="AS11" s="1"/>
      <c r="AU11" s="1"/>
      <c r="AW11" s="1"/>
      <c r="AY11" s="1"/>
      <c r="BA11" s="1"/>
      <c r="BC11" s="1"/>
      <c r="BE11" s="1"/>
      <c r="BG11" s="1"/>
      <c r="BI11" s="1"/>
      <c r="BK11" s="1"/>
      <c r="BM11" s="1"/>
      <c r="BO11" s="1"/>
      <c r="BQ11" s="1"/>
      <c r="BS11" s="1"/>
      <c r="BU11" s="1"/>
      <c r="BW11" s="1"/>
      <c r="BY11" s="1"/>
      <c r="CA11" s="1"/>
      <c r="CC11" s="1"/>
      <c r="CE11" s="1"/>
      <c r="CG11" s="1"/>
      <c r="CI11" s="1"/>
      <c r="CK11" s="1"/>
      <c r="CM11" s="1"/>
      <c r="CO11" s="1"/>
      <c r="CQ11" s="1"/>
      <c r="CS11" s="1"/>
      <c r="CU11" s="1"/>
      <c r="CW11" s="1"/>
      <c r="CY11" s="1"/>
      <c r="DA11" s="4" t="s">
        <v>911</v>
      </c>
      <c r="DB11" s="49" t="s">
        <v>911</v>
      </c>
      <c r="DC11" s="1"/>
      <c r="DE11" s="1"/>
      <c r="DG11" s="1"/>
      <c r="DI11" s="1"/>
      <c r="DK11" s="1"/>
      <c r="DM11" s="1"/>
      <c r="DO11" s="1"/>
      <c r="DQ11" s="1"/>
      <c r="DS11" s="1"/>
      <c r="DU11" s="1"/>
      <c r="DW11" s="1"/>
      <c r="DY11" s="1"/>
      <c r="EA11" s="1"/>
      <c r="EC11" s="1"/>
      <c r="EE11" s="1"/>
      <c r="EG11" s="1"/>
      <c r="EI11" s="1"/>
      <c r="EK11" s="1"/>
      <c r="EM11" s="1"/>
      <c r="EO11" s="1"/>
      <c r="EQ11" s="1"/>
      <c r="ES11" s="1"/>
      <c r="EU11" s="1"/>
      <c r="EW11" s="1"/>
      <c r="EY11" s="1"/>
      <c r="FA11" s="1"/>
      <c r="FC11" s="1"/>
      <c r="FE11" s="1"/>
      <c r="FG11" s="1"/>
      <c r="FI11" s="1"/>
      <c r="FK11" s="1"/>
      <c r="FM11" s="1"/>
      <c r="FO11" s="1"/>
      <c r="FQ11" s="1"/>
      <c r="FS11" s="1"/>
      <c r="FU11" s="1"/>
      <c r="FW11" s="1"/>
      <c r="FY11" s="1"/>
      <c r="GA11" s="1"/>
      <c r="GC11" s="1"/>
      <c r="GE11" s="1"/>
      <c r="GG11" s="1"/>
      <c r="GI11" s="1">
        <v>13.681431013171801</v>
      </c>
      <c r="GJ11" s="38">
        <v>1</v>
      </c>
      <c r="GK11" s="1"/>
      <c r="GM11" s="1"/>
      <c r="GO11" s="1"/>
      <c r="GQ11" s="1"/>
      <c r="GS11" s="1"/>
      <c r="GU11" s="1"/>
      <c r="GW11" s="1"/>
      <c r="GY11" s="1"/>
      <c r="HA11" s="1"/>
      <c r="HC11" s="1"/>
      <c r="HE11" s="1"/>
      <c r="HG11" s="1"/>
      <c r="HI11" s="1"/>
      <c r="HK11" s="1"/>
      <c r="HM11" s="1"/>
      <c r="HO11" s="1"/>
      <c r="HQ11" s="1"/>
      <c r="HS11" s="1"/>
      <c r="HU11" s="1"/>
      <c r="HW11" s="1"/>
      <c r="HY11" s="1"/>
      <c r="IA11" s="1"/>
      <c r="IC11" s="1"/>
      <c r="IE11" s="1"/>
      <c r="IG11" s="1"/>
      <c r="II11" s="1"/>
      <c r="IK11" s="1"/>
      <c r="IM11" s="1"/>
      <c r="IO11" s="1"/>
      <c r="IQ11" s="1"/>
      <c r="IS11" s="1"/>
      <c r="IU11" s="1"/>
      <c r="IW11" s="1"/>
      <c r="IY11" s="1"/>
      <c r="JA11" s="1"/>
      <c r="JC11" s="1"/>
      <c r="JE11" s="1"/>
      <c r="JG11" s="1"/>
      <c r="JI11" s="1"/>
      <c r="JK11" s="1"/>
      <c r="JM11" s="4">
        <v>13.681431013171801</v>
      </c>
      <c r="JN11" s="49">
        <v>1</v>
      </c>
      <c r="JO11" s="1"/>
      <c r="JQ11" s="1"/>
      <c r="JS11" s="1"/>
      <c r="JU11" s="1"/>
      <c r="JW11" s="1"/>
      <c r="JY11" s="1"/>
      <c r="KA11" s="1"/>
      <c r="KC11" s="1"/>
      <c r="KE11" s="1"/>
      <c r="KG11" s="1"/>
      <c r="KI11" s="1"/>
      <c r="KK11" s="1"/>
      <c r="KM11" s="1"/>
      <c r="KO11" s="1"/>
      <c r="KQ11" s="1"/>
      <c r="KS11" s="1"/>
      <c r="KU11" s="1"/>
      <c r="KW11" s="1"/>
      <c r="KY11" s="1"/>
      <c r="LA11" s="1"/>
      <c r="LC11" s="1"/>
      <c r="LE11" s="1"/>
      <c r="LG11" s="1"/>
      <c r="LI11" s="1"/>
      <c r="LK11" s="1"/>
      <c r="LM11" s="1"/>
      <c r="LO11" s="1"/>
      <c r="LQ11" s="1"/>
      <c r="LS11" s="1"/>
      <c r="LU11" s="4" t="s">
        <v>911</v>
      </c>
      <c r="LV11" s="49" t="s">
        <v>911</v>
      </c>
      <c r="LW11" s="1"/>
      <c r="LY11" s="1"/>
      <c r="MA11" s="1"/>
      <c r="MC11" s="1"/>
      <c r="ME11" s="1"/>
      <c r="MG11" s="1"/>
      <c r="MI11" s="1"/>
      <c r="MK11" s="1"/>
      <c r="MM11" s="1"/>
      <c r="MO11" s="1"/>
      <c r="MQ11" s="8" t="s">
        <v>911</v>
      </c>
      <c r="MR11" s="51" t="s">
        <v>911</v>
      </c>
    </row>
    <row r="12" spans="1:452" hidden="1" outlineLevel="1" x14ac:dyDescent="0.25">
      <c r="B12" s="42" t="s">
        <v>406</v>
      </c>
      <c r="C12" s="1"/>
      <c r="E12" s="1"/>
      <c r="G12" s="1"/>
      <c r="I12" s="1"/>
      <c r="K12" s="1"/>
      <c r="M12" s="1"/>
      <c r="O12" s="1"/>
      <c r="Q12" s="1"/>
      <c r="S12" s="1"/>
      <c r="U12" s="1"/>
      <c r="W12" s="4" t="s">
        <v>911</v>
      </c>
      <c r="X12" s="49" t="s">
        <v>911</v>
      </c>
      <c r="Y12" s="1"/>
      <c r="AA12" s="1"/>
      <c r="AC12" s="1"/>
      <c r="AE12" s="1"/>
      <c r="AG12" s="1"/>
      <c r="AI12" s="1"/>
      <c r="AK12" s="1"/>
      <c r="AM12" s="1"/>
      <c r="AO12" s="1"/>
      <c r="AQ12" s="1"/>
      <c r="AS12" s="1"/>
      <c r="AU12" s="1"/>
      <c r="AW12" s="1"/>
      <c r="AY12" s="1"/>
      <c r="BA12" s="1"/>
      <c r="BC12" s="1"/>
      <c r="BE12" s="1"/>
      <c r="BG12" s="1"/>
      <c r="BI12" s="1"/>
      <c r="BK12" s="1"/>
      <c r="BM12" s="1"/>
      <c r="BO12" s="1"/>
      <c r="BQ12" s="1"/>
      <c r="BS12" s="1"/>
      <c r="BU12" s="1"/>
      <c r="BW12" s="1">
        <v>9.0880657227376922</v>
      </c>
      <c r="BX12" s="38">
        <v>0.5</v>
      </c>
      <c r="BY12" s="1">
        <v>9.0880657227376922</v>
      </c>
      <c r="BZ12" s="38">
        <v>1</v>
      </c>
      <c r="CA12" s="1"/>
      <c r="CC12" s="1"/>
      <c r="CE12" s="1"/>
      <c r="CG12" s="1"/>
      <c r="CI12" s="1"/>
      <c r="CK12" s="1"/>
      <c r="CM12" s="1"/>
      <c r="CO12" s="1"/>
      <c r="CQ12" s="1"/>
      <c r="CS12" s="1"/>
      <c r="CU12" s="1"/>
      <c r="CW12" s="1"/>
      <c r="CY12" s="1"/>
      <c r="DA12" s="4">
        <v>18.176131445475384</v>
      </c>
      <c r="DB12" s="49">
        <v>0.66666666666666663</v>
      </c>
      <c r="DC12" s="1"/>
      <c r="DE12" s="1"/>
      <c r="DG12" s="1"/>
      <c r="DI12" s="1"/>
      <c r="DK12" s="1"/>
      <c r="DM12" s="1"/>
      <c r="DO12" s="1"/>
      <c r="DQ12" s="1"/>
      <c r="DS12" s="1"/>
      <c r="DU12" s="1"/>
      <c r="DW12" s="1"/>
      <c r="DY12" s="1"/>
      <c r="EA12" s="1"/>
      <c r="EC12" s="1"/>
      <c r="EE12" s="1"/>
      <c r="EG12" s="1"/>
      <c r="EI12" s="1"/>
      <c r="EK12" s="1"/>
      <c r="EM12" s="1"/>
      <c r="EO12" s="1"/>
      <c r="EQ12" s="1"/>
      <c r="ES12" s="1"/>
      <c r="EU12" s="1"/>
      <c r="EW12" s="1"/>
      <c r="EY12" s="1"/>
      <c r="FA12" s="1"/>
      <c r="FC12" s="1"/>
      <c r="FE12" s="1"/>
      <c r="FG12" s="1"/>
      <c r="FI12" s="1"/>
      <c r="FK12" s="1"/>
      <c r="FM12" s="1"/>
      <c r="FO12" s="1"/>
      <c r="FQ12" s="1"/>
      <c r="FS12" s="1"/>
      <c r="FU12" s="1"/>
      <c r="FW12" s="1"/>
      <c r="FY12" s="1"/>
      <c r="GA12" s="1"/>
      <c r="GC12" s="1"/>
      <c r="GE12" s="1"/>
      <c r="GG12" s="1"/>
      <c r="GI12" s="1"/>
      <c r="GK12" s="1"/>
      <c r="GM12" s="1"/>
      <c r="GO12" s="1"/>
      <c r="GQ12" s="1"/>
      <c r="GS12" s="1"/>
      <c r="GU12" s="1"/>
      <c r="GW12" s="1"/>
      <c r="GY12" s="1"/>
      <c r="HA12" s="1"/>
      <c r="HC12" s="1"/>
      <c r="HE12" s="1"/>
      <c r="HG12" s="1"/>
      <c r="HI12" s="1"/>
      <c r="HK12" s="1"/>
      <c r="HM12" s="1"/>
      <c r="HO12" s="1"/>
      <c r="HQ12" s="1"/>
      <c r="HS12" s="1"/>
      <c r="HU12" s="1"/>
      <c r="HW12" s="1"/>
      <c r="HY12" s="1"/>
      <c r="IA12" s="1"/>
      <c r="IC12" s="1"/>
      <c r="IE12" s="1"/>
      <c r="IG12" s="1"/>
      <c r="II12" s="1"/>
      <c r="IK12" s="1"/>
      <c r="IM12" s="1"/>
      <c r="IO12" s="1"/>
      <c r="IQ12" s="1"/>
      <c r="IS12" s="1"/>
      <c r="IU12" s="1"/>
      <c r="IW12" s="1"/>
      <c r="IY12" s="1"/>
      <c r="JA12" s="1"/>
      <c r="JC12" s="1"/>
      <c r="JE12" s="1"/>
      <c r="JG12" s="1"/>
      <c r="JI12" s="1"/>
      <c r="JK12" s="1"/>
      <c r="JM12" s="4" t="s">
        <v>911</v>
      </c>
      <c r="JN12" s="49" t="s">
        <v>911</v>
      </c>
      <c r="JO12" s="1"/>
      <c r="JQ12" s="1"/>
      <c r="JS12" s="1"/>
      <c r="JU12" s="1"/>
      <c r="JW12" s="1"/>
      <c r="JY12" s="1"/>
      <c r="KA12" s="1"/>
      <c r="KC12" s="1"/>
      <c r="KE12" s="1"/>
      <c r="KG12" s="1"/>
      <c r="KI12" s="1"/>
      <c r="KK12" s="1"/>
      <c r="KM12" s="1"/>
      <c r="KO12" s="1"/>
      <c r="KQ12" s="1"/>
      <c r="KS12" s="1"/>
      <c r="KU12" s="1"/>
      <c r="KW12" s="1"/>
      <c r="KY12" s="1"/>
      <c r="LA12" s="1"/>
      <c r="LC12" s="1"/>
      <c r="LE12" s="1"/>
      <c r="LG12" s="1"/>
      <c r="LI12" s="1"/>
      <c r="LK12" s="1"/>
      <c r="LM12" s="1"/>
      <c r="LO12" s="1"/>
      <c r="LQ12" s="1"/>
      <c r="LS12" s="1"/>
      <c r="LU12" s="4" t="s">
        <v>911</v>
      </c>
      <c r="LV12" s="49" t="s">
        <v>911</v>
      </c>
      <c r="LW12" s="1"/>
      <c r="LY12" s="1"/>
      <c r="MA12" s="1"/>
      <c r="MC12" s="1"/>
      <c r="ME12" s="1"/>
      <c r="MG12" s="1"/>
      <c r="MI12" s="1"/>
      <c r="MK12" s="1"/>
      <c r="MM12" s="1"/>
      <c r="MO12" s="1"/>
      <c r="MQ12" s="8" t="s">
        <v>911</v>
      </c>
      <c r="MR12" s="51" t="s">
        <v>911</v>
      </c>
    </row>
    <row r="13" spans="1:452" hidden="1" outlineLevel="1" x14ac:dyDescent="0.25">
      <c r="B13" s="42" t="s">
        <v>413</v>
      </c>
      <c r="C13" s="1"/>
      <c r="E13" s="1"/>
      <c r="G13" s="1"/>
      <c r="I13" s="1"/>
      <c r="K13" s="1"/>
      <c r="M13" s="1"/>
      <c r="O13" s="1"/>
      <c r="Q13" s="1"/>
      <c r="S13" s="1"/>
      <c r="U13" s="1"/>
      <c r="W13" s="4" t="s">
        <v>911</v>
      </c>
      <c r="X13" s="49" t="s">
        <v>911</v>
      </c>
      <c r="Y13" s="1"/>
      <c r="AA13" s="1"/>
      <c r="AC13" s="1"/>
      <c r="AE13" s="1"/>
      <c r="AG13" s="1"/>
      <c r="AI13" s="1"/>
      <c r="AK13" s="1"/>
      <c r="AM13" s="1"/>
      <c r="AO13" s="1"/>
      <c r="AQ13" s="1"/>
      <c r="AS13" s="1"/>
      <c r="AU13" s="1"/>
      <c r="AW13" s="1"/>
      <c r="AY13" s="1"/>
      <c r="BA13" s="1"/>
      <c r="BC13" s="1"/>
      <c r="BE13" s="1"/>
      <c r="BG13" s="1"/>
      <c r="BI13" s="1"/>
      <c r="BK13" s="1"/>
      <c r="BM13" s="1"/>
      <c r="BO13" s="1"/>
      <c r="BQ13" s="1">
        <v>9.0880657227376922</v>
      </c>
      <c r="BR13" s="38">
        <v>1</v>
      </c>
      <c r="BS13" s="1"/>
      <c r="BU13" s="1"/>
      <c r="BW13" s="1"/>
      <c r="BY13" s="1"/>
      <c r="CA13" s="1"/>
      <c r="CC13" s="1"/>
      <c r="CE13" s="1"/>
      <c r="CG13" s="1"/>
      <c r="CI13" s="1"/>
      <c r="CK13" s="1"/>
      <c r="CM13" s="1"/>
      <c r="CO13" s="1"/>
      <c r="CQ13" s="1"/>
      <c r="CS13" s="1"/>
      <c r="CU13" s="1"/>
      <c r="CW13" s="1"/>
      <c r="CY13" s="1"/>
      <c r="DA13" s="4">
        <v>9.0880657227376922</v>
      </c>
      <c r="DB13" s="49">
        <v>1</v>
      </c>
      <c r="DC13" s="1"/>
      <c r="DE13" s="1"/>
      <c r="DG13" s="1"/>
      <c r="DI13" s="1"/>
      <c r="DK13" s="1"/>
      <c r="DM13" s="1"/>
      <c r="DO13" s="1"/>
      <c r="DQ13" s="1"/>
      <c r="DS13" s="1"/>
      <c r="DU13" s="1"/>
      <c r="DW13" s="1"/>
      <c r="DY13" s="1"/>
      <c r="EA13" s="1"/>
      <c r="EC13" s="1"/>
      <c r="EE13" s="1"/>
      <c r="EG13" s="1"/>
      <c r="EI13" s="1"/>
      <c r="EK13" s="1"/>
      <c r="EM13" s="1"/>
      <c r="EO13" s="1"/>
      <c r="EQ13" s="1"/>
      <c r="ES13" s="1"/>
      <c r="EU13" s="1"/>
      <c r="EW13" s="1"/>
      <c r="EY13" s="1"/>
      <c r="FA13" s="1"/>
      <c r="FC13" s="1"/>
      <c r="FE13" s="1"/>
      <c r="FG13" s="1"/>
      <c r="FI13" s="1"/>
      <c r="FK13" s="1"/>
      <c r="FM13" s="1"/>
      <c r="FO13" s="1"/>
      <c r="FQ13" s="1"/>
      <c r="FS13" s="1"/>
      <c r="FU13" s="1"/>
      <c r="FW13" s="1"/>
      <c r="FY13" s="1"/>
      <c r="GA13" s="1"/>
      <c r="GC13" s="1"/>
      <c r="GE13" s="1"/>
      <c r="GG13" s="1"/>
      <c r="GI13" s="1"/>
      <c r="GK13" s="1"/>
      <c r="GM13" s="1"/>
      <c r="GO13" s="1"/>
      <c r="GQ13" s="1"/>
      <c r="GS13" s="1"/>
      <c r="GU13" s="1"/>
      <c r="GW13" s="1"/>
      <c r="GY13" s="1"/>
      <c r="HA13" s="1"/>
      <c r="HC13" s="1"/>
      <c r="HE13" s="1"/>
      <c r="HG13" s="1"/>
      <c r="HI13" s="1"/>
      <c r="HK13" s="1"/>
      <c r="HM13" s="1"/>
      <c r="HO13" s="1"/>
      <c r="HQ13" s="1"/>
      <c r="HS13" s="1"/>
      <c r="HU13" s="1"/>
      <c r="HW13" s="1"/>
      <c r="HY13" s="1"/>
      <c r="IA13" s="1"/>
      <c r="IC13" s="1"/>
      <c r="IE13" s="1"/>
      <c r="IG13" s="1"/>
      <c r="II13" s="1"/>
      <c r="IK13" s="1"/>
      <c r="IM13" s="1"/>
      <c r="IO13" s="1"/>
      <c r="IQ13" s="1"/>
      <c r="IS13" s="1"/>
      <c r="IU13" s="1"/>
      <c r="IW13" s="1"/>
      <c r="IY13" s="1"/>
      <c r="JA13" s="1"/>
      <c r="JC13" s="1"/>
      <c r="JE13" s="1"/>
      <c r="JG13" s="1"/>
      <c r="JI13" s="1"/>
      <c r="JK13" s="1"/>
      <c r="JM13" s="4" t="s">
        <v>911</v>
      </c>
      <c r="JN13" s="49" t="s">
        <v>911</v>
      </c>
      <c r="JO13" s="1"/>
      <c r="JQ13" s="1"/>
      <c r="JS13" s="1"/>
      <c r="JU13" s="1"/>
      <c r="JW13" s="1"/>
      <c r="JY13" s="1"/>
      <c r="KA13" s="1"/>
      <c r="KC13" s="1"/>
      <c r="KE13" s="1"/>
      <c r="KG13" s="1"/>
      <c r="KI13" s="1"/>
      <c r="KK13" s="1"/>
      <c r="KM13" s="1"/>
      <c r="KO13" s="1"/>
      <c r="KQ13" s="1"/>
      <c r="KS13" s="1"/>
      <c r="KU13" s="1"/>
      <c r="KW13" s="1"/>
      <c r="KY13" s="1"/>
      <c r="LA13" s="1"/>
      <c r="LC13" s="1"/>
      <c r="LE13" s="1"/>
      <c r="LG13" s="1"/>
      <c r="LI13" s="1"/>
      <c r="LK13" s="1"/>
      <c r="LM13" s="1"/>
      <c r="LO13" s="1"/>
      <c r="LQ13" s="1"/>
      <c r="LS13" s="1"/>
      <c r="LU13" s="4" t="s">
        <v>911</v>
      </c>
      <c r="LV13" s="49" t="s">
        <v>911</v>
      </c>
      <c r="LW13" s="1"/>
      <c r="LY13" s="1"/>
      <c r="MA13" s="1"/>
      <c r="MC13" s="1"/>
      <c r="ME13" s="1"/>
      <c r="MG13" s="1"/>
      <c r="MI13" s="1"/>
      <c r="MK13" s="1"/>
      <c r="MM13" s="1"/>
      <c r="MO13" s="1"/>
      <c r="MQ13" s="8" t="s">
        <v>911</v>
      </c>
      <c r="MR13" s="51" t="s">
        <v>911</v>
      </c>
    </row>
    <row r="14" spans="1:452" hidden="1" outlineLevel="1" x14ac:dyDescent="0.25">
      <c r="B14" s="42" t="s">
        <v>415</v>
      </c>
      <c r="C14" s="1"/>
      <c r="E14" s="1"/>
      <c r="G14" s="1"/>
      <c r="I14" s="1"/>
      <c r="K14" s="1"/>
      <c r="M14" s="1"/>
      <c r="O14" s="1"/>
      <c r="Q14" s="1"/>
      <c r="S14" s="1"/>
      <c r="U14" s="1"/>
      <c r="W14" s="4" t="s">
        <v>911</v>
      </c>
      <c r="X14" s="49" t="s">
        <v>911</v>
      </c>
      <c r="Y14" s="1"/>
      <c r="AA14" s="1"/>
      <c r="AC14" s="1"/>
      <c r="AE14" s="1"/>
      <c r="AG14" s="1"/>
      <c r="AI14" s="1"/>
      <c r="AK14" s="1"/>
      <c r="AM14" s="1"/>
      <c r="AO14" s="1"/>
      <c r="AQ14" s="1"/>
      <c r="AS14" s="1"/>
      <c r="AU14" s="1"/>
      <c r="AW14" s="1"/>
      <c r="AY14" s="1"/>
      <c r="BA14" s="1"/>
      <c r="BC14" s="1"/>
      <c r="BE14" s="1"/>
      <c r="BG14" s="1"/>
      <c r="BI14" s="1"/>
      <c r="BK14" s="1"/>
      <c r="BM14" s="1"/>
      <c r="BO14" s="1"/>
      <c r="BQ14" s="1"/>
      <c r="BS14" s="1">
        <v>9.0880657227376922</v>
      </c>
      <c r="BT14" s="38">
        <v>1</v>
      </c>
      <c r="BU14" s="1"/>
      <c r="BW14" s="1"/>
      <c r="BY14" s="1"/>
      <c r="CA14" s="1"/>
      <c r="CC14" s="1"/>
      <c r="CE14" s="1"/>
      <c r="CG14" s="1"/>
      <c r="CI14" s="1"/>
      <c r="CK14" s="1"/>
      <c r="CM14" s="1"/>
      <c r="CO14" s="1"/>
      <c r="CQ14" s="1"/>
      <c r="CS14" s="1"/>
      <c r="CU14" s="1"/>
      <c r="CW14" s="1"/>
      <c r="CY14" s="1"/>
      <c r="DA14" s="4">
        <v>9.0880657227376922</v>
      </c>
      <c r="DB14" s="49">
        <v>1</v>
      </c>
      <c r="DC14" s="1"/>
      <c r="DE14" s="1"/>
      <c r="DG14" s="1"/>
      <c r="DI14" s="1"/>
      <c r="DK14" s="1"/>
      <c r="DM14" s="1"/>
      <c r="DO14" s="1"/>
      <c r="DQ14" s="1"/>
      <c r="DS14" s="1"/>
      <c r="DU14" s="1"/>
      <c r="DW14" s="1"/>
      <c r="DY14" s="1"/>
      <c r="EA14" s="1"/>
      <c r="EC14" s="1"/>
      <c r="EE14" s="1"/>
      <c r="EG14" s="1"/>
      <c r="EI14" s="1"/>
      <c r="EK14" s="1"/>
      <c r="EM14" s="1"/>
      <c r="EO14" s="1"/>
      <c r="EQ14" s="1"/>
      <c r="ES14" s="1"/>
      <c r="EU14" s="1"/>
      <c r="EW14" s="1"/>
      <c r="EY14" s="1"/>
      <c r="FA14" s="1"/>
      <c r="FC14" s="1"/>
      <c r="FE14" s="1"/>
      <c r="FG14" s="1"/>
      <c r="FI14" s="1"/>
      <c r="FK14" s="1"/>
      <c r="FM14" s="1"/>
      <c r="FO14" s="1"/>
      <c r="FQ14" s="1"/>
      <c r="FS14" s="1"/>
      <c r="FU14" s="1"/>
      <c r="FW14" s="1"/>
      <c r="FY14" s="1"/>
      <c r="GA14" s="1"/>
      <c r="GC14" s="1"/>
      <c r="GE14" s="1"/>
      <c r="GG14" s="1"/>
      <c r="GI14" s="1"/>
      <c r="GK14" s="1"/>
      <c r="GM14" s="1"/>
      <c r="GO14" s="1"/>
      <c r="GQ14" s="1"/>
      <c r="GS14" s="1"/>
      <c r="GU14" s="1"/>
      <c r="GW14" s="1"/>
      <c r="GY14" s="1"/>
      <c r="HA14" s="1"/>
      <c r="HC14" s="1"/>
      <c r="HE14" s="1"/>
      <c r="HG14" s="1"/>
      <c r="HI14" s="1"/>
      <c r="HK14" s="1"/>
      <c r="HM14" s="1"/>
      <c r="HO14" s="1"/>
      <c r="HQ14" s="1"/>
      <c r="HS14" s="1"/>
      <c r="HU14" s="1"/>
      <c r="HW14" s="1"/>
      <c r="HY14" s="1"/>
      <c r="IA14" s="1"/>
      <c r="IC14" s="1"/>
      <c r="IE14" s="1"/>
      <c r="IG14" s="1"/>
      <c r="II14" s="1"/>
      <c r="IK14" s="1"/>
      <c r="IM14" s="1"/>
      <c r="IO14" s="1"/>
      <c r="IQ14" s="1"/>
      <c r="IS14" s="1"/>
      <c r="IU14" s="1"/>
      <c r="IW14" s="1"/>
      <c r="IY14" s="1"/>
      <c r="JA14" s="1"/>
      <c r="JC14" s="1"/>
      <c r="JE14" s="1"/>
      <c r="JG14" s="1"/>
      <c r="JI14" s="1"/>
      <c r="JK14" s="1"/>
      <c r="JM14" s="4" t="s">
        <v>911</v>
      </c>
      <c r="JN14" s="49" t="s">
        <v>911</v>
      </c>
      <c r="JO14" s="1"/>
      <c r="JQ14" s="1"/>
      <c r="JS14" s="1"/>
      <c r="JU14" s="1"/>
      <c r="JW14" s="1"/>
      <c r="JY14" s="1"/>
      <c r="KA14" s="1"/>
      <c r="KC14" s="1"/>
      <c r="KE14" s="1"/>
      <c r="KG14" s="1"/>
      <c r="KI14" s="1"/>
      <c r="KK14" s="1"/>
      <c r="KM14" s="1"/>
      <c r="KO14" s="1"/>
      <c r="KQ14" s="1"/>
      <c r="KS14" s="1"/>
      <c r="KU14" s="1"/>
      <c r="KW14" s="1"/>
      <c r="KY14" s="1"/>
      <c r="LA14" s="1"/>
      <c r="LC14" s="1"/>
      <c r="LE14" s="1"/>
      <c r="LG14" s="1"/>
      <c r="LI14" s="1"/>
      <c r="LK14" s="1"/>
      <c r="LM14" s="1"/>
      <c r="LO14" s="1"/>
      <c r="LQ14" s="1"/>
      <c r="LS14" s="1"/>
      <c r="LU14" s="4" t="s">
        <v>911</v>
      </c>
      <c r="LV14" s="49" t="s">
        <v>911</v>
      </c>
      <c r="LW14" s="1"/>
      <c r="LY14" s="1"/>
      <c r="MA14" s="1"/>
      <c r="MC14" s="1"/>
      <c r="ME14" s="1"/>
      <c r="MG14" s="1"/>
      <c r="MI14" s="1"/>
      <c r="MK14" s="1"/>
      <c r="MM14" s="1"/>
      <c r="MO14" s="1"/>
      <c r="MQ14" s="8" t="s">
        <v>911</v>
      </c>
      <c r="MR14" s="51" t="s">
        <v>911</v>
      </c>
    </row>
    <row r="15" spans="1:452" hidden="1" outlineLevel="1" x14ac:dyDescent="0.25">
      <c r="B15" s="42" t="s">
        <v>401</v>
      </c>
      <c r="C15" s="1"/>
      <c r="E15" s="1"/>
      <c r="G15" s="1"/>
      <c r="I15" s="1"/>
      <c r="K15" s="1"/>
      <c r="M15" s="1"/>
      <c r="O15" s="1"/>
      <c r="Q15" s="1"/>
      <c r="S15" s="1"/>
      <c r="U15" s="1"/>
      <c r="W15" s="4" t="s">
        <v>911</v>
      </c>
      <c r="X15" s="49" t="s">
        <v>911</v>
      </c>
      <c r="Y15" s="1"/>
      <c r="AA15" s="1"/>
      <c r="AC15" s="1"/>
      <c r="AE15" s="1"/>
      <c r="AG15" s="1"/>
      <c r="AI15" s="1"/>
      <c r="AK15" s="1">
        <v>9.0880657227376922</v>
      </c>
      <c r="AL15" s="38">
        <v>1</v>
      </c>
      <c r="AM15" s="1"/>
      <c r="AO15" s="1"/>
      <c r="AQ15" s="1"/>
      <c r="AS15" s="1"/>
      <c r="AU15" s="1"/>
      <c r="AW15" s="1"/>
      <c r="AY15" s="1"/>
      <c r="BA15" s="1"/>
      <c r="BC15" s="1"/>
      <c r="BE15" s="1"/>
      <c r="BG15" s="1"/>
      <c r="BI15" s="1"/>
      <c r="BK15" s="1"/>
      <c r="BM15" s="1"/>
      <c r="BO15" s="1"/>
      <c r="BQ15" s="1">
        <v>9.0307712141322565</v>
      </c>
      <c r="BR15" s="38">
        <v>1</v>
      </c>
      <c r="BS15" s="1"/>
      <c r="BU15" s="1"/>
      <c r="BW15" s="1"/>
      <c r="BY15" s="1"/>
      <c r="CA15" s="1"/>
      <c r="CC15" s="1"/>
      <c r="CE15" s="1"/>
      <c r="CG15" s="1"/>
      <c r="CI15" s="1"/>
      <c r="CK15" s="1"/>
      <c r="CM15" s="1"/>
      <c r="CO15" s="1"/>
      <c r="CQ15" s="1"/>
      <c r="CS15" s="1"/>
      <c r="CU15" s="1">
        <v>16.140206594648124</v>
      </c>
      <c r="CV15" s="38">
        <v>1</v>
      </c>
      <c r="CW15" s="1"/>
      <c r="CY15" s="1"/>
      <c r="DA15" s="4">
        <v>34.259043531518074</v>
      </c>
      <c r="DB15" s="49">
        <v>0.65335995439224959</v>
      </c>
      <c r="DC15" s="1"/>
      <c r="DE15" s="1"/>
      <c r="DG15" s="1"/>
      <c r="DI15" s="1"/>
      <c r="DK15" s="1"/>
      <c r="DM15" s="1"/>
      <c r="DO15" s="1"/>
      <c r="DQ15" s="1"/>
      <c r="DS15" s="1"/>
      <c r="DU15" s="1"/>
      <c r="DW15" s="1"/>
      <c r="DY15" s="1"/>
      <c r="EA15" s="1"/>
      <c r="EC15" s="1"/>
      <c r="EE15" s="1"/>
      <c r="EG15" s="1"/>
      <c r="EI15" s="1"/>
      <c r="EK15" s="1"/>
      <c r="EM15" s="1"/>
      <c r="EO15" s="1"/>
      <c r="EQ15" s="1"/>
      <c r="ES15" s="1"/>
      <c r="EU15" s="1"/>
      <c r="EW15" s="1"/>
      <c r="EY15" s="1"/>
      <c r="FA15" s="1"/>
      <c r="FC15" s="1"/>
      <c r="FE15" s="1"/>
      <c r="FG15" s="1"/>
      <c r="FI15" s="1"/>
      <c r="FK15" s="1"/>
      <c r="FM15" s="1"/>
      <c r="FO15" s="1"/>
      <c r="FQ15" s="1"/>
      <c r="FS15" s="1"/>
      <c r="FU15" s="1"/>
      <c r="FW15" s="1"/>
      <c r="FY15" s="1"/>
      <c r="GA15" s="1"/>
      <c r="GC15" s="1"/>
      <c r="GE15" s="1"/>
      <c r="GG15" s="1"/>
      <c r="GI15" s="1"/>
      <c r="GK15" s="1"/>
      <c r="GM15" s="1"/>
      <c r="GO15" s="1"/>
      <c r="GQ15" s="1"/>
      <c r="GS15" s="1"/>
      <c r="GU15" s="1"/>
      <c r="GW15" s="1"/>
      <c r="GY15" s="1"/>
      <c r="HA15" s="1"/>
      <c r="HC15" s="1"/>
      <c r="HE15" s="1"/>
      <c r="HG15" s="1"/>
      <c r="HI15" s="1"/>
      <c r="HK15" s="1"/>
      <c r="HM15" s="1"/>
      <c r="HO15" s="1"/>
      <c r="HQ15" s="1"/>
      <c r="HS15" s="1"/>
      <c r="HU15" s="1"/>
      <c r="HW15" s="1"/>
      <c r="HY15" s="1"/>
      <c r="IA15" s="1"/>
      <c r="IC15" s="1"/>
      <c r="IE15" s="1"/>
      <c r="IG15" s="1"/>
      <c r="II15" s="1"/>
      <c r="IK15" s="1"/>
      <c r="IM15" s="1"/>
      <c r="IO15" s="1"/>
      <c r="IQ15" s="1"/>
      <c r="IS15" s="1"/>
      <c r="IU15" s="1"/>
      <c r="IW15" s="1"/>
      <c r="IY15" s="1"/>
      <c r="JA15" s="1"/>
      <c r="JC15" s="1"/>
      <c r="JE15" s="1"/>
      <c r="JG15" s="1"/>
      <c r="JI15" s="1"/>
      <c r="JK15" s="1"/>
      <c r="JM15" s="4" t="s">
        <v>911</v>
      </c>
      <c r="JN15" s="49" t="s">
        <v>911</v>
      </c>
      <c r="JO15" s="1"/>
      <c r="JQ15" s="1"/>
      <c r="JS15" s="1"/>
      <c r="JU15" s="1"/>
      <c r="JW15" s="1"/>
      <c r="JY15" s="1"/>
      <c r="KA15" s="1"/>
      <c r="KC15" s="1"/>
      <c r="KE15" s="1"/>
      <c r="KG15" s="1"/>
      <c r="KI15" s="1"/>
      <c r="KK15" s="1"/>
      <c r="KM15" s="1"/>
      <c r="KO15" s="1"/>
      <c r="KQ15" s="1"/>
      <c r="KS15" s="1"/>
      <c r="KU15" s="1"/>
      <c r="KW15" s="1"/>
      <c r="KY15" s="1"/>
      <c r="LA15" s="1"/>
      <c r="LC15" s="1"/>
      <c r="LE15" s="1"/>
      <c r="LG15" s="1"/>
      <c r="LI15" s="1"/>
      <c r="LK15" s="1"/>
      <c r="LM15" s="1"/>
      <c r="LO15" s="1"/>
      <c r="LQ15" s="1"/>
      <c r="LS15" s="1"/>
      <c r="LU15" s="4" t="s">
        <v>911</v>
      </c>
      <c r="LV15" s="49" t="s">
        <v>911</v>
      </c>
      <c r="LW15" s="1"/>
      <c r="LY15" s="1"/>
      <c r="MA15" s="1"/>
      <c r="MC15" s="1"/>
      <c r="ME15" s="1"/>
      <c r="MG15" s="1"/>
      <c r="MI15" s="1"/>
      <c r="MK15" s="1"/>
      <c r="MM15" s="1"/>
      <c r="MO15" s="1"/>
      <c r="MQ15" s="8" t="s">
        <v>911</v>
      </c>
      <c r="MR15" s="51" t="s">
        <v>911</v>
      </c>
    </row>
    <row r="16" spans="1:452" hidden="1" outlineLevel="1" x14ac:dyDescent="0.25">
      <c r="B16" s="42" t="s">
        <v>397</v>
      </c>
      <c r="C16" s="1"/>
      <c r="E16" s="1"/>
      <c r="G16" s="1"/>
      <c r="I16" s="1">
        <v>9.0307712141322565</v>
      </c>
      <c r="J16" s="38">
        <v>1</v>
      </c>
      <c r="K16" s="1"/>
      <c r="M16" s="1"/>
      <c r="O16" s="1"/>
      <c r="Q16" s="1"/>
      <c r="S16" s="1"/>
      <c r="U16" s="1"/>
      <c r="W16" s="4">
        <v>9.0307712141322565</v>
      </c>
      <c r="X16" s="49">
        <v>1</v>
      </c>
      <c r="Y16" s="1"/>
      <c r="AA16" s="1"/>
      <c r="AC16" s="1"/>
      <c r="AE16" s="1"/>
      <c r="AG16" s="1"/>
      <c r="AI16" s="1"/>
      <c r="AK16" s="1">
        <v>9.0880657227376922</v>
      </c>
      <c r="AL16" s="38">
        <v>0.5</v>
      </c>
      <c r="AM16" s="1"/>
      <c r="AO16" s="1"/>
      <c r="AQ16" s="1"/>
      <c r="AS16" s="1">
        <v>34.316338040123512</v>
      </c>
      <c r="AT16" s="38">
        <v>1</v>
      </c>
      <c r="AU16" s="1"/>
      <c r="AW16" s="1"/>
      <c r="AY16" s="1"/>
      <c r="BA16" s="1"/>
      <c r="BC16" s="1"/>
      <c r="BE16" s="1"/>
      <c r="BG16" s="1"/>
      <c r="BI16" s="1"/>
      <c r="BK16" s="1"/>
      <c r="BM16" s="1"/>
      <c r="BO16" s="1"/>
      <c r="BQ16" s="1">
        <v>9.0880657227376922</v>
      </c>
      <c r="BR16" s="38">
        <v>1</v>
      </c>
      <c r="BS16" s="1"/>
      <c r="BU16" s="1"/>
      <c r="BW16" s="1">
        <v>9.0880657227376922</v>
      </c>
      <c r="BX16" s="38">
        <v>0.5</v>
      </c>
      <c r="BY16" s="1"/>
      <c r="CA16" s="1"/>
      <c r="CC16" s="1"/>
      <c r="CE16" s="1"/>
      <c r="CG16" s="1"/>
      <c r="CI16" s="1"/>
      <c r="CK16" s="1">
        <v>9.0880657227376922</v>
      </c>
      <c r="CL16" s="38">
        <v>1</v>
      </c>
      <c r="CM16" s="1">
        <v>9.0880657227376922</v>
      </c>
      <c r="CN16" s="38">
        <v>1</v>
      </c>
      <c r="CO16" s="1"/>
      <c r="CQ16" s="1"/>
      <c r="CS16" s="1"/>
      <c r="CU16" s="1"/>
      <c r="CW16" s="1"/>
      <c r="CY16" s="1"/>
      <c r="DA16" s="4">
        <v>79.756666653811976</v>
      </c>
      <c r="DB16" s="49">
        <v>0.81440200016497177</v>
      </c>
      <c r="DC16" s="1"/>
      <c r="DE16" s="1"/>
      <c r="DG16" s="1"/>
      <c r="DI16" s="1"/>
      <c r="DK16" s="1"/>
      <c r="DM16" s="1"/>
      <c r="DO16" s="1"/>
      <c r="DQ16" s="1"/>
      <c r="DS16" s="1"/>
      <c r="DU16" s="1"/>
      <c r="DW16" s="1"/>
      <c r="DY16" s="1"/>
      <c r="EA16" s="1"/>
      <c r="EC16" s="1"/>
      <c r="EE16" s="1"/>
      <c r="EG16" s="1"/>
      <c r="EI16" s="1"/>
      <c r="EK16" s="1"/>
      <c r="EM16" s="1"/>
      <c r="EO16" s="1"/>
      <c r="EQ16" s="1"/>
      <c r="ES16" s="1"/>
      <c r="EU16" s="1"/>
      <c r="EW16" s="1"/>
      <c r="EY16" s="1"/>
      <c r="FA16" s="1"/>
      <c r="FC16" s="1"/>
      <c r="FE16" s="1"/>
      <c r="FG16" s="1"/>
      <c r="FI16" s="1"/>
      <c r="FK16" s="1"/>
      <c r="FM16" s="1"/>
      <c r="FO16" s="1"/>
      <c r="FQ16" s="1"/>
      <c r="FS16" s="1"/>
      <c r="FU16" s="1"/>
      <c r="FW16" s="1"/>
      <c r="FY16" s="1"/>
      <c r="GA16" s="1"/>
      <c r="GC16" s="1"/>
      <c r="GE16" s="1"/>
      <c r="GG16" s="1"/>
      <c r="GI16" s="1"/>
      <c r="GK16" s="1"/>
      <c r="GM16" s="1"/>
      <c r="GO16" s="1"/>
      <c r="GQ16" s="1"/>
      <c r="GS16" s="1"/>
      <c r="GU16" s="1"/>
      <c r="GW16" s="1"/>
      <c r="GY16" s="1"/>
      <c r="HA16" s="1"/>
      <c r="HC16" s="1"/>
      <c r="HE16" s="1"/>
      <c r="HG16" s="1"/>
      <c r="HI16" s="1"/>
      <c r="HK16" s="1"/>
      <c r="HM16" s="1"/>
      <c r="HO16" s="1"/>
      <c r="HQ16" s="1"/>
      <c r="HS16" s="1"/>
      <c r="HU16" s="1"/>
      <c r="HW16" s="1"/>
      <c r="HY16" s="1"/>
      <c r="IA16" s="1"/>
      <c r="IC16" s="1"/>
      <c r="IE16" s="1"/>
      <c r="IG16" s="1"/>
      <c r="II16" s="1"/>
      <c r="IK16" s="1"/>
      <c r="IM16" s="1"/>
      <c r="IO16" s="1"/>
      <c r="IQ16" s="1"/>
      <c r="IS16" s="1"/>
      <c r="IU16" s="1"/>
      <c r="IW16" s="1"/>
      <c r="IY16" s="1"/>
      <c r="JA16" s="1"/>
      <c r="JC16" s="1"/>
      <c r="JE16" s="1"/>
      <c r="JG16" s="1"/>
      <c r="JI16" s="1"/>
      <c r="JK16" s="1"/>
      <c r="JM16" s="4" t="s">
        <v>911</v>
      </c>
      <c r="JN16" s="49" t="s">
        <v>911</v>
      </c>
      <c r="JO16" s="1"/>
      <c r="JQ16" s="1"/>
      <c r="JS16" s="1"/>
      <c r="JU16" s="1"/>
      <c r="JW16" s="1"/>
      <c r="JY16" s="1"/>
      <c r="KA16" s="1"/>
      <c r="KC16" s="1"/>
      <c r="KE16" s="1"/>
      <c r="KG16" s="1"/>
      <c r="KI16" s="1"/>
      <c r="KK16" s="1"/>
      <c r="KM16" s="1"/>
      <c r="KO16" s="1"/>
      <c r="KQ16" s="1"/>
      <c r="KS16" s="1"/>
      <c r="KU16" s="1"/>
      <c r="KW16" s="1"/>
      <c r="KY16" s="1"/>
      <c r="LA16" s="1"/>
      <c r="LC16" s="1"/>
      <c r="LE16" s="1"/>
      <c r="LG16" s="1"/>
      <c r="LI16" s="1"/>
      <c r="LK16" s="1"/>
      <c r="LM16" s="1"/>
      <c r="LO16" s="1"/>
      <c r="LQ16" s="1"/>
      <c r="LS16" s="1"/>
      <c r="LU16" s="4" t="s">
        <v>911</v>
      </c>
      <c r="LV16" s="49" t="s">
        <v>911</v>
      </c>
      <c r="LW16" s="1"/>
      <c r="LY16" s="1"/>
      <c r="MA16" s="1"/>
      <c r="MC16" s="1"/>
      <c r="ME16" s="1"/>
      <c r="MG16" s="1"/>
      <c r="MI16" s="1"/>
      <c r="MK16" s="1"/>
      <c r="MM16" s="1"/>
      <c r="MO16" s="1"/>
      <c r="MQ16" s="8" t="s">
        <v>911</v>
      </c>
      <c r="MR16" s="51" t="s">
        <v>911</v>
      </c>
    </row>
    <row r="17" spans="2:356" hidden="1" outlineLevel="1" x14ac:dyDescent="0.25">
      <c r="B17" s="42" t="s">
        <v>359</v>
      </c>
      <c r="C17" s="1">
        <v>3.2268422346346446</v>
      </c>
      <c r="D17" s="38">
        <v>1</v>
      </c>
      <c r="E17" s="1">
        <v>9.0880657227376922</v>
      </c>
      <c r="F17" s="38">
        <v>1</v>
      </c>
      <c r="G17" s="1"/>
      <c r="I17" s="1"/>
      <c r="K17" s="1">
        <v>9.0880657227376922</v>
      </c>
      <c r="L17" s="38">
        <v>1</v>
      </c>
      <c r="M17" s="1"/>
      <c r="O17" s="1"/>
      <c r="Q17" s="1">
        <v>18.176131445475384</v>
      </c>
      <c r="R17" s="38">
        <v>1</v>
      </c>
      <c r="S17" s="1"/>
      <c r="U17" s="1">
        <v>9.0307712141322565</v>
      </c>
      <c r="V17" s="38">
        <v>0.49841892421668499</v>
      </c>
      <c r="W17" s="4">
        <v>48.609876339717673</v>
      </c>
      <c r="X17" s="49">
        <v>0.8424889103860882</v>
      </c>
      <c r="Y17" s="1"/>
      <c r="AA17" s="1"/>
      <c r="AC17" s="1"/>
      <c r="AE17" s="1"/>
      <c r="AG17" s="1">
        <v>9.0880657227376922</v>
      </c>
      <c r="AH17" s="38">
        <v>1</v>
      </c>
      <c r="AI17" s="1"/>
      <c r="AK17" s="1">
        <v>92.014280102578894</v>
      </c>
      <c r="AL17" s="38">
        <v>0.55744366478273166</v>
      </c>
      <c r="AM17" s="1"/>
      <c r="AO17" s="1"/>
      <c r="AQ17" s="1"/>
      <c r="AS17" s="1">
        <v>112.45765729845817</v>
      </c>
      <c r="AT17" s="38">
        <v>0.42440329177858804</v>
      </c>
      <c r="AU17" s="1"/>
      <c r="AW17" s="1">
        <v>9.0307712141322565</v>
      </c>
      <c r="AX17" s="38">
        <v>1</v>
      </c>
      <c r="AY17" s="1"/>
      <c r="BA17" s="1">
        <v>9.0880657227376922</v>
      </c>
      <c r="BB17" s="38">
        <v>1</v>
      </c>
      <c r="BC17" s="1">
        <v>9.0880657227376922</v>
      </c>
      <c r="BD17" s="38">
        <v>1</v>
      </c>
      <c r="BE17" s="1"/>
      <c r="BG17" s="1"/>
      <c r="BI17" s="1"/>
      <c r="BK17" s="1"/>
      <c r="BM17" s="1"/>
      <c r="BO17" s="1">
        <v>9.0307712141322565</v>
      </c>
      <c r="BP17" s="38">
        <v>0.49841892421668499</v>
      </c>
      <c r="BQ17" s="1">
        <v>239.14941552275022</v>
      </c>
      <c r="BR17" s="38">
        <v>0.62073576472453995</v>
      </c>
      <c r="BS17" s="1"/>
      <c r="BU17" s="1"/>
      <c r="BW17" s="1">
        <v>51.894013082957756</v>
      </c>
      <c r="BX17" s="38">
        <v>0.4424273942425585</v>
      </c>
      <c r="BY17" s="1"/>
      <c r="CA17" s="1">
        <v>16.140206594648124</v>
      </c>
      <c r="CB17" s="38">
        <v>0.83338492802498143</v>
      </c>
      <c r="CC17" s="1">
        <v>7.0521408719104315</v>
      </c>
      <c r="CD17" s="38">
        <v>1</v>
      </c>
      <c r="CE17" s="1">
        <v>52.492469485598903</v>
      </c>
      <c r="CF17" s="38">
        <v>1</v>
      </c>
      <c r="CG17" s="1">
        <v>21.40297368011003</v>
      </c>
      <c r="CH17" s="38">
        <v>1</v>
      </c>
      <c r="CI17" s="1"/>
      <c r="CK17" s="1">
        <v>9.0880657227376922</v>
      </c>
      <c r="CL17" s="38">
        <v>1</v>
      </c>
      <c r="CM17" s="1">
        <v>54.52839433642616</v>
      </c>
      <c r="CN17" s="38">
        <v>0.85791551641834118</v>
      </c>
      <c r="CO17" s="1">
        <v>19.367048829282769</v>
      </c>
      <c r="CP17" s="38">
        <v>1</v>
      </c>
      <c r="CQ17" s="1"/>
      <c r="CS17" s="1"/>
      <c r="CU17" s="1">
        <v>43.404403762861207</v>
      </c>
      <c r="CV17" s="38">
        <v>0.72893925247404634</v>
      </c>
      <c r="CW17" s="1">
        <v>18.118836936869947</v>
      </c>
      <c r="CX17" s="38">
        <v>1</v>
      </c>
      <c r="CY17" s="1"/>
      <c r="DA17" s="4">
        <v>782.43564582366821</v>
      </c>
      <c r="DB17" s="49">
        <v>0.61021047944333406</v>
      </c>
      <c r="DC17" s="1">
        <v>26.157437171547439</v>
      </c>
      <c r="DD17" s="38">
        <v>1</v>
      </c>
      <c r="DE17" s="1"/>
      <c r="DG17" s="1"/>
      <c r="DI17" s="1"/>
      <c r="DK17" s="1"/>
      <c r="DM17" s="1"/>
      <c r="DO17" s="1"/>
      <c r="DQ17" s="1"/>
      <c r="DS17" s="1"/>
      <c r="DU17" s="1"/>
      <c r="DW17" s="1"/>
      <c r="DY17" s="1"/>
      <c r="EA17" s="1"/>
      <c r="EC17" s="1"/>
      <c r="EE17" s="1"/>
      <c r="EG17" s="1"/>
      <c r="EI17" s="1"/>
      <c r="EK17" s="1"/>
      <c r="EM17" s="1"/>
      <c r="EO17" s="1"/>
      <c r="EQ17" s="1"/>
      <c r="ES17" s="1"/>
      <c r="EU17" s="1"/>
      <c r="EW17" s="1"/>
      <c r="EY17" s="1"/>
      <c r="FA17" s="1"/>
      <c r="FC17" s="1"/>
      <c r="FE17" s="1"/>
      <c r="FG17" s="1"/>
      <c r="FI17" s="1"/>
      <c r="FK17" s="1"/>
      <c r="FM17" s="1"/>
      <c r="FO17" s="1"/>
      <c r="FQ17" s="1"/>
      <c r="FS17" s="1"/>
      <c r="FU17" s="1"/>
      <c r="FW17" s="1"/>
      <c r="FY17" s="1"/>
      <c r="GA17" s="1"/>
      <c r="GC17" s="1"/>
      <c r="GE17" s="1"/>
      <c r="GG17" s="1"/>
      <c r="GI17" s="1">
        <v>16.140206594648124</v>
      </c>
      <c r="GJ17" s="38">
        <v>1</v>
      </c>
      <c r="GK17" s="1"/>
      <c r="GM17" s="1"/>
      <c r="GO17" s="1"/>
      <c r="GQ17" s="1"/>
      <c r="GS17" s="1"/>
      <c r="GU17" s="1"/>
      <c r="GW17" s="1"/>
      <c r="GY17" s="1"/>
      <c r="HA17" s="1"/>
      <c r="HC17" s="1"/>
      <c r="HE17" s="1"/>
      <c r="HG17" s="1">
        <v>9.0880657227376922</v>
      </c>
      <c r="HH17" s="38">
        <v>1</v>
      </c>
      <c r="HI17" s="1"/>
      <c r="HK17" s="1"/>
      <c r="HM17" s="1"/>
      <c r="HO17" s="1"/>
      <c r="HQ17" s="1"/>
      <c r="HS17" s="1"/>
      <c r="HU17" s="1"/>
      <c r="HW17" s="1"/>
      <c r="HY17" s="1"/>
      <c r="IA17" s="1"/>
      <c r="IC17" s="1"/>
      <c r="IE17" s="1"/>
      <c r="IG17" s="1"/>
      <c r="II17" s="1"/>
      <c r="IK17" s="1"/>
      <c r="IM17" s="1"/>
      <c r="IO17" s="1"/>
      <c r="IQ17" s="1"/>
      <c r="IS17" s="1"/>
      <c r="IU17" s="1"/>
      <c r="IW17" s="1"/>
      <c r="IY17" s="1"/>
      <c r="JA17" s="1"/>
      <c r="JC17" s="1"/>
      <c r="JE17" s="1"/>
      <c r="JG17" s="1"/>
      <c r="JI17" s="1"/>
      <c r="JK17" s="1"/>
      <c r="JM17" s="4">
        <v>51.385709488933259</v>
      </c>
      <c r="JN17" s="49">
        <v>1</v>
      </c>
      <c r="JO17" s="1"/>
      <c r="JQ17" s="1"/>
      <c r="JS17" s="1"/>
      <c r="JU17" s="1"/>
      <c r="JW17" s="1"/>
      <c r="JY17" s="1"/>
      <c r="KA17" s="1"/>
      <c r="KC17" s="1"/>
      <c r="KE17" s="1"/>
      <c r="KG17" s="1"/>
      <c r="KI17" s="1"/>
      <c r="KK17" s="1"/>
      <c r="KM17" s="1"/>
      <c r="KO17" s="1"/>
      <c r="KQ17" s="1"/>
      <c r="KS17" s="1"/>
      <c r="KU17" s="1"/>
      <c r="KW17" s="1"/>
      <c r="KY17" s="1"/>
      <c r="LA17" s="1"/>
      <c r="LC17" s="1"/>
      <c r="LE17" s="1"/>
      <c r="LG17" s="1"/>
      <c r="LI17" s="1"/>
      <c r="LK17" s="1"/>
      <c r="LM17" s="1"/>
      <c r="LO17" s="1"/>
      <c r="LQ17" s="1"/>
      <c r="LS17" s="1"/>
      <c r="LU17" s="4" t="s">
        <v>911</v>
      </c>
      <c r="LV17" s="49" t="s">
        <v>911</v>
      </c>
      <c r="LW17" s="1"/>
      <c r="LY17" s="1"/>
      <c r="MA17" s="1">
        <v>9.0880657227376922</v>
      </c>
      <c r="MB17" s="38">
        <v>1</v>
      </c>
      <c r="MC17" s="1">
        <v>9.0880657227376922</v>
      </c>
      <c r="MD17" s="38">
        <v>1</v>
      </c>
      <c r="ME17" s="1"/>
      <c r="MG17" s="1"/>
      <c r="MI17" s="1"/>
      <c r="MK17" s="1"/>
      <c r="MM17" s="1"/>
      <c r="MO17" s="1"/>
      <c r="MQ17" s="8">
        <v>18.176131445475384</v>
      </c>
      <c r="MR17" s="51">
        <v>1</v>
      </c>
    </row>
    <row r="18" spans="2:356" hidden="1" outlineLevel="1" x14ac:dyDescent="0.25">
      <c r="B18" s="42" t="s">
        <v>414</v>
      </c>
      <c r="C18" s="1"/>
      <c r="E18" s="1"/>
      <c r="G18" s="1"/>
      <c r="I18" s="1"/>
      <c r="K18" s="1"/>
      <c r="M18" s="1"/>
      <c r="O18" s="1"/>
      <c r="Q18" s="1"/>
      <c r="S18" s="1"/>
      <c r="U18" s="1"/>
      <c r="W18" s="4" t="s">
        <v>911</v>
      </c>
      <c r="X18" s="49" t="s">
        <v>911</v>
      </c>
      <c r="Y18" s="1"/>
      <c r="AA18" s="1"/>
      <c r="AC18" s="1"/>
      <c r="AE18" s="1"/>
      <c r="AG18" s="1"/>
      <c r="AI18" s="1"/>
      <c r="AK18" s="1"/>
      <c r="AM18" s="1"/>
      <c r="AO18" s="1"/>
      <c r="AQ18" s="1"/>
      <c r="AS18" s="1"/>
      <c r="AU18" s="1"/>
      <c r="AW18" s="1"/>
      <c r="AY18" s="1"/>
      <c r="BA18" s="1"/>
      <c r="BC18" s="1"/>
      <c r="BE18" s="1"/>
      <c r="BG18" s="1"/>
      <c r="BI18" s="1"/>
      <c r="BK18" s="1"/>
      <c r="BM18" s="1"/>
      <c r="BO18" s="1"/>
      <c r="BQ18" s="1"/>
      <c r="BS18" s="1"/>
      <c r="BU18" s="1"/>
      <c r="BW18" s="1"/>
      <c r="BY18" s="1"/>
      <c r="CA18" s="1"/>
      <c r="CC18" s="1"/>
      <c r="CE18" s="1"/>
      <c r="CG18" s="1"/>
      <c r="CI18" s="1"/>
      <c r="CK18" s="1"/>
      <c r="CM18" s="1"/>
      <c r="CO18" s="1"/>
      <c r="CQ18" s="1"/>
      <c r="CS18" s="1"/>
      <c r="CU18" s="1"/>
      <c r="CW18" s="1"/>
      <c r="CY18" s="1"/>
      <c r="DA18" s="4" t="s">
        <v>911</v>
      </c>
      <c r="DB18" s="49" t="s">
        <v>911</v>
      </c>
      <c r="DC18" s="1"/>
      <c r="DE18" s="1"/>
      <c r="DG18" s="1"/>
      <c r="DI18" s="1"/>
      <c r="DK18" s="1"/>
      <c r="DM18" s="1"/>
      <c r="DO18" s="1"/>
      <c r="DQ18" s="1"/>
      <c r="DS18" s="1"/>
      <c r="DU18" s="1"/>
      <c r="DW18" s="1"/>
      <c r="DY18" s="1"/>
      <c r="EA18" s="1"/>
      <c r="EC18" s="1"/>
      <c r="EE18" s="1"/>
      <c r="EG18" s="1"/>
      <c r="EI18" s="1"/>
      <c r="EK18" s="1"/>
      <c r="EM18" s="1"/>
      <c r="EO18" s="1"/>
      <c r="EQ18" s="1"/>
      <c r="ES18" s="1"/>
      <c r="EU18" s="1"/>
      <c r="EW18" s="1"/>
      <c r="EY18" s="1"/>
      <c r="FA18" s="1"/>
      <c r="FC18" s="1"/>
      <c r="FE18" s="1"/>
      <c r="FG18" s="1"/>
      <c r="FI18" s="1"/>
      <c r="FK18" s="1"/>
      <c r="FM18" s="1"/>
      <c r="FO18" s="1"/>
      <c r="FQ18" s="1"/>
      <c r="FS18" s="1"/>
      <c r="FU18" s="1"/>
      <c r="FW18" s="1"/>
      <c r="FY18" s="1"/>
      <c r="GA18" s="1"/>
      <c r="GC18" s="1"/>
      <c r="GE18" s="1"/>
      <c r="GG18" s="1"/>
      <c r="GI18" s="1">
        <v>9.0880657227376922</v>
      </c>
      <c r="GJ18" s="38">
        <v>1</v>
      </c>
      <c r="GK18" s="1"/>
      <c r="GM18" s="1"/>
      <c r="GO18" s="1"/>
      <c r="GQ18" s="1"/>
      <c r="GS18" s="1"/>
      <c r="GU18" s="1"/>
      <c r="GW18" s="1"/>
      <c r="GY18" s="1"/>
      <c r="HA18" s="1"/>
      <c r="HC18" s="1"/>
      <c r="HE18" s="1"/>
      <c r="HG18" s="1"/>
      <c r="HI18" s="1"/>
      <c r="HK18" s="1"/>
      <c r="HM18" s="1"/>
      <c r="HO18" s="1"/>
      <c r="HQ18" s="1"/>
      <c r="HS18" s="1"/>
      <c r="HU18" s="1"/>
      <c r="HW18" s="1"/>
      <c r="HY18" s="1"/>
      <c r="IA18" s="1"/>
      <c r="IC18" s="1"/>
      <c r="IE18" s="1"/>
      <c r="IG18" s="1"/>
      <c r="II18" s="1"/>
      <c r="IK18" s="1"/>
      <c r="IM18" s="1"/>
      <c r="IO18" s="1"/>
      <c r="IQ18" s="1"/>
      <c r="IS18" s="1"/>
      <c r="IU18" s="1"/>
      <c r="IW18" s="1"/>
      <c r="IY18" s="1"/>
      <c r="JA18" s="1"/>
      <c r="JC18" s="1"/>
      <c r="JE18" s="1"/>
      <c r="JG18" s="1"/>
      <c r="JI18" s="1"/>
      <c r="JK18" s="1"/>
      <c r="JM18" s="4">
        <v>9.0880657227376922</v>
      </c>
      <c r="JN18" s="49">
        <v>1</v>
      </c>
      <c r="JO18" s="1"/>
      <c r="JQ18" s="1"/>
      <c r="JS18" s="1"/>
      <c r="JU18" s="1"/>
      <c r="JW18" s="1"/>
      <c r="JY18" s="1"/>
      <c r="KA18" s="1"/>
      <c r="KC18" s="1"/>
      <c r="KE18" s="1"/>
      <c r="KG18" s="1"/>
      <c r="KI18" s="1"/>
      <c r="KK18" s="1"/>
      <c r="KM18" s="1"/>
      <c r="KO18" s="1"/>
      <c r="KQ18" s="1"/>
      <c r="KS18" s="1"/>
      <c r="KU18" s="1"/>
      <c r="KW18" s="1"/>
      <c r="KY18" s="1"/>
      <c r="LA18" s="1"/>
      <c r="LC18" s="1"/>
      <c r="LE18" s="1"/>
      <c r="LG18" s="1"/>
      <c r="LI18" s="1"/>
      <c r="LK18" s="1"/>
      <c r="LM18" s="1"/>
      <c r="LO18" s="1"/>
      <c r="LQ18" s="1"/>
      <c r="LS18" s="1"/>
      <c r="LU18" s="4" t="s">
        <v>911</v>
      </c>
      <c r="LV18" s="49" t="s">
        <v>911</v>
      </c>
      <c r="LW18" s="1"/>
      <c r="LY18" s="1"/>
      <c r="MA18" s="1"/>
      <c r="MC18" s="1"/>
      <c r="ME18" s="1"/>
      <c r="MG18" s="1"/>
      <c r="MI18" s="1"/>
      <c r="MK18" s="1"/>
      <c r="MM18" s="1"/>
      <c r="MO18" s="1"/>
      <c r="MQ18" s="8" t="s">
        <v>911</v>
      </c>
      <c r="MR18" s="51" t="s">
        <v>911</v>
      </c>
    </row>
    <row r="19" spans="2:356" hidden="1" outlineLevel="1" x14ac:dyDescent="0.25">
      <c r="B19" s="42" t="s">
        <v>411</v>
      </c>
      <c r="C19" s="1"/>
      <c r="E19" s="1"/>
      <c r="G19" s="1"/>
      <c r="I19" s="1"/>
      <c r="K19" s="1"/>
      <c r="M19" s="1"/>
      <c r="O19" s="1"/>
      <c r="Q19" s="1"/>
      <c r="S19" s="1"/>
      <c r="U19" s="1"/>
      <c r="W19" s="4" t="s">
        <v>911</v>
      </c>
      <c r="X19" s="49" t="s">
        <v>911</v>
      </c>
      <c r="Y19" s="1"/>
      <c r="AA19" s="1"/>
      <c r="AC19" s="1"/>
      <c r="AE19" s="1"/>
      <c r="AG19" s="1"/>
      <c r="AI19" s="1"/>
      <c r="AK19" s="1"/>
      <c r="AM19" s="1"/>
      <c r="AO19" s="1"/>
      <c r="AQ19" s="1"/>
      <c r="AS19" s="1"/>
      <c r="AU19" s="1"/>
      <c r="AW19" s="1"/>
      <c r="AY19" s="1"/>
      <c r="BA19" s="1"/>
      <c r="BC19" s="1"/>
      <c r="BE19" s="1"/>
      <c r="BG19" s="1"/>
      <c r="BI19" s="1"/>
      <c r="BK19" s="1"/>
      <c r="BM19" s="1"/>
      <c r="BO19" s="1"/>
      <c r="BQ19" s="1"/>
      <c r="BS19" s="1"/>
      <c r="BU19" s="1"/>
      <c r="BW19" s="1"/>
      <c r="BY19" s="1"/>
      <c r="CA19" s="1"/>
      <c r="CC19" s="1"/>
      <c r="CE19" s="1"/>
      <c r="CG19" s="1"/>
      <c r="CI19" s="1"/>
      <c r="CK19" s="1"/>
      <c r="CM19" s="1">
        <v>9.0880657227376922</v>
      </c>
      <c r="CN19" s="38">
        <v>1</v>
      </c>
      <c r="CO19" s="1"/>
      <c r="CQ19" s="1"/>
      <c r="CS19" s="1"/>
      <c r="CU19" s="1"/>
      <c r="CW19" s="1"/>
      <c r="CY19" s="1"/>
      <c r="DA19" s="4">
        <v>9.0880657227376922</v>
      </c>
      <c r="DB19" s="49">
        <v>1</v>
      </c>
      <c r="DC19" s="1"/>
      <c r="DE19" s="1"/>
      <c r="DG19" s="1"/>
      <c r="DI19" s="1"/>
      <c r="DK19" s="1"/>
      <c r="DM19" s="1"/>
      <c r="DO19" s="1"/>
      <c r="DQ19" s="1"/>
      <c r="DS19" s="1"/>
      <c r="DU19" s="1"/>
      <c r="DW19" s="1"/>
      <c r="DY19" s="1"/>
      <c r="EA19" s="1"/>
      <c r="EC19" s="1"/>
      <c r="EE19" s="1"/>
      <c r="EG19" s="1"/>
      <c r="EI19" s="1"/>
      <c r="EK19" s="1"/>
      <c r="EM19" s="1"/>
      <c r="EO19" s="1"/>
      <c r="EQ19" s="1"/>
      <c r="ES19" s="1"/>
      <c r="EU19" s="1"/>
      <c r="EW19" s="1"/>
      <c r="EY19" s="1"/>
      <c r="FA19" s="1"/>
      <c r="FC19" s="1"/>
      <c r="FE19" s="1"/>
      <c r="FG19" s="1"/>
      <c r="FI19" s="1"/>
      <c r="FK19" s="1"/>
      <c r="FM19" s="1"/>
      <c r="FO19" s="1"/>
      <c r="FQ19" s="1"/>
      <c r="FS19" s="1"/>
      <c r="FU19" s="1"/>
      <c r="FW19" s="1"/>
      <c r="FY19" s="1"/>
      <c r="GA19" s="1"/>
      <c r="GC19" s="1"/>
      <c r="GE19" s="1"/>
      <c r="GG19" s="1"/>
      <c r="GI19" s="1"/>
      <c r="GK19" s="1"/>
      <c r="GM19" s="1"/>
      <c r="GO19" s="1"/>
      <c r="GQ19" s="1"/>
      <c r="GS19" s="1"/>
      <c r="GU19" s="1"/>
      <c r="GW19" s="1"/>
      <c r="GY19" s="1"/>
      <c r="HA19" s="1"/>
      <c r="HC19" s="1"/>
      <c r="HE19" s="1"/>
      <c r="HG19" s="1"/>
      <c r="HI19" s="1"/>
      <c r="HK19" s="1"/>
      <c r="HM19" s="1"/>
      <c r="HO19" s="1"/>
      <c r="HQ19" s="1"/>
      <c r="HS19" s="1"/>
      <c r="HU19" s="1"/>
      <c r="HW19" s="1"/>
      <c r="HY19" s="1"/>
      <c r="IA19" s="1"/>
      <c r="IC19" s="1"/>
      <c r="IE19" s="1"/>
      <c r="IG19" s="1"/>
      <c r="II19" s="1"/>
      <c r="IK19" s="1"/>
      <c r="IM19" s="1"/>
      <c r="IO19" s="1"/>
      <c r="IQ19" s="1"/>
      <c r="IS19" s="1"/>
      <c r="IU19" s="1"/>
      <c r="IW19" s="1"/>
      <c r="IY19" s="1"/>
      <c r="JA19" s="1"/>
      <c r="JC19" s="1"/>
      <c r="JE19" s="1"/>
      <c r="JG19" s="1"/>
      <c r="JI19" s="1"/>
      <c r="JK19" s="1"/>
      <c r="JM19" s="4" t="s">
        <v>911</v>
      </c>
      <c r="JN19" s="49" t="s">
        <v>911</v>
      </c>
      <c r="JO19" s="1"/>
      <c r="JQ19" s="1"/>
      <c r="JS19" s="1"/>
      <c r="JU19" s="1"/>
      <c r="JW19" s="1"/>
      <c r="JY19" s="1"/>
      <c r="KA19" s="1"/>
      <c r="KC19" s="1"/>
      <c r="KE19" s="1"/>
      <c r="KG19" s="1"/>
      <c r="KI19" s="1"/>
      <c r="KK19" s="1"/>
      <c r="KM19" s="1"/>
      <c r="KO19" s="1"/>
      <c r="KQ19" s="1"/>
      <c r="KS19" s="1"/>
      <c r="KU19" s="1"/>
      <c r="KW19" s="1"/>
      <c r="KY19" s="1"/>
      <c r="LA19" s="1"/>
      <c r="LC19" s="1"/>
      <c r="LE19" s="1"/>
      <c r="LG19" s="1"/>
      <c r="LI19" s="1"/>
      <c r="LK19" s="1"/>
      <c r="LM19" s="1"/>
      <c r="LO19" s="1"/>
      <c r="LQ19" s="1"/>
      <c r="LS19" s="1"/>
      <c r="LU19" s="4" t="s">
        <v>911</v>
      </c>
      <c r="LV19" s="49" t="s">
        <v>911</v>
      </c>
      <c r="LW19" s="1"/>
      <c r="LY19" s="1"/>
      <c r="MA19" s="1"/>
      <c r="MC19" s="1"/>
      <c r="ME19" s="1"/>
      <c r="MG19" s="1"/>
      <c r="MI19" s="1"/>
      <c r="MK19" s="1"/>
      <c r="MM19" s="1"/>
      <c r="MO19" s="1"/>
      <c r="MQ19" s="8" t="s">
        <v>911</v>
      </c>
      <c r="MR19" s="51" t="s">
        <v>911</v>
      </c>
    </row>
    <row r="20" spans="2:356" hidden="1" outlineLevel="1" x14ac:dyDescent="0.25">
      <c r="B20" s="42" t="s">
        <v>425</v>
      </c>
      <c r="C20" s="1"/>
      <c r="E20" s="1"/>
      <c r="G20" s="1"/>
      <c r="I20" s="1"/>
      <c r="K20" s="1"/>
      <c r="M20" s="1"/>
      <c r="O20" s="1"/>
      <c r="Q20" s="1"/>
      <c r="S20" s="1"/>
      <c r="U20" s="1"/>
      <c r="W20" s="4" t="s">
        <v>911</v>
      </c>
      <c r="X20" s="49" t="s">
        <v>911</v>
      </c>
      <c r="Y20" s="1"/>
      <c r="AA20" s="1"/>
      <c r="AC20" s="1"/>
      <c r="AE20" s="1"/>
      <c r="AG20" s="1"/>
      <c r="AI20" s="1"/>
      <c r="AK20" s="1"/>
      <c r="AM20" s="1"/>
      <c r="AO20" s="1"/>
      <c r="AQ20" s="1"/>
      <c r="AS20" s="1"/>
      <c r="AU20" s="1"/>
      <c r="AW20" s="1"/>
      <c r="AY20" s="1"/>
      <c r="BA20" s="1"/>
      <c r="BC20" s="1"/>
      <c r="BE20" s="1"/>
      <c r="BG20" s="1"/>
      <c r="BI20" s="1"/>
      <c r="BK20" s="1"/>
      <c r="BM20" s="1"/>
      <c r="BO20" s="1"/>
      <c r="BQ20" s="1"/>
      <c r="BS20" s="1"/>
      <c r="BU20" s="1"/>
      <c r="BW20" s="1"/>
      <c r="BY20" s="1"/>
      <c r="CA20" s="1">
        <v>7.0521408719104315</v>
      </c>
      <c r="CB20" s="38">
        <v>1</v>
      </c>
      <c r="CC20" s="1"/>
      <c r="CE20" s="1"/>
      <c r="CG20" s="1"/>
      <c r="CI20" s="1"/>
      <c r="CK20" s="1"/>
      <c r="CM20" s="1"/>
      <c r="CO20" s="1"/>
      <c r="CQ20" s="1"/>
      <c r="CS20" s="1"/>
      <c r="CU20" s="1"/>
      <c r="CW20" s="1"/>
      <c r="CY20" s="1"/>
      <c r="DA20" s="4">
        <v>7.0521408719104315</v>
      </c>
      <c r="DB20" s="49">
        <v>1</v>
      </c>
      <c r="DC20" s="1"/>
      <c r="DE20" s="1"/>
      <c r="DG20" s="1"/>
      <c r="DI20" s="1"/>
      <c r="DK20" s="1"/>
      <c r="DM20" s="1"/>
      <c r="DO20" s="1"/>
      <c r="DQ20" s="1"/>
      <c r="DS20" s="1"/>
      <c r="DU20" s="1"/>
      <c r="DW20" s="1"/>
      <c r="DY20" s="1"/>
      <c r="EA20" s="1"/>
      <c r="EC20" s="1"/>
      <c r="EE20" s="1"/>
      <c r="EG20" s="1"/>
      <c r="EI20" s="1"/>
      <c r="EK20" s="1"/>
      <c r="EM20" s="1"/>
      <c r="EO20" s="1"/>
      <c r="EQ20" s="1"/>
      <c r="ES20" s="1"/>
      <c r="EU20" s="1"/>
      <c r="EW20" s="1"/>
      <c r="EY20" s="1"/>
      <c r="FA20" s="1"/>
      <c r="FC20" s="1"/>
      <c r="FE20" s="1"/>
      <c r="FG20" s="1"/>
      <c r="FI20" s="1"/>
      <c r="FK20" s="1"/>
      <c r="FM20" s="1"/>
      <c r="FO20" s="1"/>
      <c r="FQ20" s="1"/>
      <c r="FS20" s="1"/>
      <c r="FU20" s="1"/>
      <c r="FW20" s="1"/>
      <c r="FY20" s="1"/>
      <c r="GA20" s="1"/>
      <c r="GC20" s="1"/>
      <c r="GE20" s="1"/>
      <c r="GG20" s="1"/>
      <c r="GI20" s="1"/>
      <c r="GK20" s="1"/>
      <c r="GM20" s="1"/>
      <c r="GO20" s="1"/>
      <c r="GQ20" s="1"/>
      <c r="GS20" s="1"/>
      <c r="GU20" s="1"/>
      <c r="GW20" s="1"/>
      <c r="GY20" s="1"/>
      <c r="HA20" s="1"/>
      <c r="HC20" s="1"/>
      <c r="HE20" s="1"/>
      <c r="HG20" s="1"/>
      <c r="HI20" s="1"/>
      <c r="HK20" s="1"/>
      <c r="HM20" s="1"/>
      <c r="HO20" s="1"/>
      <c r="HQ20" s="1"/>
      <c r="HS20" s="1"/>
      <c r="HU20" s="1"/>
      <c r="HW20" s="1"/>
      <c r="HY20" s="1"/>
      <c r="IA20" s="1"/>
      <c r="IC20" s="1"/>
      <c r="IE20" s="1"/>
      <c r="IG20" s="1"/>
      <c r="II20" s="1"/>
      <c r="IK20" s="1"/>
      <c r="IM20" s="1"/>
      <c r="IO20" s="1"/>
      <c r="IQ20" s="1"/>
      <c r="IS20" s="1"/>
      <c r="IU20" s="1"/>
      <c r="IW20" s="1"/>
      <c r="IY20" s="1"/>
      <c r="JA20" s="1"/>
      <c r="JC20" s="1"/>
      <c r="JE20" s="1"/>
      <c r="JG20" s="1"/>
      <c r="JI20" s="1"/>
      <c r="JK20" s="1"/>
      <c r="JM20" s="4" t="s">
        <v>911</v>
      </c>
      <c r="JN20" s="49" t="s">
        <v>911</v>
      </c>
      <c r="JO20" s="1"/>
      <c r="JQ20" s="1"/>
      <c r="JS20" s="1"/>
      <c r="JU20" s="1"/>
      <c r="JW20" s="1"/>
      <c r="JY20" s="1"/>
      <c r="KA20" s="1"/>
      <c r="KC20" s="1"/>
      <c r="KE20" s="1"/>
      <c r="KG20" s="1"/>
      <c r="KI20" s="1"/>
      <c r="KK20" s="1"/>
      <c r="KM20" s="1"/>
      <c r="KO20" s="1"/>
      <c r="KQ20" s="1"/>
      <c r="KS20" s="1"/>
      <c r="KU20" s="1"/>
      <c r="KW20" s="1"/>
      <c r="KY20" s="1"/>
      <c r="LA20" s="1"/>
      <c r="LC20" s="1"/>
      <c r="LE20" s="1"/>
      <c r="LG20" s="1"/>
      <c r="LI20" s="1"/>
      <c r="LK20" s="1"/>
      <c r="LM20" s="1"/>
      <c r="LO20" s="1"/>
      <c r="LQ20" s="1"/>
      <c r="LS20" s="1"/>
      <c r="LU20" s="4" t="s">
        <v>911</v>
      </c>
      <c r="LV20" s="49" t="s">
        <v>911</v>
      </c>
      <c r="LW20" s="1"/>
      <c r="LY20" s="1"/>
      <c r="MA20" s="1"/>
      <c r="MC20" s="1"/>
      <c r="ME20" s="1"/>
      <c r="MG20" s="1"/>
      <c r="MI20" s="1"/>
      <c r="MK20" s="1"/>
      <c r="MM20" s="1"/>
      <c r="MO20" s="1"/>
      <c r="MQ20" s="8" t="s">
        <v>911</v>
      </c>
      <c r="MR20" s="51" t="s">
        <v>911</v>
      </c>
    </row>
    <row r="21" spans="2:356" hidden="1" outlineLevel="1" x14ac:dyDescent="0.25">
      <c r="B21" s="42" t="s">
        <v>426</v>
      </c>
      <c r="C21" s="1"/>
      <c r="E21" s="1"/>
      <c r="G21" s="1"/>
      <c r="I21" s="1"/>
      <c r="K21" s="1"/>
      <c r="M21" s="1"/>
      <c r="O21" s="1"/>
      <c r="Q21" s="1"/>
      <c r="S21" s="1"/>
      <c r="U21" s="1"/>
      <c r="W21" s="4" t="s">
        <v>911</v>
      </c>
      <c r="X21" s="49" t="s">
        <v>911</v>
      </c>
      <c r="Y21" s="1"/>
      <c r="AA21" s="1"/>
      <c r="AC21" s="1"/>
      <c r="AE21" s="1"/>
      <c r="AG21" s="1"/>
      <c r="AI21" s="1"/>
      <c r="AK21" s="1"/>
      <c r="AM21" s="1"/>
      <c r="AO21" s="1"/>
      <c r="AQ21" s="1"/>
      <c r="AS21" s="1"/>
      <c r="AU21" s="1"/>
      <c r="AW21" s="1"/>
      <c r="AY21" s="1"/>
      <c r="BA21" s="1"/>
      <c r="BC21" s="1"/>
      <c r="BE21" s="1"/>
      <c r="BG21" s="1"/>
      <c r="BI21" s="1"/>
      <c r="BK21" s="1"/>
      <c r="BM21" s="1"/>
      <c r="BO21" s="1"/>
      <c r="BQ21" s="1"/>
      <c r="BS21" s="1"/>
      <c r="BU21" s="1"/>
      <c r="BW21" s="1"/>
      <c r="BY21" s="1"/>
      <c r="CA21" s="1"/>
      <c r="CC21" s="1"/>
      <c r="CE21" s="1"/>
      <c r="CG21" s="1"/>
      <c r="CI21" s="1"/>
      <c r="CK21" s="1"/>
      <c r="CM21" s="1"/>
      <c r="CO21" s="1"/>
      <c r="CQ21" s="1"/>
      <c r="CS21" s="1"/>
      <c r="CU21" s="1"/>
      <c r="CW21" s="1"/>
      <c r="CY21" s="1"/>
      <c r="DA21" s="4" t="s">
        <v>911</v>
      </c>
      <c r="DB21" s="49" t="s">
        <v>911</v>
      </c>
      <c r="DC21" s="1"/>
      <c r="DE21" s="1"/>
      <c r="DG21" s="1"/>
      <c r="DI21" s="1"/>
      <c r="DK21" s="1"/>
      <c r="DM21" s="1"/>
      <c r="DO21" s="1"/>
      <c r="DQ21" s="1"/>
      <c r="DS21" s="1"/>
      <c r="DU21" s="1"/>
      <c r="DW21" s="1"/>
      <c r="DY21" s="1"/>
      <c r="EA21" s="1"/>
      <c r="EC21" s="1"/>
      <c r="EE21" s="1"/>
      <c r="EG21" s="1"/>
      <c r="EI21" s="1"/>
      <c r="EK21" s="1"/>
      <c r="EM21" s="1"/>
      <c r="EO21" s="1"/>
      <c r="EQ21" s="1"/>
      <c r="ES21" s="1"/>
      <c r="EU21" s="1"/>
      <c r="EW21" s="1"/>
      <c r="EY21" s="1"/>
      <c r="FA21" s="1"/>
      <c r="FC21" s="1"/>
      <c r="FE21" s="1"/>
      <c r="FG21" s="1"/>
      <c r="FI21" s="1"/>
      <c r="FK21" s="1"/>
      <c r="FM21" s="1"/>
      <c r="FO21" s="1"/>
      <c r="FQ21" s="1"/>
      <c r="FS21" s="1"/>
      <c r="FU21" s="1"/>
      <c r="FW21" s="1"/>
      <c r="FY21" s="1"/>
      <c r="GA21" s="1"/>
      <c r="GC21" s="1"/>
      <c r="GE21" s="1"/>
      <c r="GG21" s="1"/>
      <c r="GI21" s="1"/>
      <c r="GK21" s="1"/>
      <c r="GM21" s="1"/>
      <c r="GO21" s="1"/>
      <c r="GQ21" s="1"/>
      <c r="GS21" s="1"/>
      <c r="GU21" s="1"/>
      <c r="GW21" s="1"/>
      <c r="GY21" s="1"/>
      <c r="HA21" s="1"/>
      <c r="HC21" s="1"/>
      <c r="HE21" s="1"/>
      <c r="HG21" s="1"/>
      <c r="HI21" s="1"/>
      <c r="HK21" s="1"/>
      <c r="HM21" s="1"/>
      <c r="HO21" s="1"/>
      <c r="HQ21" s="1"/>
      <c r="HS21" s="1"/>
      <c r="HU21" s="1"/>
      <c r="HW21" s="1"/>
      <c r="HY21" s="1"/>
      <c r="IA21" s="1"/>
      <c r="IC21" s="1"/>
      <c r="IE21" s="1"/>
      <c r="IG21" s="1"/>
      <c r="II21" s="1"/>
      <c r="IK21" s="1"/>
      <c r="IM21" s="1"/>
      <c r="IO21" s="1"/>
      <c r="IQ21" s="1"/>
      <c r="IS21" s="1"/>
      <c r="IU21" s="1"/>
      <c r="IW21" s="1"/>
      <c r="IY21" s="1"/>
      <c r="JA21" s="1"/>
      <c r="JC21" s="1"/>
      <c r="JE21" s="1"/>
      <c r="JG21" s="1"/>
      <c r="JI21" s="1"/>
      <c r="JK21" s="1"/>
      <c r="JM21" s="4" t="s">
        <v>911</v>
      </c>
      <c r="JN21" s="49" t="s">
        <v>911</v>
      </c>
      <c r="JO21" s="1"/>
      <c r="JQ21" s="1"/>
      <c r="JS21" s="1"/>
      <c r="JU21" s="1"/>
      <c r="JW21" s="1"/>
      <c r="JY21" s="1"/>
      <c r="KA21" s="1"/>
      <c r="KC21" s="1"/>
      <c r="KE21" s="1"/>
      <c r="KG21" s="1"/>
      <c r="KI21" s="1"/>
      <c r="KK21" s="1"/>
      <c r="KM21" s="1"/>
      <c r="KO21" s="1"/>
      <c r="KQ21" s="1"/>
      <c r="KS21" s="1"/>
      <c r="KU21" s="1"/>
      <c r="KW21" s="1"/>
      <c r="KY21" s="1"/>
      <c r="LA21" s="1"/>
      <c r="LC21" s="1">
        <v>13.730962893007518</v>
      </c>
      <c r="LD21" s="38">
        <v>1</v>
      </c>
      <c r="LE21" s="1"/>
      <c r="LG21" s="1"/>
      <c r="LI21" s="1"/>
      <c r="LK21" s="1"/>
      <c r="LM21" s="1"/>
      <c r="LO21" s="1"/>
      <c r="LQ21" s="1"/>
      <c r="LS21" s="1"/>
      <c r="LU21" s="4">
        <v>13.730962893007518</v>
      </c>
      <c r="LV21" s="49">
        <v>1</v>
      </c>
      <c r="LW21" s="1"/>
      <c r="LY21" s="1"/>
      <c r="MA21" s="1"/>
      <c r="MC21" s="1"/>
      <c r="ME21" s="1"/>
      <c r="MG21" s="1"/>
      <c r="MI21" s="1"/>
      <c r="MK21" s="1"/>
      <c r="MM21" s="1"/>
      <c r="MO21" s="1"/>
      <c r="MQ21" s="8" t="s">
        <v>911</v>
      </c>
      <c r="MR21" s="51" t="s">
        <v>911</v>
      </c>
    </row>
    <row r="22" spans="2:356" hidden="1" outlineLevel="1" x14ac:dyDescent="0.25">
      <c r="B22" s="42" t="s">
        <v>396</v>
      </c>
      <c r="C22" s="1"/>
      <c r="E22" s="1"/>
      <c r="G22" s="1"/>
      <c r="I22" s="1"/>
      <c r="K22" s="1"/>
      <c r="M22" s="1"/>
      <c r="O22" s="1"/>
      <c r="Q22" s="1"/>
      <c r="S22" s="1"/>
      <c r="U22" s="1"/>
      <c r="W22" s="4" t="s">
        <v>911</v>
      </c>
      <c r="X22" s="49" t="s">
        <v>911</v>
      </c>
      <c r="Y22" s="1"/>
      <c r="AA22" s="1"/>
      <c r="AC22" s="1"/>
      <c r="AE22" s="1"/>
      <c r="AG22" s="1"/>
      <c r="AI22" s="1"/>
      <c r="AK22" s="1"/>
      <c r="AM22" s="1"/>
      <c r="AO22" s="1">
        <v>9.0880657227376922</v>
      </c>
      <c r="AP22" s="38">
        <v>1</v>
      </c>
      <c r="AQ22" s="1"/>
      <c r="AS22" s="1">
        <v>18.176131445475384</v>
      </c>
      <c r="AT22" s="38">
        <v>0.72046675320487497</v>
      </c>
      <c r="AU22" s="1"/>
      <c r="AW22" s="1"/>
      <c r="AY22" s="1"/>
      <c r="BA22" s="1"/>
      <c r="BC22" s="1"/>
      <c r="BE22" s="1"/>
      <c r="BG22" s="1"/>
      <c r="BI22" s="1"/>
      <c r="BK22" s="1"/>
      <c r="BM22" s="1"/>
      <c r="BO22" s="1"/>
      <c r="BQ22" s="1">
        <v>36.352262890950769</v>
      </c>
      <c r="BR22" s="38">
        <v>0.66666666666666652</v>
      </c>
      <c r="BS22" s="1"/>
      <c r="BU22" s="1"/>
      <c r="BW22" s="1">
        <v>9.0880657227376922</v>
      </c>
      <c r="BX22" s="38">
        <v>1</v>
      </c>
      <c r="BY22" s="1"/>
      <c r="CA22" s="1"/>
      <c r="CC22" s="1"/>
      <c r="CE22" s="1"/>
      <c r="CG22" s="1"/>
      <c r="CI22" s="1"/>
      <c r="CK22" s="1"/>
      <c r="CM22" s="1">
        <v>18.176131445475384</v>
      </c>
      <c r="CN22" s="38">
        <v>1</v>
      </c>
      <c r="CO22" s="1"/>
      <c r="CQ22" s="1"/>
      <c r="CS22" s="1"/>
      <c r="CU22" s="1"/>
      <c r="CW22" s="1"/>
      <c r="CY22" s="1"/>
      <c r="DA22" s="4">
        <v>90.880657227376929</v>
      </c>
      <c r="DB22" s="49">
        <v>0.63438213658426568</v>
      </c>
      <c r="DC22" s="1">
        <v>18.96537539263959</v>
      </c>
      <c r="DD22" s="38">
        <v>1</v>
      </c>
      <c r="DE22" s="1"/>
      <c r="DG22" s="1"/>
      <c r="DI22" s="1"/>
      <c r="DK22" s="1"/>
      <c r="DM22" s="1"/>
      <c r="DO22" s="1"/>
      <c r="DQ22" s="1"/>
      <c r="DS22" s="1"/>
      <c r="DU22" s="1"/>
      <c r="DW22" s="1"/>
      <c r="DY22" s="1"/>
      <c r="EA22" s="1"/>
      <c r="EC22" s="1"/>
      <c r="EE22" s="1"/>
      <c r="EG22" s="1"/>
      <c r="EI22" s="1"/>
      <c r="EK22" s="1"/>
      <c r="EM22" s="1"/>
      <c r="EO22" s="1"/>
      <c r="EQ22" s="1"/>
      <c r="ES22" s="1"/>
      <c r="EU22" s="1"/>
      <c r="EW22" s="1"/>
      <c r="EY22" s="1"/>
      <c r="FA22" s="1"/>
      <c r="FC22" s="1"/>
      <c r="FE22" s="1"/>
      <c r="FG22" s="1"/>
      <c r="FI22" s="1"/>
      <c r="FK22" s="1"/>
      <c r="FM22" s="1"/>
      <c r="FO22" s="1"/>
      <c r="FQ22" s="1"/>
      <c r="FS22" s="1"/>
      <c r="FU22" s="1"/>
      <c r="FW22" s="1"/>
      <c r="FY22" s="1"/>
      <c r="GA22" s="1"/>
      <c r="GC22" s="1"/>
      <c r="GE22" s="1"/>
      <c r="GG22" s="1"/>
      <c r="GI22" s="1"/>
      <c r="GK22" s="1"/>
      <c r="GM22" s="1"/>
      <c r="GO22" s="1"/>
      <c r="GQ22" s="1"/>
      <c r="GS22" s="1"/>
      <c r="GU22" s="1"/>
      <c r="GW22" s="1"/>
      <c r="GY22" s="1"/>
      <c r="HA22" s="1"/>
      <c r="HC22" s="1"/>
      <c r="HE22" s="1"/>
      <c r="HG22" s="1"/>
      <c r="HI22" s="1"/>
      <c r="HK22" s="1"/>
      <c r="HM22" s="1"/>
      <c r="HO22" s="1"/>
      <c r="HQ22" s="1"/>
      <c r="HS22" s="1"/>
      <c r="HU22" s="1"/>
      <c r="HW22" s="1"/>
      <c r="HY22" s="1"/>
      <c r="IA22" s="1"/>
      <c r="IC22" s="1"/>
      <c r="IE22" s="1"/>
      <c r="IG22" s="1"/>
      <c r="II22" s="1"/>
      <c r="IK22" s="1"/>
      <c r="IM22" s="1"/>
      <c r="IO22" s="1"/>
      <c r="IQ22" s="1"/>
      <c r="IS22" s="1"/>
      <c r="IU22" s="1"/>
      <c r="IW22" s="1"/>
      <c r="IY22" s="1"/>
      <c r="JA22" s="1"/>
      <c r="JC22" s="1"/>
      <c r="JE22" s="1"/>
      <c r="JG22" s="1"/>
      <c r="JI22" s="1"/>
      <c r="JK22" s="1"/>
      <c r="JM22" s="4">
        <v>18.96537539263959</v>
      </c>
      <c r="JN22" s="49">
        <v>1</v>
      </c>
      <c r="JO22" s="1"/>
      <c r="JQ22" s="1"/>
      <c r="JS22" s="1"/>
      <c r="JU22" s="1"/>
      <c r="JW22" s="1"/>
      <c r="JY22" s="1"/>
      <c r="KA22" s="1"/>
      <c r="KC22" s="1"/>
      <c r="KE22" s="1"/>
      <c r="KG22" s="1"/>
      <c r="KI22" s="1"/>
      <c r="KK22" s="1"/>
      <c r="KM22" s="1"/>
      <c r="KO22" s="1"/>
      <c r="KQ22" s="1"/>
      <c r="KS22" s="1"/>
      <c r="KU22" s="1"/>
      <c r="KW22" s="1"/>
      <c r="KY22" s="1"/>
      <c r="LA22" s="1"/>
      <c r="LC22" s="1"/>
      <c r="LE22" s="1"/>
      <c r="LG22" s="1"/>
      <c r="LI22" s="1"/>
      <c r="LK22" s="1"/>
      <c r="LM22" s="1"/>
      <c r="LO22" s="1"/>
      <c r="LQ22" s="1"/>
      <c r="LS22" s="1"/>
      <c r="LU22" s="4" t="s">
        <v>911</v>
      </c>
      <c r="LV22" s="49" t="s">
        <v>911</v>
      </c>
      <c r="LW22" s="1"/>
      <c r="LY22" s="1"/>
      <c r="MA22" s="1"/>
      <c r="MC22" s="1"/>
      <c r="ME22" s="1"/>
      <c r="MG22" s="1"/>
      <c r="MI22" s="1"/>
      <c r="MK22" s="1"/>
      <c r="MM22" s="1"/>
      <c r="MO22" s="1"/>
      <c r="MQ22" s="8" t="s">
        <v>911</v>
      </c>
      <c r="MR22" s="51" t="s">
        <v>911</v>
      </c>
    </row>
    <row r="23" spans="2:356" hidden="1" outlineLevel="1" x14ac:dyDescent="0.25">
      <c r="B23" s="42" t="s">
        <v>403</v>
      </c>
      <c r="C23" s="1"/>
      <c r="E23" s="1"/>
      <c r="G23" s="1"/>
      <c r="I23" s="1"/>
      <c r="K23" s="1"/>
      <c r="M23" s="1"/>
      <c r="O23" s="1"/>
      <c r="Q23" s="1"/>
      <c r="S23" s="1"/>
      <c r="U23" s="1"/>
      <c r="W23" s="4" t="s">
        <v>911</v>
      </c>
      <c r="X23" s="49" t="s">
        <v>911</v>
      </c>
      <c r="Y23" s="1"/>
      <c r="AA23" s="1"/>
      <c r="AC23" s="1"/>
      <c r="AE23" s="1"/>
      <c r="AG23" s="1"/>
      <c r="AI23" s="1"/>
      <c r="AK23" s="1">
        <v>9.0880657227376922</v>
      </c>
      <c r="AL23" s="38">
        <v>1</v>
      </c>
      <c r="AM23" s="1"/>
      <c r="AO23" s="1"/>
      <c r="AQ23" s="1"/>
      <c r="AS23" s="1"/>
      <c r="AU23" s="1"/>
      <c r="AW23" s="1"/>
      <c r="AY23" s="1"/>
      <c r="BA23" s="1"/>
      <c r="BC23" s="1"/>
      <c r="BE23" s="1"/>
      <c r="BG23" s="1">
        <v>9.0880657227376922</v>
      </c>
      <c r="BH23" s="38">
        <v>1</v>
      </c>
      <c r="BI23" s="1"/>
      <c r="BK23" s="1"/>
      <c r="BM23" s="1"/>
      <c r="BO23" s="1"/>
      <c r="BQ23" s="1"/>
      <c r="BS23" s="1"/>
      <c r="BU23" s="1"/>
      <c r="BW23" s="1"/>
      <c r="BY23" s="1"/>
      <c r="CA23" s="1"/>
      <c r="CC23" s="1"/>
      <c r="CE23" s="1">
        <v>9.0880657227376922</v>
      </c>
      <c r="CF23" s="38">
        <v>1</v>
      </c>
      <c r="CG23" s="1"/>
      <c r="CI23" s="1"/>
      <c r="CK23" s="1"/>
      <c r="CM23" s="1">
        <v>9.0880657227376922</v>
      </c>
      <c r="CN23" s="38">
        <v>1</v>
      </c>
      <c r="CO23" s="1"/>
      <c r="CQ23" s="1"/>
      <c r="CS23" s="1"/>
      <c r="CU23" s="1"/>
      <c r="CW23" s="1"/>
      <c r="CY23" s="1"/>
      <c r="DA23" s="4">
        <v>36.352262890950769</v>
      </c>
      <c r="DB23" s="49">
        <v>0.84923392969298572</v>
      </c>
      <c r="DC23" s="1"/>
      <c r="DE23" s="1"/>
      <c r="DG23" s="1"/>
      <c r="DI23" s="1"/>
      <c r="DK23" s="1"/>
      <c r="DM23" s="1"/>
      <c r="DO23" s="1"/>
      <c r="DQ23" s="1"/>
      <c r="DS23" s="1"/>
      <c r="DU23" s="1"/>
      <c r="DW23" s="1"/>
      <c r="DY23" s="1"/>
      <c r="EA23" s="1"/>
      <c r="EC23" s="1"/>
      <c r="EE23" s="1"/>
      <c r="EG23" s="1"/>
      <c r="EI23" s="1"/>
      <c r="EK23" s="1"/>
      <c r="EM23" s="1"/>
      <c r="EO23" s="1"/>
      <c r="EQ23" s="1"/>
      <c r="ES23" s="1"/>
      <c r="EU23" s="1"/>
      <c r="EW23" s="1"/>
      <c r="EY23" s="1"/>
      <c r="FA23" s="1"/>
      <c r="FC23" s="1"/>
      <c r="FE23" s="1"/>
      <c r="FG23" s="1"/>
      <c r="FI23" s="1"/>
      <c r="FK23" s="1"/>
      <c r="FM23" s="1"/>
      <c r="FO23" s="1"/>
      <c r="FQ23" s="1"/>
      <c r="FS23" s="1"/>
      <c r="FU23" s="1"/>
      <c r="FW23" s="1"/>
      <c r="FY23" s="1"/>
      <c r="GA23" s="1"/>
      <c r="GC23" s="1"/>
      <c r="GE23" s="1"/>
      <c r="GG23" s="1"/>
      <c r="GI23" s="1"/>
      <c r="GK23" s="1"/>
      <c r="GM23" s="1"/>
      <c r="GO23" s="1"/>
      <c r="GQ23" s="1"/>
      <c r="GS23" s="1"/>
      <c r="GU23" s="1"/>
      <c r="GW23" s="1"/>
      <c r="GY23" s="1"/>
      <c r="HA23" s="1"/>
      <c r="HC23" s="1"/>
      <c r="HE23" s="1"/>
      <c r="HG23" s="1"/>
      <c r="HI23" s="1"/>
      <c r="HK23" s="1"/>
      <c r="HM23" s="1"/>
      <c r="HO23" s="1"/>
      <c r="HQ23" s="1"/>
      <c r="HS23" s="1"/>
      <c r="HU23" s="1"/>
      <c r="HW23" s="1"/>
      <c r="HY23" s="1"/>
      <c r="IA23" s="1"/>
      <c r="IC23" s="1"/>
      <c r="IE23" s="1"/>
      <c r="IG23" s="1"/>
      <c r="II23" s="1"/>
      <c r="IK23" s="1"/>
      <c r="IM23" s="1"/>
      <c r="IO23" s="1"/>
      <c r="IQ23" s="1"/>
      <c r="IS23" s="1"/>
      <c r="IU23" s="1"/>
      <c r="IW23" s="1"/>
      <c r="IY23" s="1"/>
      <c r="JA23" s="1"/>
      <c r="JC23" s="1"/>
      <c r="JE23" s="1"/>
      <c r="JG23" s="1"/>
      <c r="JI23" s="1"/>
      <c r="JK23" s="1"/>
      <c r="JM23" s="4" t="s">
        <v>911</v>
      </c>
      <c r="JN23" s="49" t="s">
        <v>911</v>
      </c>
      <c r="JO23" s="1"/>
      <c r="JQ23" s="1"/>
      <c r="JS23" s="1"/>
      <c r="JU23" s="1"/>
      <c r="JW23" s="1"/>
      <c r="JY23" s="1"/>
      <c r="KA23" s="1"/>
      <c r="KC23" s="1"/>
      <c r="KE23" s="1"/>
      <c r="KG23" s="1"/>
      <c r="KI23" s="1"/>
      <c r="KK23" s="1"/>
      <c r="KM23" s="1"/>
      <c r="KO23" s="1"/>
      <c r="KQ23" s="1"/>
      <c r="KS23" s="1"/>
      <c r="KU23" s="1"/>
      <c r="KW23" s="1"/>
      <c r="KY23" s="1"/>
      <c r="LA23" s="1"/>
      <c r="LC23" s="1"/>
      <c r="LE23" s="1"/>
      <c r="LG23" s="1"/>
      <c r="LI23" s="1"/>
      <c r="LK23" s="1"/>
      <c r="LM23" s="1"/>
      <c r="LO23" s="1"/>
      <c r="LQ23" s="1"/>
      <c r="LS23" s="1"/>
      <c r="LU23" s="4" t="s">
        <v>911</v>
      </c>
      <c r="LV23" s="49" t="s">
        <v>911</v>
      </c>
      <c r="LW23" s="1"/>
      <c r="LY23" s="1"/>
      <c r="MA23" s="1"/>
      <c r="MC23" s="1"/>
      <c r="ME23" s="1"/>
      <c r="MG23" s="1"/>
      <c r="MI23" s="1"/>
      <c r="MK23" s="1"/>
      <c r="MM23" s="1"/>
      <c r="MO23" s="1"/>
      <c r="MQ23" s="8" t="s">
        <v>911</v>
      </c>
      <c r="MR23" s="51" t="s">
        <v>911</v>
      </c>
    </row>
    <row r="24" spans="2:356" hidden="1" outlineLevel="1" x14ac:dyDescent="0.25">
      <c r="B24" s="42" t="s">
        <v>328</v>
      </c>
      <c r="C24" s="1"/>
      <c r="E24" s="1"/>
      <c r="G24" s="1"/>
      <c r="I24" s="1"/>
      <c r="K24" s="1"/>
      <c r="M24" s="1"/>
      <c r="O24" s="1"/>
      <c r="Q24" s="1"/>
      <c r="S24" s="1"/>
      <c r="U24" s="1"/>
      <c r="W24" s="4" t="s">
        <v>911</v>
      </c>
      <c r="X24" s="49" t="s">
        <v>911</v>
      </c>
      <c r="Y24" s="1"/>
      <c r="AA24" s="1"/>
      <c r="AC24" s="1"/>
      <c r="AE24" s="1"/>
      <c r="AG24" s="1"/>
      <c r="AI24" s="1"/>
      <c r="AK24" s="1">
        <v>9.0880657227376922</v>
      </c>
      <c r="AL24" s="38">
        <v>1</v>
      </c>
      <c r="AM24" s="1"/>
      <c r="AO24" s="1"/>
      <c r="AQ24" s="1"/>
      <c r="AS24" s="1"/>
      <c r="AU24" s="1"/>
      <c r="AW24" s="1"/>
      <c r="AY24" s="1"/>
      <c r="BA24" s="1"/>
      <c r="BC24" s="1"/>
      <c r="BE24" s="1"/>
      <c r="BG24" s="1"/>
      <c r="BI24" s="1"/>
      <c r="BK24" s="1"/>
      <c r="BM24" s="1"/>
      <c r="BO24" s="1"/>
      <c r="BQ24" s="1"/>
      <c r="BS24" s="1"/>
      <c r="BU24" s="1"/>
      <c r="BW24" s="1"/>
      <c r="BY24" s="1"/>
      <c r="CA24" s="1"/>
      <c r="CC24" s="1"/>
      <c r="CE24" s="1"/>
      <c r="CG24" s="1"/>
      <c r="CI24" s="1">
        <v>9.0880657227376922</v>
      </c>
      <c r="CJ24" s="38">
        <v>1</v>
      </c>
      <c r="CK24" s="1"/>
      <c r="CM24" s="1">
        <v>18.749785696878334</v>
      </c>
      <c r="CN24" s="38">
        <v>1</v>
      </c>
      <c r="CO24" s="1"/>
      <c r="CQ24" s="1"/>
      <c r="CS24" s="1"/>
      <c r="CU24" s="1"/>
      <c r="CW24" s="1"/>
      <c r="CY24" s="1"/>
      <c r="DA24" s="4">
        <v>36.925917142353718</v>
      </c>
      <c r="DB24" s="49">
        <v>0.80249339098979922</v>
      </c>
      <c r="DC24" s="1"/>
      <c r="DE24" s="1"/>
      <c r="DG24" s="1"/>
      <c r="DI24" s="1"/>
      <c r="DK24" s="1"/>
      <c r="DM24" s="1"/>
      <c r="DO24" s="1"/>
      <c r="DQ24" s="1"/>
      <c r="DS24" s="1"/>
      <c r="DU24" s="1"/>
      <c r="DW24" s="1"/>
      <c r="DY24" s="1"/>
      <c r="EA24" s="1"/>
      <c r="EC24" s="1"/>
      <c r="EE24" s="1"/>
      <c r="EG24" s="1"/>
      <c r="EI24" s="1"/>
      <c r="EK24" s="1"/>
      <c r="EM24" s="1"/>
      <c r="EO24" s="1"/>
      <c r="EQ24" s="1"/>
      <c r="ES24" s="1"/>
      <c r="EU24" s="1"/>
      <c r="EW24" s="1"/>
      <c r="EY24" s="1"/>
      <c r="FA24" s="1"/>
      <c r="FC24" s="1"/>
      <c r="FE24" s="1"/>
      <c r="FG24" s="1"/>
      <c r="FI24" s="1"/>
      <c r="FK24" s="1"/>
      <c r="FM24" s="1"/>
      <c r="FO24" s="1"/>
      <c r="FQ24" s="1"/>
      <c r="FS24" s="1"/>
      <c r="FU24" s="1"/>
      <c r="FW24" s="1"/>
      <c r="FY24" s="1"/>
      <c r="GA24" s="1"/>
      <c r="GC24" s="1"/>
      <c r="GE24" s="1"/>
      <c r="GG24" s="1"/>
      <c r="GI24" s="1"/>
      <c r="GK24" s="1"/>
      <c r="GM24" s="1"/>
      <c r="GO24" s="1"/>
      <c r="GQ24" s="1"/>
      <c r="GS24" s="1"/>
      <c r="GU24" s="1"/>
      <c r="GW24" s="1"/>
      <c r="GY24" s="1"/>
      <c r="HA24" s="1"/>
      <c r="HC24" s="1"/>
      <c r="HE24" s="1"/>
      <c r="HG24" s="1"/>
      <c r="HI24" s="1"/>
      <c r="HK24" s="1"/>
      <c r="HM24" s="1"/>
      <c r="HO24" s="1"/>
      <c r="HQ24" s="1"/>
      <c r="HS24" s="1"/>
      <c r="HU24" s="1"/>
      <c r="HW24" s="1"/>
      <c r="HY24" s="1"/>
      <c r="IA24" s="1"/>
      <c r="IC24" s="1"/>
      <c r="IE24" s="1"/>
      <c r="IG24" s="1"/>
      <c r="II24" s="1"/>
      <c r="IK24" s="1"/>
      <c r="IM24" s="1"/>
      <c r="IO24" s="1"/>
      <c r="IQ24" s="1"/>
      <c r="IS24" s="1"/>
      <c r="IU24" s="1"/>
      <c r="IW24" s="1"/>
      <c r="IY24" s="1"/>
      <c r="JA24" s="1"/>
      <c r="JC24" s="1"/>
      <c r="JE24" s="1"/>
      <c r="JG24" s="1"/>
      <c r="JI24" s="1"/>
      <c r="JK24" s="1"/>
      <c r="JM24" s="4" t="s">
        <v>911</v>
      </c>
      <c r="JN24" s="49" t="s">
        <v>911</v>
      </c>
      <c r="JO24" s="1"/>
      <c r="JQ24" s="1"/>
      <c r="JS24" s="1"/>
      <c r="JU24" s="1"/>
      <c r="JW24" s="1"/>
      <c r="JY24" s="1"/>
      <c r="KA24" s="1"/>
      <c r="KC24" s="1"/>
      <c r="KE24" s="1"/>
      <c r="KG24" s="1"/>
      <c r="KI24" s="1"/>
      <c r="KK24" s="1"/>
      <c r="KM24" s="1"/>
      <c r="KO24" s="1"/>
      <c r="KQ24" s="1"/>
      <c r="KS24" s="1"/>
      <c r="KU24" s="1"/>
      <c r="KW24" s="1"/>
      <c r="KY24" s="1"/>
      <c r="LA24" s="1"/>
      <c r="LC24" s="1"/>
      <c r="LE24" s="1"/>
      <c r="LG24" s="1"/>
      <c r="LI24" s="1"/>
      <c r="LK24" s="1"/>
      <c r="LM24" s="1"/>
      <c r="LO24" s="1"/>
      <c r="LQ24" s="1"/>
      <c r="LS24" s="1"/>
      <c r="LU24" s="4" t="s">
        <v>911</v>
      </c>
      <c r="LV24" s="49" t="s">
        <v>911</v>
      </c>
      <c r="LW24" s="1"/>
      <c r="LY24" s="1"/>
      <c r="MA24" s="1"/>
      <c r="MC24" s="1"/>
      <c r="ME24" s="1"/>
      <c r="MG24" s="1"/>
      <c r="MI24" s="1"/>
      <c r="MK24" s="1"/>
      <c r="MM24" s="1"/>
      <c r="MO24" s="1"/>
      <c r="MQ24" s="8" t="s">
        <v>911</v>
      </c>
      <c r="MR24" s="51" t="s">
        <v>911</v>
      </c>
    </row>
    <row r="25" spans="2:356" hidden="1" outlineLevel="1" x14ac:dyDescent="0.25">
      <c r="B25" s="42" t="s">
        <v>399</v>
      </c>
      <c r="C25" s="1"/>
      <c r="E25" s="1"/>
      <c r="G25" s="1"/>
      <c r="I25" s="1"/>
      <c r="K25" s="1"/>
      <c r="M25" s="1"/>
      <c r="O25" s="1"/>
      <c r="Q25" s="1"/>
      <c r="S25" s="1"/>
      <c r="U25" s="1"/>
      <c r="W25" s="4" t="s">
        <v>911</v>
      </c>
      <c r="X25" s="49" t="s">
        <v>911</v>
      </c>
      <c r="Y25" s="1"/>
      <c r="AA25" s="1"/>
      <c r="AC25" s="1"/>
      <c r="AE25" s="1"/>
      <c r="AG25" s="1"/>
      <c r="AI25" s="1"/>
      <c r="AK25" s="1"/>
      <c r="AM25" s="1"/>
      <c r="AO25" s="1"/>
      <c r="AQ25" s="1"/>
      <c r="AS25" s="1"/>
      <c r="AU25" s="1"/>
      <c r="AW25" s="1"/>
      <c r="AY25" s="1"/>
      <c r="BA25" s="1"/>
      <c r="BC25" s="1"/>
      <c r="BE25" s="1"/>
      <c r="BG25" s="1"/>
      <c r="BI25" s="1"/>
      <c r="BK25" s="1"/>
      <c r="BM25" s="1"/>
      <c r="BO25" s="1"/>
      <c r="BQ25" s="1">
        <v>9.0880657227376922</v>
      </c>
      <c r="BR25" s="38">
        <v>1</v>
      </c>
      <c r="BS25" s="1"/>
      <c r="BU25" s="1"/>
      <c r="BW25" s="1"/>
      <c r="BY25" s="1"/>
      <c r="CA25" s="1"/>
      <c r="CC25" s="1"/>
      <c r="CE25" s="1"/>
      <c r="CG25" s="1">
        <v>9.0880657227376922</v>
      </c>
      <c r="CH25" s="38">
        <v>1</v>
      </c>
      <c r="CI25" s="1"/>
      <c r="CK25" s="1"/>
      <c r="CM25" s="1">
        <v>18.176131445475384</v>
      </c>
      <c r="CN25" s="38">
        <v>1</v>
      </c>
      <c r="CO25" s="1"/>
      <c r="CQ25" s="1"/>
      <c r="CS25" s="1"/>
      <c r="CU25" s="1"/>
      <c r="CW25" s="1"/>
      <c r="CY25" s="1"/>
      <c r="DA25" s="4">
        <v>36.352262890950769</v>
      </c>
      <c r="DB25" s="49">
        <v>0.79999999999999993</v>
      </c>
      <c r="DC25" s="1"/>
      <c r="DE25" s="1"/>
      <c r="DG25" s="1"/>
      <c r="DI25" s="1"/>
      <c r="DK25" s="1"/>
      <c r="DM25" s="1"/>
      <c r="DO25" s="1"/>
      <c r="DQ25" s="1"/>
      <c r="DS25" s="1"/>
      <c r="DU25" s="1"/>
      <c r="DW25" s="1"/>
      <c r="DY25" s="1"/>
      <c r="EA25" s="1"/>
      <c r="EC25" s="1"/>
      <c r="EE25" s="1"/>
      <c r="EG25" s="1"/>
      <c r="EI25" s="1"/>
      <c r="EK25" s="1"/>
      <c r="EM25" s="1"/>
      <c r="EO25" s="1"/>
      <c r="EQ25" s="1"/>
      <c r="ES25" s="1"/>
      <c r="EU25" s="1"/>
      <c r="EW25" s="1"/>
      <c r="EY25" s="1"/>
      <c r="FA25" s="1"/>
      <c r="FC25" s="1"/>
      <c r="FE25" s="1"/>
      <c r="FG25" s="1"/>
      <c r="FI25" s="1"/>
      <c r="FK25" s="1"/>
      <c r="FM25" s="1"/>
      <c r="FO25" s="1"/>
      <c r="FQ25" s="1"/>
      <c r="FS25" s="1"/>
      <c r="FU25" s="1"/>
      <c r="FW25" s="1"/>
      <c r="FY25" s="1"/>
      <c r="GA25" s="1"/>
      <c r="GC25" s="1"/>
      <c r="GE25" s="1"/>
      <c r="GG25" s="1"/>
      <c r="GI25" s="1"/>
      <c r="GK25" s="1"/>
      <c r="GM25" s="1"/>
      <c r="GO25" s="1"/>
      <c r="GQ25" s="1"/>
      <c r="GS25" s="1"/>
      <c r="GU25" s="1"/>
      <c r="GW25" s="1"/>
      <c r="GY25" s="1"/>
      <c r="HA25" s="1"/>
      <c r="HC25" s="1"/>
      <c r="HE25" s="1"/>
      <c r="HG25" s="1"/>
      <c r="HI25" s="1"/>
      <c r="HK25" s="1"/>
      <c r="HM25" s="1"/>
      <c r="HO25" s="1"/>
      <c r="HQ25" s="1"/>
      <c r="HS25" s="1"/>
      <c r="HU25" s="1"/>
      <c r="HW25" s="1"/>
      <c r="HY25" s="1"/>
      <c r="IA25" s="1"/>
      <c r="IC25" s="1"/>
      <c r="IE25" s="1"/>
      <c r="IG25" s="1"/>
      <c r="II25" s="1"/>
      <c r="IK25" s="1"/>
      <c r="IM25" s="1"/>
      <c r="IO25" s="1"/>
      <c r="IQ25" s="1"/>
      <c r="IS25" s="1"/>
      <c r="IU25" s="1"/>
      <c r="IW25" s="1"/>
      <c r="IY25" s="1"/>
      <c r="JA25" s="1"/>
      <c r="JC25" s="1"/>
      <c r="JE25" s="1"/>
      <c r="JG25" s="1"/>
      <c r="JI25" s="1"/>
      <c r="JK25" s="1"/>
      <c r="JM25" s="4" t="s">
        <v>911</v>
      </c>
      <c r="JN25" s="49" t="s">
        <v>911</v>
      </c>
      <c r="JO25" s="1"/>
      <c r="JQ25" s="1"/>
      <c r="JS25" s="1"/>
      <c r="JU25" s="1"/>
      <c r="JW25" s="1"/>
      <c r="JY25" s="1"/>
      <c r="KA25" s="1"/>
      <c r="KC25" s="1"/>
      <c r="KE25" s="1"/>
      <c r="KG25" s="1"/>
      <c r="KI25" s="1"/>
      <c r="KK25" s="1"/>
      <c r="KM25" s="1"/>
      <c r="KO25" s="1"/>
      <c r="KQ25" s="1"/>
      <c r="KS25" s="1"/>
      <c r="KU25" s="1"/>
      <c r="KW25" s="1"/>
      <c r="KY25" s="1"/>
      <c r="LA25" s="1"/>
      <c r="LC25" s="1"/>
      <c r="LE25" s="1"/>
      <c r="LG25" s="1"/>
      <c r="LI25" s="1"/>
      <c r="LK25" s="1"/>
      <c r="LM25" s="1"/>
      <c r="LO25" s="1"/>
      <c r="LQ25" s="1"/>
      <c r="LS25" s="1"/>
      <c r="LU25" s="4" t="s">
        <v>911</v>
      </c>
      <c r="LV25" s="49" t="s">
        <v>911</v>
      </c>
      <c r="LW25" s="1"/>
      <c r="LY25" s="1"/>
      <c r="MA25" s="1">
        <v>9.0880657227376922</v>
      </c>
      <c r="MB25" s="38">
        <v>1</v>
      </c>
      <c r="MC25" s="1"/>
      <c r="ME25" s="1"/>
      <c r="MG25" s="1"/>
      <c r="MI25" s="1"/>
      <c r="MK25" s="1"/>
      <c r="MM25" s="1"/>
      <c r="MO25" s="1"/>
      <c r="MQ25" s="8">
        <v>9.0880657227376922</v>
      </c>
      <c r="MR25" s="51">
        <v>1</v>
      </c>
    </row>
    <row r="26" spans="2:356" hidden="1" outlineLevel="1" x14ac:dyDescent="0.25">
      <c r="B26" s="42" t="s">
        <v>408</v>
      </c>
      <c r="C26" s="1"/>
      <c r="E26" s="1"/>
      <c r="G26" s="1"/>
      <c r="I26" s="1"/>
      <c r="K26" s="1"/>
      <c r="M26" s="1"/>
      <c r="O26" s="1"/>
      <c r="Q26" s="1"/>
      <c r="S26" s="1"/>
      <c r="U26" s="1"/>
      <c r="W26" s="4" t="s">
        <v>911</v>
      </c>
      <c r="X26" s="49" t="s">
        <v>911</v>
      </c>
      <c r="Y26" s="1"/>
      <c r="AA26" s="1"/>
      <c r="AC26" s="1"/>
      <c r="AE26" s="1"/>
      <c r="AG26" s="1"/>
      <c r="AI26" s="1"/>
      <c r="AK26" s="1"/>
      <c r="AM26" s="1"/>
      <c r="AO26" s="1"/>
      <c r="AQ26" s="1"/>
      <c r="AS26" s="1"/>
      <c r="AU26" s="1"/>
      <c r="AW26" s="1"/>
      <c r="AY26" s="1"/>
      <c r="BA26" s="1"/>
      <c r="BC26" s="1"/>
      <c r="BE26" s="1"/>
      <c r="BG26" s="1"/>
      <c r="BI26" s="1"/>
      <c r="BK26" s="1"/>
      <c r="BM26" s="1"/>
      <c r="BO26" s="1"/>
      <c r="BQ26" s="1">
        <v>9.0880657227376922</v>
      </c>
      <c r="BR26" s="38">
        <v>1</v>
      </c>
      <c r="BS26" s="1"/>
      <c r="BU26" s="1"/>
      <c r="BW26" s="1"/>
      <c r="BY26" s="1"/>
      <c r="CA26" s="1"/>
      <c r="CC26" s="1"/>
      <c r="CE26" s="1"/>
      <c r="CG26" s="1"/>
      <c r="CI26" s="1"/>
      <c r="CK26" s="1"/>
      <c r="CM26" s="1">
        <v>9.0307712141322565</v>
      </c>
      <c r="CN26" s="38">
        <v>1</v>
      </c>
      <c r="CO26" s="1"/>
      <c r="CQ26" s="1"/>
      <c r="CS26" s="1"/>
      <c r="CU26" s="1"/>
      <c r="CW26" s="1"/>
      <c r="CY26" s="1"/>
      <c r="DA26" s="4">
        <v>18.118836936869947</v>
      </c>
      <c r="DB26" s="49">
        <v>0.71983047597577088</v>
      </c>
      <c r="DC26" s="1"/>
      <c r="DE26" s="1"/>
      <c r="DG26" s="1"/>
      <c r="DI26" s="1"/>
      <c r="DK26" s="1"/>
      <c r="DM26" s="1"/>
      <c r="DO26" s="1"/>
      <c r="DQ26" s="1"/>
      <c r="DS26" s="1"/>
      <c r="DU26" s="1"/>
      <c r="DW26" s="1"/>
      <c r="DY26" s="1"/>
      <c r="EA26" s="1"/>
      <c r="EC26" s="1"/>
      <c r="EE26" s="1"/>
      <c r="EG26" s="1"/>
      <c r="EI26" s="1"/>
      <c r="EK26" s="1"/>
      <c r="EM26" s="1"/>
      <c r="EO26" s="1"/>
      <c r="EQ26" s="1"/>
      <c r="ES26" s="1"/>
      <c r="EU26" s="1"/>
      <c r="EW26" s="1"/>
      <c r="EY26" s="1"/>
      <c r="FA26" s="1"/>
      <c r="FC26" s="1"/>
      <c r="FE26" s="1"/>
      <c r="FG26" s="1"/>
      <c r="FI26" s="1"/>
      <c r="FK26" s="1"/>
      <c r="FM26" s="1"/>
      <c r="FO26" s="1"/>
      <c r="FQ26" s="1"/>
      <c r="FS26" s="1"/>
      <c r="FU26" s="1"/>
      <c r="FW26" s="1"/>
      <c r="FY26" s="1"/>
      <c r="GA26" s="1"/>
      <c r="GC26" s="1"/>
      <c r="GE26" s="1"/>
      <c r="GG26" s="1"/>
      <c r="GI26" s="1"/>
      <c r="GK26" s="1"/>
      <c r="GM26" s="1"/>
      <c r="GO26" s="1"/>
      <c r="GQ26" s="1"/>
      <c r="GS26" s="1"/>
      <c r="GU26" s="1"/>
      <c r="GW26" s="1"/>
      <c r="GY26" s="1"/>
      <c r="HA26" s="1"/>
      <c r="HC26" s="1"/>
      <c r="HE26" s="1"/>
      <c r="HG26" s="1"/>
      <c r="HI26" s="1"/>
      <c r="HK26" s="1"/>
      <c r="HM26" s="1"/>
      <c r="HO26" s="1"/>
      <c r="HQ26" s="1"/>
      <c r="HS26" s="1"/>
      <c r="HU26" s="1"/>
      <c r="HW26" s="1"/>
      <c r="HY26" s="1"/>
      <c r="IA26" s="1"/>
      <c r="IC26" s="1"/>
      <c r="IE26" s="1"/>
      <c r="IG26" s="1"/>
      <c r="II26" s="1"/>
      <c r="IK26" s="1"/>
      <c r="IM26" s="1"/>
      <c r="IO26" s="1"/>
      <c r="IQ26" s="1"/>
      <c r="IS26" s="1"/>
      <c r="IU26" s="1"/>
      <c r="IW26" s="1"/>
      <c r="IY26" s="1"/>
      <c r="JA26" s="1"/>
      <c r="JC26" s="1"/>
      <c r="JE26" s="1"/>
      <c r="JG26" s="1"/>
      <c r="JI26" s="1"/>
      <c r="JK26" s="1"/>
      <c r="JM26" s="4" t="s">
        <v>911</v>
      </c>
      <c r="JN26" s="49" t="s">
        <v>911</v>
      </c>
      <c r="JO26" s="1"/>
      <c r="JQ26" s="1"/>
      <c r="JS26" s="1"/>
      <c r="JU26" s="1"/>
      <c r="JW26" s="1"/>
      <c r="JY26" s="1"/>
      <c r="KA26" s="1"/>
      <c r="KC26" s="1"/>
      <c r="KE26" s="1"/>
      <c r="KG26" s="1"/>
      <c r="KI26" s="1"/>
      <c r="KK26" s="1"/>
      <c r="KM26" s="1"/>
      <c r="KO26" s="1"/>
      <c r="KQ26" s="1"/>
      <c r="KS26" s="1"/>
      <c r="KU26" s="1"/>
      <c r="KW26" s="1"/>
      <c r="KY26" s="1"/>
      <c r="LA26" s="1"/>
      <c r="LC26" s="1"/>
      <c r="LE26" s="1"/>
      <c r="LG26" s="1"/>
      <c r="LI26" s="1"/>
      <c r="LK26" s="1"/>
      <c r="LM26" s="1"/>
      <c r="LO26" s="1"/>
      <c r="LQ26" s="1"/>
      <c r="LS26" s="1"/>
      <c r="LU26" s="4" t="s">
        <v>911</v>
      </c>
      <c r="LV26" s="49" t="s">
        <v>911</v>
      </c>
      <c r="LW26" s="1"/>
      <c r="LY26" s="1"/>
      <c r="MA26" s="1"/>
      <c r="MC26" s="1"/>
      <c r="ME26" s="1"/>
      <c r="MG26" s="1"/>
      <c r="MI26" s="1"/>
      <c r="MK26" s="1"/>
      <c r="MM26" s="1"/>
      <c r="MO26" s="1"/>
      <c r="MQ26" s="8" t="s">
        <v>911</v>
      </c>
      <c r="MR26" s="51" t="s">
        <v>911</v>
      </c>
    </row>
    <row r="27" spans="2:356" hidden="1" outlineLevel="1" x14ac:dyDescent="0.25">
      <c r="B27" s="42" t="s">
        <v>418</v>
      </c>
      <c r="C27" s="1"/>
      <c r="E27" s="1"/>
      <c r="G27" s="1"/>
      <c r="I27" s="1"/>
      <c r="K27" s="1"/>
      <c r="M27" s="1"/>
      <c r="O27" s="1"/>
      <c r="Q27" s="1"/>
      <c r="S27" s="1"/>
      <c r="U27" s="1"/>
      <c r="W27" s="4" t="s">
        <v>911</v>
      </c>
      <c r="X27" s="49" t="s">
        <v>911</v>
      </c>
      <c r="Y27" s="1"/>
      <c r="AA27" s="1"/>
      <c r="AC27" s="1"/>
      <c r="AE27" s="1"/>
      <c r="AG27" s="1"/>
      <c r="AI27" s="1"/>
      <c r="AK27" s="1"/>
      <c r="AM27" s="1"/>
      <c r="AO27" s="1"/>
      <c r="AQ27" s="1"/>
      <c r="AS27" s="1"/>
      <c r="AU27" s="1"/>
      <c r="AW27" s="1"/>
      <c r="AY27" s="1"/>
      <c r="BA27" s="1"/>
      <c r="BC27" s="1"/>
      <c r="BE27" s="1"/>
      <c r="BG27" s="1"/>
      <c r="BI27" s="1"/>
      <c r="BK27" s="1"/>
      <c r="BM27" s="1"/>
      <c r="BO27" s="1"/>
      <c r="BQ27" s="1">
        <v>9.0880657227376922</v>
      </c>
      <c r="BR27" s="38">
        <v>1</v>
      </c>
      <c r="BS27" s="1"/>
      <c r="BU27" s="1"/>
      <c r="BW27" s="1"/>
      <c r="BY27" s="1"/>
      <c r="CA27" s="1"/>
      <c r="CC27" s="1"/>
      <c r="CE27" s="1"/>
      <c r="CG27" s="1"/>
      <c r="CI27" s="1"/>
      <c r="CK27" s="1"/>
      <c r="CM27" s="1"/>
      <c r="CO27" s="1"/>
      <c r="CQ27" s="1"/>
      <c r="CS27" s="1"/>
      <c r="CU27" s="1"/>
      <c r="CW27" s="1"/>
      <c r="CY27" s="1"/>
      <c r="DA27" s="4">
        <v>9.0880657227376922</v>
      </c>
      <c r="DB27" s="49">
        <v>1</v>
      </c>
      <c r="DC27" s="1"/>
      <c r="DE27" s="1"/>
      <c r="DG27" s="1"/>
      <c r="DI27" s="1"/>
      <c r="DK27" s="1"/>
      <c r="DM27" s="1"/>
      <c r="DO27" s="1"/>
      <c r="DQ27" s="1"/>
      <c r="DS27" s="1"/>
      <c r="DU27" s="1"/>
      <c r="DW27" s="1"/>
      <c r="DY27" s="1"/>
      <c r="EA27" s="1"/>
      <c r="EC27" s="1"/>
      <c r="EE27" s="1"/>
      <c r="EG27" s="1"/>
      <c r="EI27" s="1"/>
      <c r="EK27" s="1"/>
      <c r="EM27" s="1"/>
      <c r="EO27" s="1"/>
      <c r="EQ27" s="1"/>
      <c r="ES27" s="1"/>
      <c r="EU27" s="1"/>
      <c r="EW27" s="1"/>
      <c r="EY27" s="1"/>
      <c r="FA27" s="1"/>
      <c r="FC27" s="1"/>
      <c r="FE27" s="1"/>
      <c r="FG27" s="1"/>
      <c r="FI27" s="1"/>
      <c r="FK27" s="1"/>
      <c r="FM27" s="1"/>
      <c r="FO27" s="1"/>
      <c r="FQ27" s="1"/>
      <c r="FS27" s="1"/>
      <c r="FU27" s="1"/>
      <c r="FW27" s="1"/>
      <c r="FY27" s="1"/>
      <c r="GA27" s="1"/>
      <c r="GC27" s="1"/>
      <c r="GE27" s="1"/>
      <c r="GG27" s="1"/>
      <c r="GI27" s="1"/>
      <c r="GK27" s="1"/>
      <c r="GM27" s="1"/>
      <c r="GO27" s="1"/>
      <c r="GQ27" s="1"/>
      <c r="GS27" s="1"/>
      <c r="GU27" s="1"/>
      <c r="GW27" s="1"/>
      <c r="GY27" s="1"/>
      <c r="HA27" s="1"/>
      <c r="HC27" s="1"/>
      <c r="HE27" s="1"/>
      <c r="HG27" s="1"/>
      <c r="HI27" s="1"/>
      <c r="HK27" s="1"/>
      <c r="HM27" s="1"/>
      <c r="HO27" s="1"/>
      <c r="HQ27" s="1"/>
      <c r="HS27" s="1"/>
      <c r="HU27" s="1"/>
      <c r="HW27" s="1"/>
      <c r="HY27" s="1"/>
      <c r="IA27" s="1"/>
      <c r="IC27" s="1"/>
      <c r="IE27" s="1"/>
      <c r="IG27" s="1"/>
      <c r="II27" s="1"/>
      <c r="IK27" s="1"/>
      <c r="IM27" s="1"/>
      <c r="IO27" s="1"/>
      <c r="IQ27" s="1"/>
      <c r="IS27" s="1"/>
      <c r="IU27" s="1"/>
      <c r="IW27" s="1"/>
      <c r="IY27" s="1"/>
      <c r="JA27" s="1"/>
      <c r="JC27" s="1"/>
      <c r="JE27" s="1"/>
      <c r="JG27" s="1"/>
      <c r="JI27" s="1"/>
      <c r="JK27" s="1"/>
      <c r="JM27" s="4" t="s">
        <v>911</v>
      </c>
      <c r="JN27" s="49" t="s">
        <v>911</v>
      </c>
      <c r="JO27" s="1"/>
      <c r="JQ27" s="1"/>
      <c r="JS27" s="1"/>
      <c r="JU27" s="1"/>
      <c r="JW27" s="1"/>
      <c r="JY27" s="1"/>
      <c r="KA27" s="1"/>
      <c r="KC27" s="1"/>
      <c r="KE27" s="1"/>
      <c r="KG27" s="1"/>
      <c r="KI27" s="1"/>
      <c r="KK27" s="1"/>
      <c r="KM27" s="1"/>
      <c r="KO27" s="1"/>
      <c r="KQ27" s="1"/>
      <c r="KS27" s="1"/>
      <c r="KU27" s="1"/>
      <c r="KW27" s="1"/>
      <c r="KY27" s="1"/>
      <c r="LA27" s="1"/>
      <c r="LC27" s="1"/>
      <c r="LE27" s="1"/>
      <c r="LG27" s="1"/>
      <c r="LI27" s="1"/>
      <c r="LK27" s="1"/>
      <c r="LM27" s="1"/>
      <c r="LO27" s="1"/>
      <c r="LQ27" s="1"/>
      <c r="LS27" s="1"/>
      <c r="LU27" s="4" t="s">
        <v>911</v>
      </c>
      <c r="LV27" s="49" t="s">
        <v>911</v>
      </c>
      <c r="LW27" s="1"/>
      <c r="LY27" s="1"/>
      <c r="MA27" s="1"/>
      <c r="MC27" s="1"/>
      <c r="ME27" s="1"/>
      <c r="MG27" s="1"/>
      <c r="MI27" s="1"/>
      <c r="MK27" s="1"/>
      <c r="MM27" s="1"/>
      <c r="MO27" s="1"/>
      <c r="MQ27" s="8" t="s">
        <v>911</v>
      </c>
      <c r="MR27" s="51" t="s">
        <v>911</v>
      </c>
    </row>
    <row r="28" spans="2:356" hidden="1" outlineLevel="1" x14ac:dyDescent="0.25">
      <c r="B28" s="42" t="s">
        <v>398</v>
      </c>
      <c r="C28" s="1"/>
      <c r="E28" s="1">
        <v>7.0521408719104315</v>
      </c>
      <c r="F28" s="38">
        <v>1</v>
      </c>
      <c r="G28" s="1"/>
      <c r="I28" s="1"/>
      <c r="K28" s="1"/>
      <c r="M28" s="1"/>
      <c r="O28" s="1"/>
      <c r="Q28" s="1">
        <v>9.0880657227376922</v>
      </c>
      <c r="R28" s="38">
        <v>1</v>
      </c>
      <c r="S28" s="1"/>
      <c r="U28" s="1"/>
      <c r="W28" s="4">
        <v>16.140206594648124</v>
      </c>
      <c r="X28" s="49">
        <v>1</v>
      </c>
      <c r="Y28" s="1"/>
      <c r="AA28" s="1"/>
      <c r="AC28" s="1"/>
      <c r="AE28" s="1"/>
      <c r="AG28" s="1"/>
      <c r="AI28" s="1"/>
      <c r="AK28" s="1">
        <v>12.314907957372338</v>
      </c>
      <c r="AL28" s="38">
        <v>1</v>
      </c>
      <c r="AM28" s="1"/>
      <c r="AO28" s="1"/>
      <c r="AQ28" s="1"/>
      <c r="AS28" s="1">
        <v>9.0880657227376922</v>
      </c>
      <c r="AT28" s="38">
        <v>1</v>
      </c>
      <c r="AU28" s="1"/>
      <c r="AW28" s="1"/>
      <c r="AY28" s="1"/>
      <c r="BA28" s="1"/>
      <c r="BC28" s="1"/>
      <c r="BE28" s="1"/>
      <c r="BG28" s="1"/>
      <c r="BI28" s="1"/>
      <c r="BK28" s="1"/>
      <c r="BM28" s="1"/>
      <c r="BO28" s="1"/>
      <c r="BQ28" s="1">
        <v>27.206902659607639</v>
      </c>
      <c r="BR28" s="38">
        <v>1</v>
      </c>
      <c r="BS28" s="1"/>
      <c r="BU28" s="1"/>
      <c r="BW28" s="1">
        <v>18.176131445475384</v>
      </c>
      <c r="BX28" s="38">
        <v>1</v>
      </c>
      <c r="BY28" s="1"/>
      <c r="CA28" s="1"/>
      <c r="CC28" s="1"/>
      <c r="CE28" s="1"/>
      <c r="CG28" s="1"/>
      <c r="CI28" s="1"/>
      <c r="CK28" s="1"/>
      <c r="CM28" s="1"/>
      <c r="CO28" s="1">
        <v>3.2268422346346446</v>
      </c>
      <c r="CP28" s="38">
        <v>1</v>
      </c>
      <c r="CQ28" s="1"/>
      <c r="CS28" s="1"/>
      <c r="CU28" s="1"/>
      <c r="CW28" s="1"/>
      <c r="CY28" s="1"/>
      <c r="DA28" s="4">
        <v>70.01285001982771</v>
      </c>
      <c r="DB28" s="49">
        <v>1</v>
      </c>
      <c r="DC28" s="1"/>
      <c r="DE28" s="1"/>
      <c r="DG28" s="1"/>
      <c r="DI28" s="1"/>
      <c r="DK28" s="1"/>
      <c r="DM28" s="1"/>
      <c r="DO28" s="1"/>
      <c r="DQ28" s="1"/>
      <c r="DS28" s="1"/>
      <c r="DU28" s="1"/>
      <c r="DW28" s="1"/>
      <c r="DY28" s="1"/>
      <c r="EA28" s="1"/>
      <c r="EC28" s="1"/>
      <c r="EE28" s="1"/>
      <c r="EG28" s="1"/>
      <c r="EI28" s="1"/>
      <c r="EK28" s="1"/>
      <c r="EM28" s="1"/>
      <c r="EO28" s="1"/>
      <c r="EQ28" s="1"/>
      <c r="ES28" s="1"/>
      <c r="EU28" s="1"/>
      <c r="EW28" s="1"/>
      <c r="EY28" s="1"/>
      <c r="FA28" s="1"/>
      <c r="FC28" s="1"/>
      <c r="FE28" s="1"/>
      <c r="FG28" s="1"/>
      <c r="FI28" s="1"/>
      <c r="FK28" s="1"/>
      <c r="FM28" s="1"/>
      <c r="FO28" s="1"/>
      <c r="FQ28" s="1"/>
      <c r="FS28" s="1"/>
      <c r="FU28" s="1"/>
      <c r="FW28" s="1"/>
      <c r="FY28" s="1"/>
      <c r="GA28" s="1"/>
      <c r="GC28" s="1"/>
      <c r="GE28" s="1"/>
      <c r="GG28" s="1"/>
      <c r="GI28" s="1"/>
      <c r="GK28" s="1"/>
      <c r="GM28" s="1"/>
      <c r="GO28" s="1"/>
      <c r="GQ28" s="1"/>
      <c r="GS28" s="1"/>
      <c r="GU28" s="1"/>
      <c r="GW28" s="1"/>
      <c r="GY28" s="1"/>
      <c r="HA28" s="1"/>
      <c r="HC28" s="1"/>
      <c r="HE28" s="1"/>
      <c r="HG28" s="1"/>
      <c r="HI28" s="1"/>
      <c r="HK28" s="1"/>
      <c r="HM28" s="1"/>
      <c r="HO28" s="1"/>
      <c r="HQ28" s="1"/>
      <c r="HS28" s="1"/>
      <c r="HU28" s="1"/>
      <c r="HW28" s="1"/>
      <c r="HY28" s="1"/>
      <c r="IA28" s="1"/>
      <c r="IC28" s="1"/>
      <c r="IE28" s="1"/>
      <c r="IG28" s="1"/>
      <c r="II28" s="1"/>
      <c r="IK28" s="1"/>
      <c r="IM28" s="1"/>
      <c r="IO28" s="1"/>
      <c r="IQ28" s="1"/>
      <c r="IS28" s="1"/>
      <c r="IU28" s="1"/>
      <c r="IW28" s="1"/>
      <c r="IY28" s="1"/>
      <c r="JA28" s="1"/>
      <c r="JC28" s="1"/>
      <c r="JE28" s="1"/>
      <c r="JG28" s="1"/>
      <c r="JI28" s="1"/>
      <c r="JK28" s="1"/>
      <c r="JM28" s="4" t="s">
        <v>911</v>
      </c>
      <c r="JN28" s="49" t="s">
        <v>911</v>
      </c>
      <c r="JO28" s="1"/>
      <c r="JQ28" s="1"/>
      <c r="JS28" s="1"/>
      <c r="JU28" s="1"/>
      <c r="JW28" s="1"/>
      <c r="JY28" s="1"/>
      <c r="KA28" s="1"/>
      <c r="KC28" s="1"/>
      <c r="KE28" s="1"/>
      <c r="KG28" s="1"/>
      <c r="KI28" s="1"/>
      <c r="KK28" s="1"/>
      <c r="KM28" s="1"/>
      <c r="KO28" s="1"/>
      <c r="KQ28" s="1"/>
      <c r="KS28" s="1"/>
      <c r="KU28" s="1"/>
      <c r="KW28" s="1"/>
      <c r="KY28" s="1"/>
      <c r="LA28" s="1"/>
      <c r="LC28" s="1"/>
      <c r="LE28" s="1"/>
      <c r="LG28" s="1"/>
      <c r="LI28" s="1"/>
      <c r="LK28" s="1"/>
      <c r="LM28" s="1"/>
      <c r="LO28" s="1"/>
      <c r="LQ28" s="1"/>
      <c r="LS28" s="1"/>
      <c r="LU28" s="4" t="s">
        <v>911</v>
      </c>
      <c r="LV28" s="49" t="s">
        <v>911</v>
      </c>
      <c r="LW28" s="1"/>
      <c r="LY28" s="1"/>
      <c r="MA28" s="1"/>
      <c r="MC28" s="1"/>
      <c r="ME28" s="1"/>
      <c r="MG28" s="1"/>
      <c r="MI28" s="1"/>
      <c r="MK28" s="1"/>
      <c r="MM28" s="1"/>
      <c r="MO28" s="1"/>
      <c r="MQ28" s="8" t="s">
        <v>911</v>
      </c>
      <c r="MR28" s="51" t="s">
        <v>911</v>
      </c>
    </row>
    <row r="29" spans="2:356" hidden="1" outlineLevel="1" x14ac:dyDescent="0.25">
      <c r="B29" s="42" t="s">
        <v>407</v>
      </c>
      <c r="C29" s="1"/>
      <c r="E29" s="1"/>
      <c r="G29" s="1"/>
      <c r="I29" s="1"/>
      <c r="K29" s="1"/>
      <c r="M29" s="1"/>
      <c r="O29" s="1"/>
      <c r="Q29" s="1"/>
      <c r="S29" s="1"/>
      <c r="U29" s="1"/>
      <c r="W29" s="4" t="s">
        <v>911</v>
      </c>
      <c r="X29" s="49" t="s">
        <v>911</v>
      </c>
      <c r="Y29" s="1"/>
      <c r="AA29" s="1"/>
      <c r="AC29" s="1"/>
      <c r="AE29" s="1"/>
      <c r="AG29" s="1"/>
      <c r="AI29" s="1"/>
      <c r="AK29" s="1"/>
      <c r="AM29" s="1"/>
      <c r="AO29" s="1"/>
      <c r="AQ29" s="1"/>
      <c r="AS29" s="1"/>
      <c r="AU29" s="1"/>
      <c r="AW29" s="1"/>
      <c r="AY29" s="1"/>
      <c r="BA29" s="1"/>
      <c r="BC29" s="1"/>
      <c r="BE29" s="1"/>
      <c r="BG29" s="1"/>
      <c r="BI29" s="1"/>
      <c r="BK29" s="1"/>
      <c r="BM29" s="1"/>
      <c r="BO29" s="1"/>
      <c r="BQ29" s="1"/>
      <c r="BS29" s="1"/>
      <c r="BU29" s="1"/>
      <c r="BW29" s="1"/>
      <c r="BY29" s="1"/>
      <c r="CA29" s="1"/>
      <c r="CC29" s="1"/>
      <c r="CE29" s="1"/>
      <c r="CG29" s="1"/>
      <c r="CI29" s="1"/>
      <c r="CK29" s="1"/>
      <c r="CM29" s="1">
        <v>9.0880657227376922</v>
      </c>
      <c r="CN29" s="38">
        <v>1</v>
      </c>
      <c r="CO29" s="1"/>
      <c r="CQ29" s="1"/>
      <c r="CS29" s="1"/>
      <c r="CU29" s="1"/>
      <c r="CW29" s="1"/>
      <c r="CY29" s="1"/>
      <c r="DA29" s="4">
        <v>9.0880657227376922</v>
      </c>
      <c r="DB29" s="49">
        <v>0.36023337660243748</v>
      </c>
      <c r="DC29" s="1"/>
      <c r="DE29" s="1"/>
      <c r="DG29" s="1"/>
      <c r="DI29" s="1"/>
      <c r="DK29" s="1"/>
      <c r="DM29" s="1"/>
      <c r="DO29" s="1"/>
      <c r="DQ29" s="1"/>
      <c r="DS29" s="1"/>
      <c r="DU29" s="1"/>
      <c r="DW29" s="1">
        <v>9.0880657227376922</v>
      </c>
      <c r="DX29" s="38">
        <v>1</v>
      </c>
      <c r="DY29" s="1"/>
      <c r="EA29" s="1"/>
      <c r="EC29" s="1"/>
      <c r="EE29" s="1"/>
      <c r="EG29" s="1"/>
      <c r="EI29" s="1"/>
      <c r="EK29" s="1"/>
      <c r="EM29" s="1"/>
      <c r="EO29" s="1"/>
      <c r="EQ29" s="1"/>
      <c r="ES29" s="1"/>
      <c r="EU29" s="1"/>
      <c r="EW29" s="1"/>
      <c r="EY29" s="1"/>
      <c r="FA29" s="1"/>
      <c r="FC29" s="1"/>
      <c r="FE29" s="1"/>
      <c r="FG29" s="1"/>
      <c r="FI29" s="1"/>
      <c r="FK29" s="1"/>
      <c r="FM29" s="1"/>
      <c r="FO29" s="1"/>
      <c r="FQ29" s="1"/>
      <c r="FS29" s="1"/>
      <c r="FU29" s="1"/>
      <c r="FW29" s="1"/>
      <c r="FY29" s="1"/>
      <c r="GA29" s="1"/>
      <c r="GC29" s="1"/>
      <c r="GE29" s="1"/>
      <c r="GG29" s="1"/>
      <c r="GI29" s="1"/>
      <c r="GK29" s="1"/>
      <c r="GM29" s="1"/>
      <c r="GO29" s="1"/>
      <c r="GQ29" s="1"/>
      <c r="GS29" s="1"/>
      <c r="GU29" s="1"/>
      <c r="GW29" s="1"/>
      <c r="GY29" s="1"/>
      <c r="HA29" s="1"/>
      <c r="HC29" s="1"/>
      <c r="HE29" s="1"/>
      <c r="HG29" s="1"/>
      <c r="HI29" s="1"/>
      <c r="HK29" s="1"/>
      <c r="HM29" s="1"/>
      <c r="HO29" s="1"/>
      <c r="HQ29" s="1"/>
      <c r="HS29" s="1"/>
      <c r="HU29" s="1"/>
      <c r="HW29" s="1"/>
      <c r="HY29" s="1"/>
      <c r="IA29" s="1"/>
      <c r="IC29" s="1"/>
      <c r="IE29" s="1"/>
      <c r="IG29" s="1"/>
      <c r="II29" s="1"/>
      <c r="IK29" s="1"/>
      <c r="IM29" s="1"/>
      <c r="IO29" s="1"/>
      <c r="IQ29" s="1"/>
      <c r="IS29" s="1"/>
      <c r="IU29" s="1"/>
      <c r="IW29" s="1"/>
      <c r="IY29" s="1"/>
      <c r="JA29" s="1"/>
      <c r="JC29" s="1"/>
      <c r="JE29" s="1"/>
      <c r="JG29" s="1"/>
      <c r="JI29" s="1"/>
      <c r="JK29" s="1"/>
      <c r="JM29" s="4">
        <v>9.0880657227376922</v>
      </c>
      <c r="JN29" s="49">
        <v>1</v>
      </c>
      <c r="JO29" s="1"/>
      <c r="JQ29" s="1"/>
      <c r="JS29" s="1"/>
      <c r="JU29" s="1"/>
      <c r="JW29" s="1"/>
      <c r="JY29" s="1"/>
      <c r="KA29" s="1"/>
      <c r="KC29" s="1"/>
      <c r="KE29" s="1"/>
      <c r="KG29" s="1"/>
      <c r="KI29" s="1"/>
      <c r="KK29" s="1"/>
      <c r="KM29" s="1"/>
      <c r="KO29" s="1"/>
      <c r="KQ29" s="1"/>
      <c r="KS29" s="1"/>
      <c r="KU29" s="1"/>
      <c r="KW29" s="1"/>
      <c r="KY29" s="1"/>
      <c r="LA29" s="1"/>
      <c r="LC29" s="1"/>
      <c r="LE29" s="1"/>
      <c r="LG29" s="1"/>
      <c r="LI29" s="1"/>
      <c r="LK29" s="1"/>
      <c r="LM29" s="1"/>
      <c r="LO29" s="1"/>
      <c r="LQ29" s="1"/>
      <c r="LS29" s="1"/>
      <c r="LU29" s="4" t="s">
        <v>911</v>
      </c>
      <c r="LV29" s="49" t="s">
        <v>911</v>
      </c>
      <c r="LW29" s="1"/>
      <c r="LY29" s="1"/>
      <c r="MA29" s="1"/>
      <c r="MC29" s="1"/>
      <c r="ME29" s="1"/>
      <c r="MG29" s="1"/>
      <c r="MI29" s="1"/>
      <c r="MK29" s="1"/>
      <c r="MM29" s="1"/>
      <c r="MO29" s="1"/>
      <c r="MQ29" s="8" t="s">
        <v>911</v>
      </c>
      <c r="MR29" s="51" t="s">
        <v>911</v>
      </c>
    </row>
    <row r="30" spans="2:356" hidden="1" outlineLevel="1" x14ac:dyDescent="0.25">
      <c r="B30" s="42" t="s">
        <v>405</v>
      </c>
      <c r="C30" s="1"/>
      <c r="E30" s="1"/>
      <c r="G30" s="1"/>
      <c r="I30" s="1"/>
      <c r="K30" s="1"/>
      <c r="M30" s="1"/>
      <c r="O30" s="1"/>
      <c r="Q30" s="1"/>
      <c r="S30" s="1"/>
      <c r="U30" s="1"/>
      <c r="W30" s="4" t="s">
        <v>911</v>
      </c>
      <c r="X30" s="49" t="s">
        <v>911</v>
      </c>
      <c r="Y30" s="1"/>
      <c r="AA30" s="1"/>
      <c r="AC30" s="1"/>
      <c r="AE30" s="1"/>
      <c r="AG30" s="1"/>
      <c r="AI30" s="1"/>
      <c r="AK30" s="1">
        <v>7.0521408719104315</v>
      </c>
      <c r="AL30" s="38">
        <v>0.43693002506230805</v>
      </c>
      <c r="AM30" s="1"/>
      <c r="AO30" s="1"/>
      <c r="AQ30" s="1"/>
      <c r="AS30" s="1"/>
      <c r="AU30" s="1"/>
      <c r="AW30" s="1"/>
      <c r="AY30" s="1"/>
      <c r="BA30" s="1"/>
      <c r="BC30" s="1"/>
      <c r="BE30" s="1"/>
      <c r="BG30" s="1"/>
      <c r="BI30" s="1"/>
      <c r="BK30" s="1"/>
      <c r="BM30" s="1"/>
      <c r="BO30" s="1"/>
      <c r="BQ30" s="1"/>
      <c r="BS30" s="1"/>
      <c r="BU30" s="1"/>
      <c r="BW30" s="1"/>
      <c r="BY30" s="1"/>
      <c r="CA30" s="1"/>
      <c r="CC30" s="1"/>
      <c r="CE30" s="1"/>
      <c r="CG30" s="1"/>
      <c r="CI30" s="1"/>
      <c r="CK30" s="1"/>
      <c r="CM30" s="1"/>
      <c r="CO30" s="1"/>
      <c r="CQ30" s="1"/>
      <c r="CS30" s="1"/>
      <c r="CU30" s="1"/>
      <c r="CW30" s="1"/>
      <c r="CY30" s="1"/>
      <c r="DA30" s="4">
        <v>7.0521408719104315</v>
      </c>
      <c r="DB30" s="49">
        <v>0.30407188759477816</v>
      </c>
      <c r="DC30" s="1"/>
      <c r="DE30" s="1"/>
      <c r="DG30" s="1"/>
      <c r="DI30" s="1"/>
      <c r="DK30" s="1"/>
      <c r="DM30" s="1"/>
      <c r="DO30" s="1"/>
      <c r="DQ30" s="1"/>
      <c r="DS30" s="1"/>
      <c r="DU30" s="1"/>
      <c r="DW30" s="1"/>
      <c r="DY30" s="1"/>
      <c r="EA30" s="1"/>
      <c r="EC30" s="1"/>
      <c r="EE30" s="1"/>
      <c r="EG30" s="1"/>
      <c r="EI30" s="1"/>
      <c r="EK30" s="1"/>
      <c r="EM30" s="1"/>
      <c r="EO30" s="1"/>
      <c r="EQ30" s="1"/>
      <c r="ES30" s="1"/>
      <c r="EU30" s="1"/>
      <c r="EW30" s="1"/>
      <c r="EY30" s="1"/>
      <c r="FA30" s="1"/>
      <c r="FC30" s="1"/>
      <c r="FE30" s="1"/>
      <c r="FG30" s="1"/>
      <c r="FI30" s="1"/>
      <c r="FK30" s="1"/>
      <c r="FM30" s="1"/>
      <c r="FO30" s="1"/>
      <c r="FQ30" s="1"/>
      <c r="FS30" s="1"/>
      <c r="FU30" s="1"/>
      <c r="FW30" s="1"/>
      <c r="FY30" s="1"/>
      <c r="GA30" s="1"/>
      <c r="GC30" s="1"/>
      <c r="GE30" s="1"/>
      <c r="GG30" s="1"/>
      <c r="GI30" s="1">
        <v>9.0880657227376922</v>
      </c>
      <c r="GJ30" s="38">
        <v>1</v>
      </c>
      <c r="GK30" s="1"/>
      <c r="GM30" s="1"/>
      <c r="GO30" s="1"/>
      <c r="GQ30" s="1"/>
      <c r="GS30" s="1"/>
      <c r="GU30" s="1"/>
      <c r="GW30" s="1"/>
      <c r="GY30" s="1"/>
      <c r="HA30" s="1"/>
      <c r="HC30" s="1"/>
      <c r="HE30" s="1"/>
      <c r="HG30" s="1"/>
      <c r="HI30" s="1"/>
      <c r="HK30" s="1"/>
      <c r="HM30" s="1"/>
      <c r="HO30" s="1"/>
      <c r="HQ30" s="1"/>
      <c r="HS30" s="1"/>
      <c r="HU30" s="1"/>
      <c r="HW30" s="1"/>
      <c r="HY30" s="1"/>
      <c r="IA30" s="1"/>
      <c r="IC30" s="1"/>
      <c r="IE30" s="1"/>
      <c r="IG30" s="1"/>
      <c r="II30" s="1"/>
      <c r="IK30" s="1"/>
      <c r="IM30" s="1"/>
      <c r="IO30" s="1"/>
      <c r="IQ30" s="1"/>
      <c r="IS30" s="1"/>
      <c r="IU30" s="1"/>
      <c r="IW30" s="1"/>
      <c r="IY30" s="1"/>
      <c r="JA30" s="1"/>
      <c r="JC30" s="1"/>
      <c r="JE30" s="1"/>
      <c r="JG30" s="1"/>
      <c r="JI30" s="1"/>
      <c r="JK30" s="1"/>
      <c r="JM30" s="4">
        <v>9.0880657227376922</v>
      </c>
      <c r="JN30" s="49">
        <v>1</v>
      </c>
      <c r="JO30" s="1"/>
      <c r="JQ30" s="1"/>
      <c r="JS30" s="1"/>
      <c r="JU30" s="1"/>
      <c r="JW30" s="1"/>
      <c r="JY30" s="1"/>
      <c r="KA30" s="1"/>
      <c r="KC30" s="1"/>
      <c r="KE30" s="1"/>
      <c r="KG30" s="1"/>
      <c r="KI30" s="1"/>
      <c r="KK30" s="1"/>
      <c r="KM30" s="1"/>
      <c r="KO30" s="1"/>
      <c r="KQ30" s="1"/>
      <c r="KS30" s="1"/>
      <c r="KU30" s="1"/>
      <c r="KW30" s="1"/>
      <c r="KY30" s="1"/>
      <c r="LA30" s="1"/>
      <c r="LC30" s="1"/>
      <c r="LE30" s="1"/>
      <c r="LG30" s="1"/>
      <c r="LI30" s="1"/>
      <c r="LK30" s="1"/>
      <c r="LM30" s="1"/>
      <c r="LO30" s="1"/>
      <c r="LQ30" s="1"/>
      <c r="LS30" s="1"/>
      <c r="LU30" s="4" t="s">
        <v>911</v>
      </c>
      <c r="LV30" s="49" t="s">
        <v>911</v>
      </c>
      <c r="LW30" s="1"/>
      <c r="LY30" s="1"/>
      <c r="MA30" s="1"/>
      <c r="MC30" s="1"/>
      <c r="ME30" s="1"/>
      <c r="MG30" s="1"/>
      <c r="MI30" s="1">
        <v>9.0880657227376922</v>
      </c>
      <c r="MJ30" s="38">
        <v>1</v>
      </c>
      <c r="MK30" s="1"/>
      <c r="MM30" s="1"/>
      <c r="MO30" s="1"/>
      <c r="MQ30" s="8">
        <v>9.0880657227376922</v>
      </c>
      <c r="MR30" s="51">
        <v>1</v>
      </c>
    </row>
    <row r="31" spans="2:356" hidden="1" outlineLevel="1" x14ac:dyDescent="0.25">
      <c r="B31" s="42" t="s">
        <v>419</v>
      </c>
      <c r="C31" s="1"/>
      <c r="E31" s="1"/>
      <c r="G31" s="1"/>
      <c r="I31" s="1"/>
      <c r="K31" s="1"/>
      <c r="M31" s="1"/>
      <c r="O31" s="1"/>
      <c r="Q31" s="1"/>
      <c r="S31" s="1"/>
      <c r="U31" s="1"/>
      <c r="W31" s="4" t="s">
        <v>911</v>
      </c>
      <c r="X31" s="49" t="s">
        <v>911</v>
      </c>
      <c r="Y31" s="1"/>
      <c r="AA31" s="1"/>
      <c r="AC31" s="1"/>
      <c r="AE31" s="1"/>
      <c r="AG31" s="1"/>
      <c r="AI31" s="1"/>
      <c r="AK31" s="1"/>
      <c r="AM31" s="1"/>
      <c r="AO31" s="1"/>
      <c r="AQ31" s="1"/>
      <c r="AS31" s="1"/>
      <c r="AU31" s="1"/>
      <c r="AW31" s="1"/>
      <c r="AY31" s="1"/>
      <c r="BA31" s="1"/>
      <c r="BC31" s="1"/>
      <c r="BE31" s="1"/>
      <c r="BG31" s="1"/>
      <c r="BI31" s="1"/>
      <c r="BK31" s="1"/>
      <c r="BM31" s="1"/>
      <c r="BO31" s="1"/>
      <c r="BQ31" s="1">
        <v>9.0880657227376922</v>
      </c>
      <c r="BR31" s="38">
        <v>1</v>
      </c>
      <c r="BS31" s="1"/>
      <c r="BU31" s="1"/>
      <c r="BW31" s="1"/>
      <c r="BY31" s="1"/>
      <c r="CA31" s="1"/>
      <c r="CC31" s="1"/>
      <c r="CE31" s="1"/>
      <c r="CG31" s="1"/>
      <c r="CI31" s="1"/>
      <c r="CK31" s="1"/>
      <c r="CM31" s="1"/>
      <c r="CO31" s="1"/>
      <c r="CQ31" s="1"/>
      <c r="CS31" s="1"/>
      <c r="CU31" s="1"/>
      <c r="CW31" s="1"/>
      <c r="CY31" s="1"/>
      <c r="DA31" s="4">
        <v>9.0880657227376922</v>
      </c>
      <c r="DB31" s="49">
        <v>1</v>
      </c>
      <c r="DC31" s="1"/>
      <c r="DE31" s="1"/>
      <c r="DG31" s="1"/>
      <c r="DI31" s="1"/>
      <c r="DK31" s="1"/>
      <c r="DM31" s="1"/>
      <c r="DO31" s="1"/>
      <c r="DQ31" s="1"/>
      <c r="DS31" s="1"/>
      <c r="DU31" s="1"/>
      <c r="DW31" s="1"/>
      <c r="DY31" s="1"/>
      <c r="EA31" s="1"/>
      <c r="EC31" s="1"/>
      <c r="EE31" s="1"/>
      <c r="EG31" s="1"/>
      <c r="EI31" s="1"/>
      <c r="EK31" s="1"/>
      <c r="EM31" s="1"/>
      <c r="EO31" s="1"/>
      <c r="EQ31" s="1"/>
      <c r="ES31" s="1"/>
      <c r="EU31" s="1"/>
      <c r="EW31" s="1"/>
      <c r="EY31" s="1"/>
      <c r="FA31" s="1"/>
      <c r="FC31" s="1"/>
      <c r="FE31" s="1"/>
      <c r="FG31" s="1"/>
      <c r="FI31" s="1"/>
      <c r="FK31" s="1"/>
      <c r="FM31" s="1"/>
      <c r="FO31" s="1"/>
      <c r="FQ31" s="1"/>
      <c r="FS31" s="1"/>
      <c r="FU31" s="1"/>
      <c r="FW31" s="1"/>
      <c r="FY31" s="1"/>
      <c r="GA31" s="1"/>
      <c r="GC31" s="1"/>
      <c r="GE31" s="1"/>
      <c r="GG31" s="1"/>
      <c r="GI31" s="1"/>
      <c r="GK31" s="1"/>
      <c r="GM31" s="1"/>
      <c r="GO31" s="1"/>
      <c r="GQ31" s="1"/>
      <c r="GS31" s="1"/>
      <c r="GU31" s="1"/>
      <c r="GW31" s="1"/>
      <c r="GY31" s="1"/>
      <c r="HA31" s="1"/>
      <c r="HC31" s="1"/>
      <c r="HE31" s="1"/>
      <c r="HG31" s="1"/>
      <c r="HI31" s="1"/>
      <c r="HK31" s="1"/>
      <c r="HM31" s="1"/>
      <c r="HO31" s="1"/>
      <c r="HQ31" s="1"/>
      <c r="HS31" s="1"/>
      <c r="HU31" s="1"/>
      <c r="HW31" s="1"/>
      <c r="HY31" s="1"/>
      <c r="IA31" s="1"/>
      <c r="IC31" s="1"/>
      <c r="IE31" s="1"/>
      <c r="IG31" s="1"/>
      <c r="II31" s="1"/>
      <c r="IK31" s="1"/>
      <c r="IM31" s="1"/>
      <c r="IO31" s="1"/>
      <c r="IQ31" s="1"/>
      <c r="IS31" s="1"/>
      <c r="IU31" s="1"/>
      <c r="IW31" s="1"/>
      <c r="IY31" s="1"/>
      <c r="JA31" s="1"/>
      <c r="JC31" s="1"/>
      <c r="JE31" s="1"/>
      <c r="JG31" s="1"/>
      <c r="JI31" s="1"/>
      <c r="JK31" s="1"/>
      <c r="JM31" s="4" t="s">
        <v>911</v>
      </c>
      <c r="JN31" s="49" t="s">
        <v>911</v>
      </c>
      <c r="JO31" s="1"/>
      <c r="JQ31" s="1"/>
      <c r="JS31" s="1"/>
      <c r="JU31" s="1"/>
      <c r="JW31" s="1"/>
      <c r="JY31" s="1"/>
      <c r="KA31" s="1"/>
      <c r="KC31" s="1"/>
      <c r="KE31" s="1"/>
      <c r="KG31" s="1"/>
      <c r="KI31" s="1"/>
      <c r="KK31" s="1"/>
      <c r="KM31" s="1"/>
      <c r="KO31" s="1"/>
      <c r="KQ31" s="1"/>
      <c r="KS31" s="1">
        <v>18.96537539263959</v>
      </c>
      <c r="KT31" s="38">
        <v>1</v>
      </c>
      <c r="KU31" s="1"/>
      <c r="KW31" s="1"/>
      <c r="KY31" s="1"/>
      <c r="LA31" s="1"/>
      <c r="LC31" s="1"/>
      <c r="LE31" s="1"/>
      <c r="LG31" s="1"/>
      <c r="LI31" s="1"/>
      <c r="LK31" s="1"/>
      <c r="LM31" s="1"/>
      <c r="LO31" s="1"/>
      <c r="LQ31" s="1"/>
      <c r="LS31" s="1"/>
      <c r="LU31" s="4">
        <v>18.96537539263959</v>
      </c>
      <c r="LV31" s="49">
        <v>1</v>
      </c>
      <c r="LW31" s="1"/>
      <c r="LY31" s="1"/>
      <c r="MA31" s="1"/>
      <c r="MC31" s="1"/>
      <c r="ME31" s="1"/>
      <c r="MG31" s="1"/>
      <c r="MI31" s="1"/>
      <c r="MK31" s="1"/>
      <c r="MM31" s="1"/>
      <c r="MO31" s="1"/>
      <c r="MQ31" s="8" t="s">
        <v>911</v>
      </c>
      <c r="MR31" s="51" t="s">
        <v>911</v>
      </c>
    </row>
    <row r="32" spans="2:356" hidden="1" outlineLevel="1" x14ac:dyDescent="0.25">
      <c r="B32" s="42" t="s">
        <v>402</v>
      </c>
      <c r="C32" s="1"/>
      <c r="E32" s="1"/>
      <c r="G32" s="1"/>
      <c r="I32" s="1"/>
      <c r="K32" s="1"/>
      <c r="M32" s="1"/>
      <c r="O32" s="1"/>
      <c r="Q32" s="1"/>
      <c r="S32" s="1"/>
      <c r="U32" s="1"/>
      <c r="W32" s="4" t="s">
        <v>911</v>
      </c>
      <c r="X32" s="49" t="s">
        <v>911</v>
      </c>
      <c r="Y32" s="1"/>
      <c r="AA32" s="1"/>
      <c r="AC32" s="1"/>
      <c r="AE32" s="1"/>
      <c r="AG32" s="1"/>
      <c r="AI32" s="1"/>
      <c r="AK32" s="1">
        <v>9.0880657227376922</v>
      </c>
      <c r="AL32" s="38">
        <v>1</v>
      </c>
      <c r="AM32" s="1"/>
      <c r="AO32" s="1"/>
      <c r="AQ32" s="1"/>
      <c r="AS32" s="1">
        <v>9.0880657227376922</v>
      </c>
      <c r="AT32" s="38">
        <v>1</v>
      </c>
      <c r="AU32" s="1"/>
      <c r="AW32" s="1"/>
      <c r="AY32" s="1"/>
      <c r="BA32" s="1"/>
      <c r="BC32" s="1"/>
      <c r="BE32" s="1"/>
      <c r="BG32" s="1"/>
      <c r="BI32" s="1"/>
      <c r="BK32" s="1"/>
      <c r="BM32" s="1"/>
      <c r="BO32" s="1"/>
      <c r="BQ32" s="1">
        <v>9.0880657227376922</v>
      </c>
      <c r="BR32" s="38">
        <v>1</v>
      </c>
      <c r="BS32" s="1"/>
      <c r="BU32" s="1"/>
      <c r="BW32" s="1">
        <v>9.0880657227376922</v>
      </c>
      <c r="BX32" s="38">
        <v>1</v>
      </c>
      <c r="BY32" s="1"/>
      <c r="CA32" s="1"/>
      <c r="CC32" s="1"/>
      <c r="CE32" s="1"/>
      <c r="CG32" s="1"/>
      <c r="CI32" s="1"/>
      <c r="CK32" s="1"/>
      <c r="CM32" s="1"/>
      <c r="CO32" s="1"/>
      <c r="CQ32" s="1"/>
      <c r="CS32" s="1"/>
      <c r="CU32" s="1"/>
      <c r="CW32" s="1"/>
      <c r="CY32" s="1"/>
      <c r="DA32" s="4">
        <v>36.352262890950769</v>
      </c>
      <c r="DB32" s="49">
        <v>1</v>
      </c>
      <c r="DC32" s="1"/>
      <c r="DE32" s="1"/>
      <c r="DG32" s="1"/>
      <c r="DI32" s="1"/>
      <c r="DK32" s="1"/>
      <c r="DM32" s="1"/>
      <c r="DO32" s="1"/>
      <c r="DQ32" s="1"/>
      <c r="DS32" s="1"/>
      <c r="DU32" s="1"/>
      <c r="DW32" s="1"/>
      <c r="DY32" s="1"/>
      <c r="EA32" s="1"/>
      <c r="EC32" s="1"/>
      <c r="EE32" s="1"/>
      <c r="EG32" s="1"/>
      <c r="EI32" s="1"/>
      <c r="EK32" s="1"/>
      <c r="EM32" s="1"/>
      <c r="EO32" s="1"/>
      <c r="EQ32" s="1"/>
      <c r="ES32" s="1"/>
      <c r="EU32" s="1"/>
      <c r="EW32" s="1"/>
      <c r="EY32" s="1"/>
      <c r="FA32" s="1"/>
      <c r="FC32" s="1"/>
      <c r="FE32" s="1"/>
      <c r="FG32" s="1"/>
      <c r="FI32" s="1"/>
      <c r="FK32" s="1"/>
      <c r="FM32" s="1"/>
      <c r="FO32" s="1"/>
      <c r="FQ32" s="1"/>
      <c r="FS32" s="1"/>
      <c r="FU32" s="1"/>
      <c r="FW32" s="1"/>
      <c r="FY32" s="1"/>
      <c r="GA32" s="1"/>
      <c r="GC32" s="1"/>
      <c r="GE32" s="1"/>
      <c r="GG32" s="1"/>
      <c r="GI32" s="1"/>
      <c r="GK32" s="1"/>
      <c r="GM32" s="1"/>
      <c r="GO32" s="1"/>
      <c r="GQ32" s="1"/>
      <c r="GS32" s="1"/>
      <c r="GU32" s="1"/>
      <c r="GW32" s="1"/>
      <c r="GY32" s="1"/>
      <c r="HA32" s="1"/>
      <c r="HC32" s="1"/>
      <c r="HE32" s="1"/>
      <c r="HG32" s="1"/>
      <c r="HI32" s="1"/>
      <c r="HK32" s="1"/>
      <c r="HM32" s="1"/>
      <c r="HO32" s="1"/>
      <c r="HQ32" s="1"/>
      <c r="HS32" s="1"/>
      <c r="HU32" s="1"/>
      <c r="HW32" s="1"/>
      <c r="HY32" s="1"/>
      <c r="IA32" s="1"/>
      <c r="IC32" s="1"/>
      <c r="IE32" s="1"/>
      <c r="IG32" s="1"/>
      <c r="II32" s="1"/>
      <c r="IK32" s="1"/>
      <c r="IM32" s="1"/>
      <c r="IO32" s="1"/>
      <c r="IQ32" s="1"/>
      <c r="IS32" s="1"/>
      <c r="IU32" s="1"/>
      <c r="IW32" s="1"/>
      <c r="IY32" s="1"/>
      <c r="JA32" s="1"/>
      <c r="JC32" s="1"/>
      <c r="JE32" s="1"/>
      <c r="JG32" s="1"/>
      <c r="JI32" s="1"/>
      <c r="JK32" s="1"/>
      <c r="JM32" s="4" t="s">
        <v>911</v>
      </c>
      <c r="JN32" s="49" t="s">
        <v>911</v>
      </c>
      <c r="JO32" s="1"/>
      <c r="JQ32" s="1"/>
      <c r="JS32" s="1"/>
      <c r="JU32" s="1"/>
      <c r="JW32" s="1"/>
      <c r="JY32" s="1"/>
      <c r="KA32" s="1"/>
      <c r="KC32" s="1"/>
      <c r="KE32" s="1"/>
      <c r="KG32" s="1"/>
      <c r="KI32" s="1"/>
      <c r="KK32" s="1"/>
      <c r="KM32" s="1"/>
      <c r="KO32" s="1"/>
      <c r="KQ32" s="1"/>
      <c r="KS32" s="1"/>
      <c r="KU32" s="1"/>
      <c r="KW32" s="1"/>
      <c r="KY32" s="1"/>
      <c r="LA32" s="1"/>
      <c r="LC32" s="1"/>
      <c r="LE32" s="1"/>
      <c r="LG32" s="1"/>
      <c r="LI32" s="1"/>
      <c r="LK32" s="1"/>
      <c r="LM32" s="1"/>
      <c r="LO32" s="1"/>
      <c r="LQ32" s="1"/>
      <c r="LS32" s="1"/>
      <c r="LU32" s="4" t="s">
        <v>911</v>
      </c>
      <c r="LV32" s="49" t="s">
        <v>911</v>
      </c>
      <c r="LW32" s="1"/>
      <c r="LY32" s="1"/>
      <c r="MA32" s="1"/>
      <c r="MC32" s="1"/>
      <c r="ME32" s="1"/>
      <c r="MG32" s="1"/>
      <c r="MI32" s="1"/>
      <c r="MK32" s="1"/>
      <c r="MM32" s="1"/>
      <c r="MO32" s="1"/>
      <c r="MQ32" s="8" t="s">
        <v>911</v>
      </c>
      <c r="MR32" s="51" t="s">
        <v>911</v>
      </c>
    </row>
    <row r="33" spans="1:356" hidden="1" outlineLevel="1" x14ac:dyDescent="0.25">
      <c r="B33" s="42" t="s">
        <v>424</v>
      </c>
      <c r="C33" s="1"/>
      <c r="E33" s="1"/>
      <c r="G33" s="1"/>
      <c r="I33" s="1"/>
      <c r="K33" s="1"/>
      <c r="M33" s="1"/>
      <c r="O33" s="1"/>
      <c r="Q33" s="1"/>
      <c r="S33" s="1"/>
      <c r="U33" s="1"/>
      <c r="W33" s="4" t="s">
        <v>911</v>
      </c>
      <c r="X33" s="49" t="s">
        <v>911</v>
      </c>
      <c r="Y33" s="1"/>
      <c r="AA33" s="1"/>
      <c r="AC33" s="1"/>
      <c r="AE33" s="1"/>
      <c r="AG33" s="1"/>
      <c r="AI33" s="1"/>
      <c r="AK33" s="1">
        <v>7.0521408719104315</v>
      </c>
      <c r="AL33" s="38">
        <v>1</v>
      </c>
      <c r="AM33" s="1"/>
      <c r="AO33" s="1"/>
      <c r="AQ33" s="1"/>
      <c r="AS33" s="1"/>
      <c r="AU33" s="1"/>
      <c r="AW33" s="1"/>
      <c r="AY33" s="1"/>
      <c r="BA33" s="1"/>
      <c r="BC33" s="1"/>
      <c r="BE33" s="1"/>
      <c r="BG33" s="1"/>
      <c r="BI33" s="1"/>
      <c r="BK33" s="1"/>
      <c r="BM33" s="1"/>
      <c r="BO33" s="1"/>
      <c r="BQ33" s="1"/>
      <c r="BS33" s="1"/>
      <c r="BU33" s="1"/>
      <c r="BW33" s="1"/>
      <c r="BY33" s="1"/>
      <c r="CA33" s="1"/>
      <c r="CC33" s="1"/>
      <c r="CE33" s="1"/>
      <c r="CG33" s="1"/>
      <c r="CI33" s="1"/>
      <c r="CK33" s="1"/>
      <c r="CM33" s="1"/>
      <c r="CO33" s="1"/>
      <c r="CQ33" s="1"/>
      <c r="CS33" s="1"/>
      <c r="CU33" s="1"/>
      <c r="CW33" s="1"/>
      <c r="CY33" s="1"/>
      <c r="DA33" s="4">
        <v>7.0521408719104315</v>
      </c>
      <c r="DB33" s="49">
        <v>1</v>
      </c>
      <c r="DC33" s="1"/>
      <c r="DE33" s="1"/>
      <c r="DG33" s="1"/>
      <c r="DI33" s="1"/>
      <c r="DK33" s="1"/>
      <c r="DM33" s="1"/>
      <c r="DO33" s="1"/>
      <c r="DQ33" s="1"/>
      <c r="DS33" s="1"/>
      <c r="DU33" s="1"/>
      <c r="DW33" s="1"/>
      <c r="DY33" s="1"/>
      <c r="EA33" s="1"/>
      <c r="EC33" s="1"/>
      <c r="EE33" s="1"/>
      <c r="EG33" s="1"/>
      <c r="EI33" s="1"/>
      <c r="EK33" s="1"/>
      <c r="EM33" s="1"/>
      <c r="EO33" s="1"/>
      <c r="EQ33" s="1"/>
      <c r="ES33" s="1"/>
      <c r="EU33" s="1"/>
      <c r="EW33" s="1"/>
      <c r="EY33" s="1"/>
      <c r="FA33" s="1"/>
      <c r="FC33" s="1"/>
      <c r="FE33" s="1"/>
      <c r="FG33" s="1"/>
      <c r="FI33" s="1"/>
      <c r="FK33" s="1"/>
      <c r="FM33" s="1"/>
      <c r="FO33" s="1"/>
      <c r="FQ33" s="1"/>
      <c r="FS33" s="1"/>
      <c r="FU33" s="1"/>
      <c r="FW33" s="1"/>
      <c r="FY33" s="1"/>
      <c r="GA33" s="1"/>
      <c r="GC33" s="1"/>
      <c r="GE33" s="1"/>
      <c r="GG33" s="1"/>
      <c r="GI33" s="1"/>
      <c r="GK33" s="1"/>
      <c r="GM33" s="1"/>
      <c r="GO33" s="1"/>
      <c r="GQ33" s="1"/>
      <c r="GS33" s="1"/>
      <c r="GU33" s="1"/>
      <c r="GW33" s="1"/>
      <c r="GY33" s="1"/>
      <c r="HA33" s="1"/>
      <c r="HC33" s="1"/>
      <c r="HE33" s="1"/>
      <c r="HG33" s="1"/>
      <c r="HI33" s="1"/>
      <c r="HK33" s="1"/>
      <c r="HM33" s="1"/>
      <c r="HO33" s="1"/>
      <c r="HQ33" s="1"/>
      <c r="HS33" s="1"/>
      <c r="HU33" s="1"/>
      <c r="HW33" s="1"/>
      <c r="HY33" s="1"/>
      <c r="IA33" s="1"/>
      <c r="IC33" s="1"/>
      <c r="IE33" s="1"/>
      <c r="IG33" s="1"/>
      <c r="II33" s="1"/>
      <c r="IK33" s="1"/>
      <c r="IM33" s="1"/>
      <c r="IO33" s="1"/>
      <c r="IQ33" s="1"/>
      <c r="IS33" s="1"/>
      <c r="IU33" s="1"/>
      <c r="IW33" s="1"/>
      <c r="IY33" s="1"/>
      <c r="JA33" s="1"/>
      <c r="JC33" s="1"/>
      <c r="JE33" s="1"/>
      <c r="JG33" s="1"/>
      <c r="JI33" s="1"/>
      <c r="JK33" s="1"/>
      <c r="JM33" s="4" t="s">
        <v>911</v>
      </c>
      <c r="JN33" s="49" t="s">
        <v>911</v>
      </c>
      <c r="JO33" s="1"/>
      <c r="JQ33" s="1"/>
      <c r="JS33" s="1"/>
      <c r="JU33" s="1"/>
      <c r="JW33" s="1"/>
      <c r="JY33" s="1"/>
      <c r="KA33" s="1"/>
      <c r="KC33" s="1"/>
      <c r="KE33" s="1"/>
      <c r="KG33" s="1"/>
      <c r="KI33" s="1"/>
      <c r="KK33" s="1"/>
      <c r="KM33" s="1"/>
      <c r="KO33" s="1"/>
      <c r="KQ33" s="1"/>
      <c r="KS33" s="1"/>
      <c r="KU33" s="1"/>
      <c r="KW33" s="1"/>
      <c r="KY33" s="1"/>
      <c r="LA33" s="1"/>
      <c r="LC33" s="1"/>
      <c r="LE33" s="1"/>
      <c r="LG33" s="1"/>
      <c r="LI33" s="1"/>
      <c r="LK33" s="1"/>
      <c r="LM33" s="1"/>
      <c r="LO33" s="1"/>
      <c r="LQ33" s="1"/>
      <c r="LS33" s="1"/>
      <c r="LU33" s="4" t="s">
        <v>911</v>
      </c>
      <c r="LV33" s="49" t="s">
        <v>911</v>
      </c>
      <c r="LW33" s="1"/>
      <c r="LY33" s="1"/>
      <c r="MA33" s="1"/>
      <c r="MC33" s="1"/>
      <c r="ME33" s="1"/>
      <c r="MG33" s="1"/>
      <c r="MI33" s="1"/>
      <c r="MK33" s="1"/>
      <c r="MM33" s="1"/>
      <c r="MO33" s="1"/>
      <c r="MQ33" s="8" t="s">
        <v>911</v>
      </c>
      <c r="MR33" s="51" t="s">
        <v>911</v>
      </c>
    </row>
    <row r="34" spans="1:356" hidden="1" outlineLevel="1" x14ac:dyDescent="0.25">
      <c r="B34" s="42" t="s">
        <v>410</v>
      </c>
      <c r="C34" s="1"/>
      <c r="E34" s="1"/>
      <c r="G34" s="1"/>
      <c r="I34" s="1"/>
      <c r="K34" s="1"/>
      <c r="M34" s="1"/>
      <c r="O34" s="1"/>
      <c r="Q34" s="1"/>
      <c r="S34" s="1"/>
      <c r="U34" s="1"/>
      <c r="W34" s="4" t="s">
        <v>911</v>
      </c>
      <c r="X34" s="49" t="s">
        <v>911</v>
      </c>
      <c r="Y34" s="1"/>
      <c r="AA34" s="1"/>
      <c r="AC34" s="1"/>
      <c r="AE34" s="1"/>
      <c r="AG34" s="1"/>
      <c r="AI34" s="1"/>
      <c r="AK34" s="1"/>
      <c r="AM34" s="1"/>
      <c r="AO34" s="1"/>
      <c r="AQ34" s="1"/>
      <c r="AS34" s="1"/>
      <c r="AU34" s="1"/>
      <c r="AW34" s="1"/>
      <c r="AY34" s="1"/>
      <c r="BA34" s="1"/>
      <c r="BC34" s="1"/>
      <c r="BE34" s="1"/>
      <c r="BG34" s="1"/>
      <c r="BI34" s="1"/>
      <c r="BK34" s="1"/>
      <c r="BM34" s="1"/>
      <c r="BO34" s="1"/>
      <c r="BQ34" s="1">
        <v>9.0880657227376922</v>
      </c>
      <c r="BR34" s="38">
        <v>0.56306997493769217</v>
      </c>
      <c r="BS34" s="1"/>
      <c r="BU34" s="1"/>
      <c r="BW34" s="1"/>
      <c r="BY34" s="1"/>
      <c r="CA34" s="1"/>
      <c r="CC34" s="1"/>
      <c r="CE34" s="1"/>
      <c r="CG34" s="1">
        <v>3.2268422346346446</v>
      </c>
      <c r="CH34" s="38">
        <v>1</v>
      </c>
      <c r="CI34" s="1"/>
      <c r="CK34" s="1"/>
      <c r="CM34" s="1"/>
      <c r="CO34" s="1"/>
      <c r="CQ34" s="1"/>
      <c r="CS34" s="1"/>
      <c r="CU34" s="1"/>
      <c r="CW34" s="1"/>
      <c r="CY34" s="1"/>
      <c r="DA34" s="4">
        <v>12.314907957372338</v>
      </c>
      <c r="DB34" s="49">
        <v>0.6358691025114952</v>
      </c>
      <c r="DC34" s="1"/>
      <c r="DE34" s="1"/>
      <c r="DG34" s="1"/>
      <c r="DI34" s="1"/>
      <c r="DK34" s="1"/>
      <c r="DM34" s="1"/>
      <c r="DO34" s="1"/>
      <c r="DQ34" s="1"/>
      <c r="DS34" s="1"/>
      <c r="DU34" s="1"/>
      <c r="DW34" s="1"/>
      <c r="DY34" s="1"/>
      <c r="EA34" s="1"/>
      <c r="EC34" s="1"/>
      <c r="EE34" s="1"/>
      <c r="EG34" s="1"/>
      <c r="EI34" s="1"/>
      <c r="EK34" s="1"/>
      <c r="EM34" s="1"/>
      <c r="EO34" s="1"/>
      <c r="EQ34" s="1"/>
      <c r="ES34" s="1"/>
      <c r="EU34" s="1"/>
      <c r="EW34" s="1"/>
      <c r="EY34" s="1"/>
      <c r="FA34" s="1"/>
      <c r="FC34" s="1"/>
      <c r="FE34" s="1"/>
      <c r="FG34" s="1"/>
      <c r="FI34" s="1"/>
      <c r="FK34" s="1"/>
      <c r="FM34" s="1"/>
      <c r="FO34" s="1"/>
      <c r="FQ34" s="1"/>
      <c r="FS34" s="1"/>
      <c r="FU34" s="1"/>
      <c r="FW34" s="1"/>
      <c r="FY34" s="1"/>
      <c r="GA34" s="1"/>
      <c r="GC34" s="1"/>
      <c r="GE34" s="1"/>
      <c r="GG34" s="1"/>
      <c r="GI34" s="1"/>
      <c r="GK34" s="1"/>
      <c r="GM34" s="1"/>
      <c r="GO34" s="1"/>
      <c r="GQ34" s="1"/>
      <c r="GS34" s="1"/>
      <c r="GU34" s="1"/>
      <c r="GW34" s="1"/>
      <c r="GY34" s="1"/>
      <c r="HA34" s="1"/>
      <c r="HC34" s="1"/>
      <c r="HE34" s="1"/>
      <c r="HG34" s="1"/>
      <c r="HI34" s="1"/>
      <c r="HK34" s="1"/>
      <c r="HM34" s="1"/>
      <c r="HO34" s="1"/>
      <c r="HQ34" s="1"/>
      <c r="HS34" s="1"/>
      <c r="HU34" s="1"/>
      <c r="HW34" s="1"/>
      <c r="HY34" s="1"/>
      <c r="IA34" s="1"/>
      <c r="IC34" s="1"/>
      <c r="IE34" s="1"/>
      <c r="IG34" s="1"/>
      <c r="II34" s="1"/>
      <c r="IK34" s="1"/>
      <c r="IM34" s="1"/>
      <c r="IO34" s="1"/>
      <c r="IQ34" s="1"/>
      <c r="IS34" s="1"/>
      <c r="IU34" s="1"/>
      <c r="IW34" s="1"/>
      <c r="IY34" s="1"/>
      <c r="JA34" s="1"/>
      <c r="JC34" s="1"/>
      <c r="JE34" s="1"/>
      <c r="JG34" s="1"/>
      <c r="JI34" s="1"/>
      <c r="JK34" s="1"/>
      <c r="JM34" s="4" t="s">
        <v>911</v>
      </c>
      <c r="JN34" s="49" t="s">
        <v>911</v>
      </c>
      <c r="JO34" s="1"/>
      <c r="JQ34" s="1"/>
      <c r="JS34" s="1"/>
      <c r="JU34" s="1"/>
      <c r="JW34" s="1"/>
      <c r="JY34" s="1"/>
      <c r="KA34" s="1"/>
      <c r="KC34" s="1"/>
      <c r="KE34" s="1"/>
      <c r="KG34" s="1"/>
      <c r="KI34" s="1"/>
      <c r="KK34" s="1"/>
      <c r="KM34" s="1"/>
      <c r="KO34" s="1"/>
      <c r="KQ34" s="1"/>
      <c r="KS34" s="1"/>
      <c r="KU34" s="1"/>
      <c r="KW34" s="1"/>
      <c r="KY34" s="1"/>
      <c r="LA34" s="1"/>
      <c r="LC34" s="1"/>
      <c r="LE34" s="1"/>
      <c r="LG34" s="1"/>
      <c r="LI34" s="1"/>
      <c r="LK34" s="1"/>
      <c r="LM34" s="1"/>
      <c r="LO34" s="1"/>
      <c r="LQ34" s="1"/>
      <c r="LS34" s="1"/>
      <c r="LU34" s="4" t="s">
        <v>911</v>
      </c>
      <c r="LV34" s="49" t="s">
        <v>911</v>
      </c>
      <c r="LW34" s="1"/>
      <c r="LY34" s="1"/>
      <c r="MA34" s="1"/>
      <c r="MC34" s="1"/>
      <c r="ME34" s="1"/>
      <c r="MG34" s="1"/>
      <c r="MI34" s="1"/>
      <c r="MK34" s="1"/>
      <c r="MM34" s="1"/>
      <c r="MO34" s="1"/>
      <c r="MQ34" s="8" t="s">
        <v>911</v>
      </c>
      <c r="MR34" s="51" t="s">
        <v>911</v>
      </c>
    </row>
    <row r="35" spans="1:356" hidden="1" outlineLevel="1" x14ac:dyDescent="0.25">
      <c r="B35" s="42" t="s">
        <v>409</v>
      </c>
      <c r="C35" s="1"/>
      <c r="E35" s="1"/>
      <c r="G35" s="1"/>
      <c r="I35" s="1"/>
      <c r="K35" s="1"/>
      <c r="M35" s="1"/>
      <c r="O35" s="1"/>
      <c r="Q35" s="1"/>
      <c r="S35" s="1"/>
      <c r="U35" s="1"/>
      <c r="W35" s="4" t="s">
        <v>911</v>
      </c>
      <c r="X35" s="49" t="s">
        <v>911</v>
      </c>
      <c r="Y35" s="1"/>
      <c r="AA35" s="1"/>
      <c r="AC35" s="1"/>
      <c r="AE35" s="1"/>
      <c r="AG35" s="1"/>
      <c r="AI35" s="1"/>
      <c r="AK35" s="1"/>
      <c r="AM35" s="1"/>
      <c r="AO35" s="1"/>
      <c r="AQ35" s="1"/>
      <c r="AS35" s="1"/>
      <c r="AU35" s="1"/>
      <c r="AW35" s="1"/>
      <c r="AY35" s="1"/>
      <c r="BA35" s="1"/>
      <c r="BC35" s="1"/>
      <c r="BE35" s="1"/>
      <c r="BG35" s="1"/>
      <c r="BI35" s="1"/>
      <c r="BK35" s="1"/>
      <c r="BM35" s="1"/>
      <c r="BO35" s="1"/>
      <c r="BQ35" s="1"/>
      <c r="BS35" s="1"/>
      <c r="BU35" s="1"/>
      <c r="BW35" s="1"/>
      <c r="BY35" s="1"/>
      <c r="CA35" s="1"/>
      <c r="CC35" s="1"/>
      <c r="CE35" s="1">
        <v>9.0880657227376922</v>
      </c>
      <c r="CF35" s="38">
        <v>1</v>
      </c>
      <c r="CG35" s="1"/>
      <c r="CI35" s="1"/>
      <c r="CK35" s="1"/>
      <c r="CM35" s="1">
        <v>9.0880657227376922</v>
      </c>
      <c r="CN35" s="38">
        <v>1</v>
      </c>
      <c r="CO35" s="1"/>
      <c r="CQ35" s="1"/>
      <c r="CS35" s="1"/>
      <c r="CU35" s="1"/>
      <c r="CW35" s="1"/>
      <c r="CY35" s="1"/>
      <c r="DA35" s="4">
        <v>18.176131445475384</v>
      </c>
      <c r="DB35" s="49">
        <v>0.84923392969298572</v>
      </c>
      <c r="DC35" s="1"/>
      <c r="DE35" s="1"/>
      <c r="DG35" s="1"/>
      <c r="DI35" s="1"/>
      <c r="DK35" s="1"/>
      <c r="DM35" s="1"/>
      <c r="DO35" s="1"/>
      <c r="DQ35" s="1"/>
      <c r="DS35" s="1"/>
      <c r="DU35" s="1"/>
      <c r="DW35" s="1"/>
      <c r="DY35" s="1"/>
      <c r="EA35" s="1"/>
      <c r="EC35" s="1"/>
      <c r="EE35" s="1"/>
      <c r="EG35" s="1"/>
      <c r="EI35" s="1"/>
      <c r="EK35" s="1"/>
      <c r="EM35" s="1"/>
      <c r="EO35" s="1"/>
      <c r="EQ35" s="1"/>
      <c r="ES35" s="1"/>
      <c r="EU35" s="1"/>
      <c r="EW35" s="1"/>
      <c r="EY35" s="1"/>
      <c r="FA35" s="1"/>
      <c r="FC35" s="1"/>
      <c r="FE35" s="1"/>
      <c r="FG35" s="1"/>
      <c r="FI35" s="1"/>
      <c r="FK35" s="1"/>
      <c r="FM35" s="1"/>
      <c r="FO35" s="1"/>
      <c r="FQ35" s="1"/>
      <c r="FS35" s="1"/>
      <c r="FU35" s="1"/>
      <c r="FW35" s="1"/>
      <c r="FY35" s="1"/>
      <c r="GA35" s="1"/>
      <c r="GC35" s="1"/>
      <c r="GE35" s="1"/>
      <c r="GG35" s="1"/>
      <c r="GI35" s="1"/>
      <c r="GK35" s="1"/>
      <c r="GM35" s="1"/>
      <c r="GO35" s="1"/>
      <c r="GQ35" s="1"/>
      <c r="GS35" s="1"/>
      <c r="GU35" s="1"/>
      <c r="GW35" s="1"/>
      <c r="GY35" s="1"/>
      <c r="HA35" s="1"/>
      <c r="HC35" s="1"/>
      <c r="HE35" s="1"/>
      <c r="HG35" s="1"/>
      <c r="HI35" s="1"/>
      <c r="HK35" s="1"/>
      <c r="HM35" s="1"/>
      <c r="HO35" s="1"/>
      <c r="HQ35" s="1"/>
      <c r="HS35" s="1"/>
      <c r="HU35" s="1"/>
      <c r="HW35" s="1"/>
      <c r="HY35" s="1"/>
      <c r="IA35" s="1"/>
      <c r="IC35" s="1"/>
      <c r="IE35" s="1"/>
      <c r="IG35" s="1"/>
      <c r="II35" s="1"/>
      <c r="IK35" s="1"/>
      <c r="IM35" s="1"/>
      <c r="IO35" s="1"/>
      <c r="IQ35" s="1"/>
      <c r="IS35" s="1"/>
      <c r="IU35" s="1"/>
      <c r="IW35" s="1"/>
      <c r="IY35" s="1"/>
      <c r="JA35" s="1"/>
      <c r="JC35" s="1"/>
      <c r="JE35" s="1"/>
      <c r="JG35" s="1"/>
      <c r="JI35" s="1"/>
      <c r="JK35" s="1"/>
      <c r="JM35" s="4" t="s">
        <v>911</v>
      </c>
      <c r="JN35" s="49" t="s">
        <v>911</v>
      </c>
      <c r="JO35" s="1"/>
      <c r="JQ35" s="1"/>
      <c r="JS35" s="1"/>
      <c r="JU35" s="1"/>
      <c r="JW35" s="1"/>
      <c r="JY35" s="1"/>
      <c r="KA35" s="1"/>
      <c r="KC35" s="1"/>
      <c r="KE35" s="1"/>
      <c r="KG35" s="1"/>
      <c r="KI35" s="1"/>
      <c r="KK35" s="1"/>
      <c r="KM35" s="1"/>
      <c r="KO35" s="1"/>
      <c r="KQ35" s="1"/>
      <c r="KS35" s="1"/>
      <c r="KU35" s="1"/>
      <c r="KW35" s="1"/>
      <c r="KY35" s="1"/>
      <c r="LA35" s="1"/>
      <c r="LC35" s="1"/>
      <c r="LE35" s="1"/>
      <c r="LG35" s="1"/>
      <c r="LI35" s="1"/>
      <c r="LK35" s="1"/>
      <c r="LM35" s="1"/>
      <c r="LO35" s="1"/>
      <c r="LQ35" s="1"/>
      <c r="LS35" s="1"/>
      <c r="LU35" s="4" t="s">
        <v>911</v>
      </c>
      <c r="LV35" s="49" t="s">
        <v>911</v>
      </c>
      <c r="LW35" s="1"/>
      <c r="LY35" s="1"/>
      <c r="MA35" s="1"/>
      <c r="MC35" s="1"/>
      <c r="ME35" s="1"/>
      <c r="MG35" s="1"/>
      <c r="MI35" s="1"/>
      <c r="MK35" s="1"/>
      <c r="MM35" s="1"/>
      <c r="MO35" s="1"/>
      <c r="MQ35" s="8" t="s">
        <v>911</v>
      </c>
      <c r="MR35" s="51" t="s">
        <v>911</v>
      </c>
    </row>
    <row r="36" spans="1:356" hidden="1" outlineLevel="1" x14ac:dyDescent="0.25">
      <c r="B36" s="42" t="s">
        <v>267</v>
      </c>
      <c r="C36" s="1"/>
      <c r="E36" s="1">
        <v>18.176131445475384</v>
      </c>
      <c r="F36" s="38">
        <v>1</v>
      </c>
      <c r="G36" s="1">
        <v>9.0880657227376922</v>
      </c>
      <c r="H36" s="38">
        <v>1</v>
      </c>
      <c r="I36" s="1"/>
      <c r="K36" s="1"/>
      <c r="M36" s="1"/>
      <c r="O36" s="1">
        <v>3.2268422346346446</v>
      </c>
      <c r="P36" s="38">
        <v>1</v>
      </c>
      <c r="Q36" s="1">
        <v>12.135962077813181</v>
      </c>
      <c r="R36" s="38">
        <v>0.57180296746021941</v>
      </c>
      <c r="S36" s="1"/>
      <c r="U36" s="1"/>
      <c r="W36" s="4">
        <v>42.627001480660901</v>
      </c>
      <c r="X36" s="49">
        <v>0.82426657811361326</v>
      </c>
      <c r="Y36" s="1"/>
      <c r="AA36" s="1"/>
      <c r="AC36" s="1"/>
      <c r="AE36" s="1"/>
      <c r="AG36" s="1"/>
      <c r="AI36" s="1"/>
      <c r="AK36" s="1">
        <v>73.838148657103503</v>
      </c>
      <c r="AL36" s="38">
        <v>0.54767856460914022</v>
      </c>
      <c r="AM36" s="1">
        <v>9.0880657227376922</v>
      </c>
      <c r="AN36" s="38">
        <v>1</v>
      </c>
      <c r="AO36" s="1"/>
      <c r="AQ36" s="1"/>
      <c r="AS36" s="1">
        <v>30.491039402847722</v>
      </c>
      <c r="AT36" s="38">
        <v>0.6265217162073502</v>
      </c>
      <c r="AU36" s="1"/>
      <c r="AW36" s="1"/>
      <c r="AY36" s="1"/>
      <c r="BA36" s="1"/>
      <c r="BC36" s="1"/>
      <c r="BE36" s="1"/>
      <c r="BG36" s="1"/>
      <c r="BI36" s="1">
        <v>9.0880657227376922</v>
      </c>
      <c r="BJ36" s="38">
        <v>0.73797268759098666</v>
      </c>
      <c r="BK36" s="1"/>
      <c r="BM36" s="1"/>
      <c r="BO36" s="1">
        <v>18.176131445475384</v>
      </c>
      <c r="BP36" s="38">
        <v>1</v>
      </c>
      <c r="BQ36" s="1">
        <v>167.5845080375255</v>
      </c>
      <c r="BR36" s="38">
        <v>0.54164426153423118</v>
      </c>
      <c r="BS36" s="1"/>
      <c r="BU36" s="1"/>
      <c r="BW36" s="1">
        <v>72.704525781901552</v>
      </c>
      <c r="BX36" s="38">
        <v>0.56612952233803804</v>
      </c>
      <c r="BY36" s="1"/>
      <c r="CA36" s="1"/>
      <c r="CC36" s="1"/>
      <c r="CE36" s="1">
        <v>9.0880657227376922</v>
      </c>
      <c r="CF36" s="38">
        <v>0.5</v>
      </c>
      <c r="CG36" s="1">
        <v>9.0880657227376922</v>
      </c>
      <c r="CH36" s="38">
        <v>0.5</v>
      </c>
      <c r="CI36" s="1"/>
      <c r="CK36" s="1">
        <v>9.0880657227376922</v>
      </c>
      <c r="CL36" s="38">
        <v>1</v>
      </c>
      <c r="CM36" s="1">
        <v>36.294968382345331</v>
      </c>
      <c r="CN36" s="38">
        <v>0.79974750692748842</v>
      </c>
      <c r="CO36" s="1"/>
      <c r="CQ36" s="1">
        <v>9.0880657227376922</v>
      </c>
      <c r="CR36" s="38">
        <v>1</v>
      </c>
      <c r="CS36" s="1"/>
      <c r="CU36" s="1">
        <v>34.259043531518074</v>
      </c>
      <c r="CV36" s="38">
        <v>1</v>
      </c>
      <c r="CW36" s="1"/>
      <c r="CY36" s="1"/>
      <c r="DA36" s="4">
        <v>487.87675957514318</v>
      </c>
      <c r="DB36" s="49">
        <v>0.5933310993845603</v>
      </c>
      <c r="DC36" s="1">
        <v>8.931096320337069</v>
      </c>
      <c r="DD36" s="38">
        <v>1</v>
      </c>
      <c r="DE36" s="1"/>
      <c r="DG36" s="1"/>
      <c r="DI36" s="1"/>
      <c r="DK36" s="1"/>
      <c r="DM36" s="1"/>
      <c r="DO36" s="1"/>
      <c r="DQ36" s="1"/>
      <c r="DS36" s="1"/>
      <c r="DU36" s="1"/>
      <c r="DW36" s="1">
        <v>9.0880657227376922</v>
      </c>
      <c r="DX36" s="38">
        <v>1</v>
      </c>
      <c r="DY36" s="1"/>
      <c r="EA36" s="1"/>
      <c r="EC36" s="1"/>
      <c r="EE36" s="1"/>
      <c r="EG36" s="1"/>
      <c r="EI36" s="1"/>
      <c r="EK36" s="1"/>
      <c r="EM36" s="1"/>
      <c r="EO36" s="1"/>
      <c r="EQ36" s="1"/>
      <c r="ES36" s="1"/>
      <c r="EU36" s="1"/>
      <c r="EW36" s="1"/>
      <c r="EY36" s="1"/>
      <c r="FA36" s="1"/>
      <c r="FC36" s="1"/>
      <c r="FE36" s="1"/>
      <c r="FG36" s="1"/>
      <c r="FI36" s="1"/>
      <c r="FK36" s="1"/>
      <c r="FM36" s="1"/>
      <c r="FO36" s="1"/>
      <c r="FQ36" s="1"/>
      <c r="FS36" s="1"/>
      <c r="FU36" s="1"/>
      <c r="FW36" s="1"/>
      <c r="FY36" s="1"/>
      <c r="GA36" s="1"/>
      <c r="GC36" s="1"/>
      <c r="GE36" s="1"/>
      <c r="GG36" s="1"/>
      <c r="GI36" s="1">
        <v>13.681431013171801</v>
      </c>
      <c r="GJ36" s="38">
        <v>1</v>
      </c>
      <c r="GK36" s="1"/>
      <c r="GM36" s="1"/>
      <c r="GO36" s="1"/>
      <c r="GQ36" s="1"/>
      <c r="GS36" s="1"/>
      <c r="GU36" s="1"/>
      <c r="GW36" s="1"/>
      <c r="GY36" s="1"/>
      <c r="HA36" s="1"/>
      <c r="HC36" s="1">
        <v>3.9780544747081716</v>
      </c>
      <c r="HD36" s="38">
        <v>1</v>
      </c>
      <c r="HE36" s="1"/>
      <c r="HG36" s="1"/>
      <c r="HI36" s="1"/>
      <c r="HK36" s="1"/>
      <c r="HM36" s="1"/>
      <c r="HO36" s="1"/>
      <c r="HQ36" s="1"/>
      <c r="HS36" s="1">
        <v>4.1257841658064009</v>
      </c>
      <c r="HT36" s="38">
        <v>1</v>
      </c>
      <c r="HU36" s="1"/>
      <c r="HW36" s="1"/>
      <c r="HY36" s="1"/>
      <c r="IA36" s="1"/>
      <c r="IC36" s="1"/>
      <c r="IE36" s="1"/>
      <c r="IG36" s="1"/>
      <c r="II36" s="1"/>
      <c r="IK36" s="1"/>
      <c r="IM36" s="1"/>
      <c r="IO36" s="1"/>
      <c r="IQ36" s="1"/>
      <c r="IS36" s="1"/>
      <c r="IU36" s="1"/>
      <c r="IW36" s="1"/>
      <c r="IY36" s="1"/>
      <c r="JA36" s="1"/>
      <c r="JC36" s="1"/>
      <c r="JE36" s="1"/>
      <c r="JG36" s="1"/>
      <c r="JI36" s="1"/>
      <c r="JK36" s="1"/>
      <c r="JM36" s="4">
        <v>39.804431696761135</v>
      </c>
      <c r="JN36" s="49">
        <v>1</v>
      </c>
      <c r="JO36" s="1"/>
      <c r="JQ36" s="1"/>
      <c r="JS36" s="1"/>
      <c r="JU36" s="1"/>
      <c r="JW36" s="1"/>
      <c r="JY36" s="1"/>
      <c r="KA36" s="1"/>
      <c r="KC36" s="1"/>
      <c r="KE36" s="1"/>
      <c r="KG36" s="1"/>
      <c r="KI36" s="1"/>
      <c r="KK36" s="1"/>
      <c r="KM36" s="1"/>
      <c r="KO36" s="1"/>
      <c r="KQ36" s="1"/>
      <c r="KS36" s="1">
        <v>13.681431013171801</v>
      </c>
      <c r="KT36" s="38">
        <v>1</v>
      </c>
      <c r="KU36" s="1"/>
      <c r="KW36" s="1"/>
      <c r="KY36" s="1"/>
      <c r="LA36" s="1"/>
      <c r="LC36" s="1"/>
      <c r="LE36" s="1"/>
      <c r="LG36" s="1"/>
      <c r="LI36" s="1"/>
      <c r="LK36" s="1"/>
      <c r="LM36" s="1"/>
      <c r="LO36" s="1"/>
      <c r="LQ36" s="1"/>
      <c r="LS36" s="1"/>
      <c r="LU36" s="4">
        <v>13.681431013171801</v>
      </c>
      <c r="LV36" s="49">
        <v>1</v>
      </c>
      <c r="LW36" s="1"/>
      <c r="LY36" s="1"/>
      <c r="MA36" s="1"/>
      <c r="MC36" s="1"/>
      <c r="ME36" s="1"/>
      <c r="MG36" s="1"/>
      <c r="MI36" s="1"/>
      <c r="MK36" s="1"/>
      <c r="MM36" s="1"/>
      <c r="MO36" s="1"/>
      <c r="MQ36" s="8" t="s">
        <v>911</v>
      </c>
      <c r="MR36" s="51" t="s">
        <v>911</v>
      </c>
    </row>
    <row r="37" spans="1:356" hidden="1" outlineLevel="1" x14ac:dyDescent="0.25">
      <c r="B37" s="42" t="s">
        <v>400</v>
      </c>
      <c r="C37" s="1"/>
      <c r="E37" s="1"/>
      <c r="G37" s="1"/>
      <c r="I37" s="1"/>
      <c r="K37" s="1"/>
      <c r="M37" s="1"/>
      <c r="O37" s="1"/>
      <c r="Q37" s="1">
        <v>9.0880657227376922</v>
      </c>
      <c r="R37" s="38">
        <v>1</v>
      </c>
      <c r="S37" s="1"/>
      <c r="U37" s="1"/>
      <c r="W37" s="4">
        <v>9.0880657227376922</v>
      </c>
      <c r="X37" s="49">
        <v>1</v>
      </c>
      <c r="Y37" s="1"/>
      <c r="AA37" s="1"/>
      <c r="AC37" s="1"/>
      <c r="AE37" s="1"/>
      <c r="AG37" s="1"/>
      <c r="AI37" s="1"/>
      <c r="AK37" s="1"/>
      <c r="AM37" s="1"/>
      <c r="AO37" s="1"/>
      <c r="AQ37" s="1"/>
      <c r="AS37" s="1">
        <v>9.0307712141322565</v>
      </c>
      <c r="AT37" s="38">
        <v>1</v>
      </c>
      <c r="AU37" s="1"/>
      <c r="AW37" s="1"/>
      <c r="AY37" s="1"/>
      <c r="BA37" s="1"/>
      <c r="BC37" s="1"/>
      <c r="BE37" s="1"/>
      <c r="BG37" s="1"/>
      <c r="BI37" s="1"/>
      <c r="BK37" s="1"/>
      <c r="BM37" s="1"/>
      <c r="BO37" s="1"/>
      <c r="BQ37" s="1">
        <v>9.0880657227376922</v>
      </c>
      <c r="BR37" s="38">
        <v>0.56306997493769217</v>
      </c>
      <c r="BS37" s="1"/>
      <c r="BU37" s="1"/>
      <c r="BW37" s="1">
        <v>9.0880657227376922</v>
      </c>
      <c r="BX37" s="38">
        <v>1</v>
      </c>
      <c r="BY37" s="1"/>
      <c r="CA37" s="1"/>
      <c r="CC37" s="1"/>
      <c r="CE37" s="1"/>
      <c r="CG37" s="1"/>
      <c r="CI37" s="1">
        <v>9.0880657227376922</v>
      </c>
      <c r="CJ37" s="38">
        <v>1</v>
      </c>
      <c r="CK37" s="1"/>
      <c r="CM37" s="1"/>
      <c r="CO37" s="1"/>
      <c r="CQ37" s="1"/>
      <c r="CS37" s="1"/>
      <c r="CU37" s="1"/>
      <c r="CW37" s="1"/>
      <c r="CY37" s="1"/>
      <c r="DA37" s="4">
        <v>36.294968382345331</v>
      </c>
      <c r="DB37" s="49">
        <v>0.83731000767443187</v>
      </c>
      <c r="DC37" s="1"/>
      <c r="DE37" s="1"/>
      <c r="DG37" s="1"/>
      <c r="DI37" s="1"/>
      <c r="DK37" s="1"/>
      <c r="DM37" s="1"/>
      <c r="DO37" s="1"/>
      <c r="DQ37" s="1"/>
      <c r="DS37" s="1"/>
      <c r="DU37" s="1"/>
      <c r="DW37" s="1"/>
      <c r="DY37" s="1"/>
      <c r="EA37" s="1"/>
      <c r="EC37" s="1"/>
      <c r="EE37" s="1"/>
      <c r="EG37" s="1"/>
      <c r="EI37" s="1"/>
      <c r="EK37" s="1"/>
      <c r="EM37" s="1"/>
      <c r="EO37" s="1"/>
      <c r="EQ37" s="1"/>
      <c r="ES37" s="1"/>
      <c r="EU37" s="1"/>
      <c r="EW37" s="1"/>
      <c r="EY37" s="1"/>
      <c r="FA37" s="1"/>
      <c r="FC37" s="1"/>
      <c r="FE37" s="1"/>
      <c r="FG37" s="1"/>
      <c r="FI37" s="1"/>
      <c r="FK37" s="1"/>
      <c r="FM37" s="1"/>
      <c r="FO37" s="1"/>
      <c r="FQ37" s="1"/>
      <c r="FS37" s="1"/>
      <c r="FU37" s="1"/>
      <c r="FW37" s="1"/>
      <c r="FY37" s="1"/>
      <c r="GA37" s="1"/>
      <c r="GC37" s="1"/>
      <c r="GE37" s="1"/>
      <c r="GG37" s="1"/>
      <c r="GI37" s="1"/>
      <c r="GK37" s="1"/>
      <c r="GM37" s="1"/>
      <c r="GO37" s="1"/>
      <c r="GQ37" s="1"/>
      <c r="GS37" s="1"/>
      <c r="GU37" s="1"/>
      <c r="GW37" s="1"/>
      <c r="GY37" s="1"/>
      <c r="HA37" s="1"/>
      <c r="HC37" s="1"/>
      <c r="HE37" s="1"/>
      <c r="HG37" s="1"/>
      <c r="HI37" s="1"/>
      <c r="HK37" s="1"/>
      <c r="HM37" s="1"/>
      <c r="HO37" s="1"/>
      <c r="HQ37" s="1"/>
      <c r="HS37" s="1"/>
      <c r="HU37" s="1"/>
      <c r="HW37" s="1"/>
      <c r="HY37" s="1"/>
      <c r="IA37" s="1"/>
      <c r="IC37" s="1"/>
      <c r="IE37" s="1"/>
      <c r="IG37" s="1"/>
      <c r="II37" s="1"/>
      <c r="IK37" s="1"/>
      <c r="IM37" s="1"/>
      <c r="IO37" s="1"/>
      <c r="IQ37" s="1"/>
      <c r="IS37" s="1"/>
      <c r="IU37" s="1"/>
      <c r="IW37" s="1"/>
      <c r="IY37" s="1"/>
      <c r="JA37" s="1"/>
      <c r="JC37" s="1"/>
      <c r="JE37" s="1"/>
      <c r="JG37" s="1"/>
      <c r="JI37" s="1"/>
      <c r="JK37" s="1"/>
      <c r="JM37" s="4" t="s">
        <v>911</v>
      </c>
      <c r="JN37" s="49" t="s">
        <v>911</v>
      </c>
      <c r="JO37" s="1"/>
      <c r="JQ37" s="1"/>
      <c r="JS37" s="1"/>
      <c r="JU37" s="1"/>
      <c r="JW37" s="1"/>
      <c r="JY37" s="1"/>
      <c r="KA37" s="1"/>
      <c r="KC37" s="1"/>
      <c r="KE37" s="1"/>
      <c r="KG37" s="1"/>
      <c r="KI37" s="1"/>
      <c r="KK37" s="1"/>
      <c r="KM37" s="1"/>
      <c r="KO37" s="1"/>
      <c r="KQ37" s="1"/>
      <c r="KS37" s="1">
        <v>9.0880657227376922</v>
      </c>
      <c r="KT37" s="38">
        <v>1</v>
      </c>
      <c r="KU37" s="1"/>
      <c r="KW37" s="1"/>
      <c r="KY37" s="1"/>
      <c r="LA37" s="1"/>
      <c r="LC37" s="1"/>
      <c r="LE37" s="1"/>
      <c r="LG37" s="1"/>
      <c r="LI37" s="1"/>
      <c r="LK37" s="1"/>
      <c r="LM37" s="1"/>
      <c r="LO37" s="1"/>
      <c r="LQ37" s="1"/>
      <c r="LS37" s="1"/>
      <c r="LU37" s="4">
        <v>9.0880657227376922</v>
      </c>
      <c r="LV37" s="49">
        <v>1</v>
      </c>
      <c r="LW37" s="1"/>
      <c r="LY37" s="1"/>
      <c r="MA37" s="1"/>
      <c r="MC37" s="1"/>
      <c r="ME37" s="1"/>
      <c r="MG37" s="1"/>
      <c r="MI37" s="1"/>
      <c r="MK37" s="1"/>
      <c r="MM37" s="1"/>
      <c r="MO37" s="1"/>
      <c r="MQ37" s="8" t="s">
        <v>911</v>
      </c>
      <c r="MR37" s="51" t="s">
        <v>911</v>
      </c>
    </row>
    <row r="38" spans="1:356" hidden="1" outlineLevel="1" x14ac:dyDescent="0.25">
      <c r="B38" s="42" t="s">
        <v>473</v>
      </c>
      <c r="C38" s="1"/>
      <c r="E38" s="1"/>
      <c r="G38" s="1"/>
      <c r="I38" s="1"/>
      <c r="K38" s="1"/>
      <c r="M38" s="1"/>
      <c r="O38" s="1"/>
      <c r="Q38" s="1"/>
      <c r="S38" s="1"/>
      <c r="U38" s="1"/>
      <c r="W38" s="4" t="s">
        <v>911</v>
      </c>
      <c r="X38" s="49" t="s">
        <v>911</v>
      </c>
      <c r="Y38" s="1"/>
      <c r="AA38" s="1"/>
      <c r="AC38" s="1"/>
      <c r="AE38" s="1"/>
      <c r="AG38" s="1"/>
      <c r="AI38" s="1"/>
      <c r="AK38" s="1"/>
      <c r="AM38" s="1"/>
      <c r="AO38" s="1"/>
      <c r="AQ38" s="1"/>
      <c r="AS38" s="1"/>
      <c r="AU38" s="1"/>
      <c r="AW38" s="1"/>
      <c r="AY38" s="1"/>
      <c r="BA38" s="1"/>
      <c r="BC38" s="1"/>
      <c r="BE38" s="1"/>
      <c r="BG38" s="1"/>
      <c r="BI38" s="1"/>
      <c r="BK38" s="1"/>
      <c r="BM38" s="1"/>
      <c r="BO38" s="1"/>
      <c r="BQ38" s="1"/>
      <c r="BS38" s="1"/>
      <c r="BU38" s="1"/>
      <c r="BW38" s="1"/>
      <c r="BY38" s="1"/>
      <c r="CA38" s="1"/>
      <c r="CC38" s="1"/>
      <c r="CE38" s="1"/>
      <c r="CG38" s="1"/>
      <c r="CI38" s="1"/>
      <c r="CK38" s="1"/>
      <c r="CM38" s="1"/>
      <c r="CO38" s="1"/>
      <c r="CQ38" s="1"/>
      <c r="CS38" s="1"/>
      <c r="CU38" s="1"/>
      <c r="CW38" s="1"/>
      <c r="CY38" s="1"/>
      <c r="DA38" s="4" t="s">
        <v>911</v>
      </c>
      <c r="DB38" s="49" t="s">
        <v>911</v>
      </c>
      <c r="DC38" s="1"/>
      <c r="DE38" s="1"/>
      <c r="DG38" s="1"/>
      <c r="DI38" s="1"/>
      <c r="DK38" s="1"/>
      <c r="DM38" s="1"/>
      <c r="DO38" s="1"/>
      <c r="DQ38" s="1"/>
      <c r="DS38" s="1"/>
      <c r="DU38" s="1"/>
      <c r="DW38" s="1"/>
      <c r="DY38" s="1"/>
      <c r="EA38" s="1"/>
      <c r="EC38" s="1"/>
      <c r="EE38" s="1"/>
      <c r="EG38" s="1"/>
      <c r="EI38" s="1"/>
      <c r="EK38" s="1"/>
      <c r="EM38" s="1"/>
      <c r="EO38" s="1"/>
      <c r="EQ38" s="1"/>
      <c r="ES38" s="1"/>
      <c r="EU38" s="1"/>
      <c r="EW38" s="1"/>
      <c r="EY38" s="1"/>
      <c r="FA38" s="1"/>
      <c r="FC38" s="1"/>
      <c r="FE38" s="1"/>
      <c r="FG38" s="1"/>
      <c r="FI38" s="1"/>
      <c r="FK38" s="1"/>
      <c r="FM38" s="1"/>
      <c r="FO38" s="1"/>
      <c r="FQ38" s="1"/>
      <c r="FS38" s="1"/>
      <c r="FU38" s="1"/>
      <c r="FW38" s="1"/>
      <c r="FY38" s="1"/>
      <c r="GA38" s="1"/>
      <c r="GC38" s="1"/>
      <c r="GE38" s="1"/>
      <c r="GG38" s="1"/>
      <c r="GI38" s="1"/>
      <c r="GK38" s="1"/>
      <c r="GM38" s="1"/>
      <c r="GO38" s="1"/>
      <c r="GQ38" s="1"/>
      <c r="GS38" s="1"/>
      <c r="GU38" s="1"/>
      <c r="GW38" s="1"/>
      <c r="GY38" s="1"/>
      <c r="HA38" s="1"/>
      <c r="HC38" s="1"/>
      <c r="HE38" s="1"/>
      <c r="HG38" s="1"/>
      <c r="HI38" s="1"/>
      <c r="HK38" s="1"/>
      <c r="HM38" s="1"/>
      <c r="HO38" s="1"/>
      <c r="HQ38" s="1"/>
      <c r="HS38" s="1"/>
      <c r="HU38" s="1"/>
      <c r="HW38" s="1"/>
      <c r="HY38" s="1"/>
      <c r="IA38" s="1"/>
      <c r="IC38" s="1"/>
      <c r="IE38" s="1"/>
      <c r="IG38" s="1"/>
      <c r="II38" s="1"/>
      <c r="IK38" s="1"/>
      <c r="IM38" s="1"/>
      <c r="IO38" s="1"/>
      <c r="IQ38" s="1"/>
      <c r="IS38" s="1"/>
      <c r="IU38" s="1"/>
      <c r="IW38" s="1"/>
      <c r="IY38" s="1"/>
      <c r="JA38" s="1"/>
      <c r="JC38" s="1"/>
      <c r="JE38" s="1"/>
      <c r="JG38" s="1"/>
      <c r="JI38" s="1"/>
      <c r="JK38" s="1"/>
      <c r="JM38" s="4" t="s">
        <v>911</v>
      </c>
      <c r="JN38" s="49" t="s">
        <v>911</v>
      </c>
      <c r="JO38" s="1"/>
      <c r="JQ38" s="1"/>
      <c r="JS38" s="1"/>
      <c r="JU38" s="1"/>
      <c r="JW38" s="1"/>
      <c r="JY38" s="1"/>
      <c r="KA38" s="1"/>
      <c r="KC38" s="1"/>
      <c r="KE38" s="1"/>
      <c r="KG38" s="1"/>
      <c r="KI38" s="1"/>
      <c r="KK38" s="1"/>
      <c r="KM38" s="1"/>
      <c r="KO38" s="1"/>
      <c r="KQ38" s="1"/>
      <c r="KS38" s="1"/>
      <c r="KU38" s="1"/>
      <c r="KW38" s="1"/>
      <c r="KY38" s="1"/>
      <c r="LA38" s="1"/>
      <c r="LC38" s="1"/>
      <c r="LE38" s="1"/>
      <c r="LG38" s="1"/>
      <c r="LI38" s="1"/>
      <c r="LK38" s="1"/>
      <c r="LM38" s="1"/>
      <c r="LO38" s="1">
        <v>5.0223760912337063</v>
      </c>
      <c r="LP38" s="38">
        <v>1</v>
      </c>
      <c r="LQ38" s="1"/>
      <c r="LS38" s="1"/>
      <c r="LU38" s="4">
        <v>5.0223760912337063</v>
      </c>
      <c r="LV38" s="49">
        <v>1</v>
      </c>
      <c r="LW38" s="1"/>
      <c r="LY38" s="1"/>
      <c r="MA38" s="1"/>
      <c r="MC38" s="1"/>
      <c r="ME38" s="1"/>
      <c r="MG38" s="1"/>
      <c r="MI38" s="1"/>
      <c r="MK38" s="1"/>
      <c r="MM38" s="1"/>
      <c r="MO38" s="1"/>
      <c r="MQ38" s="8" t="s">
        <v>911</v>
      </c>
      <c r="MR38" s="51" t="s">
        <v>911</v>
      </c>
    </row>
    <row r="39" spans="1:356" collapsed="1" x14ac:dyDescent="0.25">
      <c r="A39" s="7"/>
      <c r="B39" s="17" t="s">
        <v>67</v>
      </c>
      <c r="C39" s="4">
        <v>3.2268422346346446</v>
      </c>
      <c r="D39" s="49">
        <v>1</v>
      </c>
      <c r="E39" s="4">
        <v>34.316338040123512</v>
      </c>
      <c r="F39" s="49">
        <v>1</v>
      </c>
      <c r="G39" s="4">
        <v>9.0880657227376922</v>
      </c>
      <c r="H39" s="49">
        <v>1</v>
      </c>
      <c r="I39" s="4">
        <v>9.0307712141322565</v>
      </c>
      <c r="J39" s="49">
        <v>1</v>
      </c>
      <c r="K39" s="4">
        <v>9.0880657227376922</v>
      </c>
      <c r="L39" s="49">
        <v>1</v>
      </c>
      <c r="M39" s="4"/>
      <c r="N39" s="49"/>
      <c r="O39" s="4">
        <v>3.2268422346346446</v>
      </c>
      <c r="P39" s="49">
        <v>1</v>
      </c>
      <c r="Q39" s="4">
        <v>48.488224968763944</v>
      </c>
      <c r="R39" s="49">
        <v>0.84215610950986264</v>
      </c>
      <c r="S39" s="4"/>
      <c r="T39" s="49"/>
      <c r="U39" s="4">
        <v>9.0307712141322565</v>
      </c>
      <c r="V39" s="49">
        <v>0.49841892421668499</v>
      </c>
      <c r="W39" s="4">
        <v>125.49592135189665</v>
      </c>
      <c r="X39" s="49">
        <v>0.87348874682600874</v>
      </c>
      <c r="Y39" s="4"/>
      <c r="Z39" s="49"/>
      <c r="AA39" s="4"/>
      <c r="AB39" s="49"/>
      <c r="AC39" s="4"/>
      <c r="AD39" s="49"/>
      <c r="AE39" s="4"/>
      <c r="AF39" s="49"/>
      <c r="AG39" s="4">
        <v>9.0880657227376922</v>
      </c>
      <c r="AH39" s="49">
        <v>1</v>
      </c>
      <c r="AI39" s="4"/>
      <c r="AJ39" s="49"/>
      <c r="AK39" s="4">
        <v>246.80001279730175</v>
      </c>
      <c r="AL39" s="49">
        <v>0.5747754347973264</v>
      </c>
      <c r="AM39" s="4">
        <v>9.0880657227376922</v>
      </c>
      <c r="AN39" s="49">
        <v>0.36023337660243748</v>
      </c>
      <c r="AO39" s="4">
        <v>9.0880657227376922</v>
      </c>
      <c r="AP39" s="49">
        <v>1</v>
      </c>
      <c r="AQ39" s="4"/>
      <c r="AR39" s="49"/>
      <c r="AS39" s="4">
        <v>222.64806884651244</v>
      </c>
      <c r="AT39" s="49">
        <v>0.53299759230268728</v>
      </c>
      <c r="AU39" s="4"/>
      <c r="AV39" s="49"/>
      <c r="AW39" s="4">
        <v>9.0307712141322565</v>
      </c>
      <c r="AX39" s="49">
        <v>1</v>
      </c>
      <c r="AY39" s="4"/>
      <c r="AZ39" s="49"/>
      <c r="BA39" s="4">
        <v>9.0880657227376922</v>
      </c>
      <c r="BB39" s="49">
        <v>0.5</v>
      </c>
      <c r="BC39" s="4">
        <v>9.0880657227376922</v>
      </c>
      <c r="BD39" s="49">
        <v>1</v>
      </c>
      <c r="BE39" s="4"/>
      <c r="BF39" s="49"/>
      <c r="BG39" s="4">
        <v>9.0880657227376922</v>
      </c>
      <c r="BH39" s="49">
        <v>0.50158107578331501</v>
      </c>
      <c r="BI39" s="4">
        <v>9.0880657227376922</v>
      </c>
      <c r="BJ39" s="49">
        <v>0.73797268759098666</v>
      </c>
      <c r="BK39" s="4"/>
      <c r="BL39" s="49"/>
      <c r="BM39" s="4"/>
      <c r="BN39" s="49"/>
      <c r="BO39" s="4">
        <v>27.206902659607643</v>
      </c>
      <c r="BP39" s="49">
        <v>0.59949501385497683</v>
      </c>
      <c r="BQ39" s="4">
        <v>561.11645182960558</v>
      </c>
      <c r="BR39" s="49">
        <v>0.62933006185712692</v>
      </c>
      <c r="BS39" s="4">
        <v>9.0880657227376922</v>
      </c>
      <c r="BT39" s="49">
        <v>1</v>
      </c>
      <c r="BU39" s="4"/>
      <c r="BV39" s="49"/>
      <c r="BW39" s="4">
        <v>188.21499892402315</v>
      </c>
      <c r="BX39" s="49">
        <v>0.5444674491462469</v>
      </c>
      <c r="BY39" s="4">
        <v>9.0880657227376922</v>
      </c>
      <c r="BZ39" s="49">
        <v>1</v>
      </c>
      <c r="CA39" s="4">
        <v>23.192347466558555</v>
      </c>
      <c r="CB39" s="49">
        <v>0.65317206834656005</v>
      </c>
      <c r="CC39" s="4">
        <v>7.0521408719104315</v>
      </c>
      <c r="CD39" s="49">
        <v>1</v>
      </c>
      <c r="CE39" s="4">
        <v>79.75666665381199</v>
      </c>
      <c r="CF39" s="49">
        <v>0.81440200016497188</v>
      </c>
      <c r="CG39" s="4">
        <v>42.80594736022006</v>
      </c>
      <c r="CH39" s="49">
        <v>0.82487255884008204</v>
      </c>
      <c r="CI39" s="4">
        <v>18.176131445475384</v>
      </c>
      <c r="CJ39" s="49">
        <v>0.66666666666666652</v>
      </c>
      <c r="CK39" s="4">
        <v>27.264197168213077</v>
      </c>
      <c r="CL39" s="49">
        <v>0.75</v>
      </c>
      <c r="CM39" s="4">
        <v>209.484576857159</v>
      </c>
      <c r="CN39" s="49">
        <v>0.92039294738669142</v>
      </c>
      <c r="CO39" s="4">
        <v>22.593891063917415</v>
      </c>
      <c r="CP39" s="49">
        <v>0.71314695667517247</v>
      </c>
      <c r="CQ39" s="4">
        <v>9.0880657227376922</v>
      </c>
      <c r="CR39" s="49">
        <v>1</v>
      </c>
      <c r="CS39" s="4"/>
      <c r="CT39" s="49"/>
      <c r="CU39" s="4">
        <v>93.803653889027402</v>
      </c>
      <c r="CV39" s="49">
        <v>0.85319592632419328</v>
      </c>
      <c r="CW39" s="4">
        <v>18.118836936869947</v>
      </c>
      <c r="CX39" s="49">
        <v>1</v>
      </c>
      <c r="CY39" s="4"/>
      <c r="CZ39" s="49"/>
      <c r="DA39" s="4">
        <v>1888.1462532117225</v>
      </c>
      <c r="DB39" s="49">
        <v>0.64872715714725016</v>
      </c>
      <c r="DC39" s="4">
        <v>54.053908884524098</v>
      </c>
      <c r="DD39" s="49">
        <v>1</v>
      </c>
      <c r="DE39" s="4"/>
      <c r="DF39" s="49"/>
      <c r="DG39" s="4"/>
      <c r="DH39" s="49"/>
      <c r="DI39" s="4"/>
      <c r="DJ39" s="49"/>
      <c r="DK39" s="4"/>
      <c r="DL39" s="49"/>
      <c r="DM39" s="4"/>
      <c r="DN39" s="49"/>
      <c r="DO39" s="4"/>
      <c r="DP39" s="49"/>
      <c r="DQ39" s="4"/>
      <c r="DR39" s="49"/>
      <c r="DS39" s="4"/>
      <c r="DT39" s="49"/>
      <c r="DU39" s="4"/>
      <c r="DV39" s="49"/>
      <c r="DW39" s="4">
        <v>18.176131445475384</v>
      </c>
      <c r="DX39" s="49">
        <v>1</v>
      </c>
      <c r="DY39" s="4"/>
      <c r="DZ39" s="49"/>
      <c r="EA39" s="4"/>
      <c r="EB39" s="49"/>
      <c r="EC39" s="4"/>
      <c r="ED39" s="49"/>
      <c r="EE39" s="4"/>
      <c r="EF39" s="49"/>
      <c r="EG39" s="4"/>
      <c r="EH39" s="49"/>
      <c r="EI39" s="4"/>
      <c r="EJ39" s="49"/>
      <c r="EK39" s="4"/>
      <c r="EL39" s="49"/>
      <c r="EM39" s="4"/>
      <c r="EN39" s="49"/>
      <c r="EO39" s="4"/>
      <c r="EP39" s="49"/>
      <c r="EQ39" s="4"/>
      <c r="ER39" s="49"/>
      <c r="ES39" s="4"/>
      <c r="ET39" s="49"/>
      <c r="EU39" s="4"/>
      <c r="EV39" s="49"/>
      <c r="EW39" s="4"/>
      <c r="EX39" s="49"/>
      <c r="EY39" s="4"/>
      <c r="EZ39" s="49"/>
      <c r="FA39" s="4"/>
      <c r="FB39" s="49"/>
      <c r="FC39" s="4"/>
      <c r="FD39" s="49"/>
      <c r="FE39" s="4"/>
      <c r="FF39" s="49"/>
      <c r="FG39" s="4"/>
      <c r="FH39" s="49"/>
      <c r="FI39" s="4"/>
      <c r="FJ39" s="49"/>
      <c r="FK39" s="4"/>
      <c r="FL39" s="49"/>
      <c r="FM39" s="4"/>
      <c r="FN39" s="49"/>
      <c r="FO39" s="4"/>
      <c r="FP39" s="49"/>
      <c r="FQ39" s="4"/>
      <c r="FR39" s="49"/>
      <c r="FS39" s="4"/>
      <c r="FT39" s="49"/>
      <c r="FU39" s="4"/>
      <c r="FV39" s="49"/>
      <c r="FW39" s="4"/>
      <c r="FX39" s="49"/>
      <c r="FY39" s="4"/>
      <c r="FZ39" s="49"/>
      <c r="GA39" s="4"/>
      <c r="GB39" s="49"/>
      <c r="GC39" s="4"/>
      <c r="GD39" s="49"/>
      <c r="GE39" s="4"/>
      <c r="GF39" s="49"/>
      <c r="GG39" s="4"/>
      <c r="GH39" s="49"/>
      <c r="GI39" s="4">
        <v>61.679200066467118</v>
      </c>
      <c r="GJ39" s="49">
        <v>0.87157811423987441</v>
      </c>
      <c r="GK39" s="4"/>
      <c r="GL39" s="49"/>
      <c r="GM39" s="4"/>
      <c r="GN39" s="49"/>
      <c r="GO39" s="4"/>
      <c r="GP39" s="49"/>
      <c r="GQ39" s="4"/>
      <c r="GR39" s="49"/>
      <c r="GS39" s="4"/>
      <c r="GT39" s="49"/>
      <c r="GU39" s="4"/>
      <c r="GV39" s="49"/>
      <c r="GW39" s="4"/>
      <c r="GX39" s="49"/>
      <c r="GY39" s="4"/>
      <c r="GZ39" s="49"/>
      <c r="HA39" s="4"/>
      <c r="HB39" s="49"/>
      <c r="HC39" s="4">
        <v>3.9780544747081716</v>
      </c>
      <c r="HD39" s="49">
        <v>1</v>
      </c>
      <c r="HE39" s="4"/>
      <c r="HF39" s="49"/>
      <c r="HG39" s="4">
        <v>9.0880657227376922</v>
      </c>
      <c r="HH39" s="49">
        <v>1</v>
      </c>
      <c r="HI39" s="4"/>
      <c r="HJ39" s="49"/>
      <c r="HK39" s="4"/>
      <c r="HL39" s="49"/>
      <c r="HM39" s="4"/>
      <c r="HN39" s="49"/>
      <c r="HO39" s="4"/>
      <c r="HP39" s="49"/>
      <c r="HQ39" s="4"/>
      <c r="HR39" s="49"/>
      <c r="HS39" s="4">
        <v>4.1257841658064009</v>
      </c>
      <c r="HT39" s="49">
        <v>1</v>
      </c>
      <c r="HU39" s="4"/>
      <c r="HV39" s="49"/>
      <c r="HW39" s="4"/>
      <c r="HX39" s="49"/>
      <c r="HY39" s="4"/>
      <c r="HZ39" s="49"/>
      <c r="IA39" s="4"/>
      <c r="IB39" s="49"/>
      <c r="IC39" s="4"/>
      <c r="ID39" s="49"/>
      <c r="IE39" s="4"/>
      <c r="IF39" s="49"/>
      <c r="IG39" s="4"/>
      <c r="IH39" s="49"/>
      <c r="II39" s="4"/>
      <c r="IJ39" s="49"/>
      <c r="IK39" s="4"/>
      <c r="IL39" s="49"/>
      <c r="IM39" s="4"/>
      <c r="IN39" s="49"/>
      <c r="IO39" s="4"/>
      <c r="IP39" s="49"/>
      <c r="IQ39" s="4"/>
      <c r="IR39" s="49"/>
      <c r="IS39" s="4"/>
      <c r="IT39" s="49"/>
      <c r="IU39" s="4"/>
      <c r="IV39" s="49"/>
      <c r="IW39" s="4"/>
      <c r="IX39" s="49"/>
      <c r="IY39" s="4"/>
      <c r="IZ39" s="49"/>
      <c r="JA39" s="4"/>
      <c r="JB39" s="49"/>
      <c r="JC39" s="4"/>
      <c r="JD39" s="49"/>
      <c r="JE39" s="4"/>
      <c r="JF39" s="49"/>
      <c r="JG39" s="4"/>
      <c r="JH39" s="49"/>
      <c r="JI39" s="4"/>
      <c r="JJ39" s="49"/>
      <c r="JK39" s="4"/>
      <c r="JL39" s="49"/>
      <c r="JM39" s="4">
        <v>151.10114475971886</v>
      </c>
      <c r="JN39" s="49">
        <v>0.89262509503376763</v>
      </c>
      <c r="JO39" s="4"/>
      <c r="JP39" s="49"/>
      <c r="JQ39" s="4"/>
      <c r="JR39" s="49"/>
      <c r="JS39" s="4"/>
      <c r="JT39" s="49"/>
      <c r="JU39" s="4"/>
      <c r="JV39" s="49"/>
      <c r="JW39" s="4"/>
      <c r="JX39" s="49"/>
      <c r="JY39" s="4"/>
      <c r="JZ39" s="49"/>
      <c r="KA39" s="4"/>
      <c r="KB39" s="49"/>
      <c r="KC39" s="4"/>
      <c r="KD39" s="49"/>
      <c r="KE39" s="4"/>
      <c r="KF39" s="49"/>
      <c r="KG39" s="4"/>
      <c r="KH39" s="49"/>
      <c r="KI39" s="4"/>
      <c r="KJ39" s="49"/>
      <c r="KK39" s="4"/>
      <c r="KL39" s="49"/>
      <c r="KM39" s="4"/>
      <c r="KN39" s="49"/>
      <c r="KO39" s="4"/>
      <c r="KP39" s="49"/>
      <c r="KQ39" s="4"/>
      <c r="KR39" s="49"/>
      <c r="KS39" s="4">
        <v>41.734872128549085</v>
      </c>
      <c r="KT39" s="49">
        <v>1</v>
      </c>
      <c r="KU39" s="4"/>
      <c r="KV39" s="49"/>
      <c r="KW39" s="4"/>
      <c r="KX39" s="49"/>
      <c r="KY39" s="4"/>
      <c r="KZ39" s="49"/>
      <c r="LA39" s="4"/>
      <c r="LB39" s="49"/>
      <c r="LC39" s="4">
        <v>13.730962893007518</v>
      </c>
      <c r="LD39" s="49">
        <v>1</v>
      </c>
      <c r="LE39" s="4"/>
      <c r="LF39" s="49"/>
      <c r="LG39" s="4"/>
      <c r="LH39" s="49"/>
      <c r="LI39" s="4"/>
      <c r="LJ39" s="49"/>
      <c r="LK39" s="4"/>
      <c r="LL39" s="49"/>
      <c r="LM39" s="4"/>
      <c r="LN39" s="49"/>
      <c r="LO39" s="4">
        <v>5.0223760912337063</v>
      </c>
      <c r="LP39" s="49">
        <v>1</v>
      </c>
      <c r="LQ39" s="4"/>
      <c r="LR39" s="49"/>
      <c r="LS39" s="4"/>
      <c r="LT39" s="49"/>
      <c r="LU39" s="4">
        <v>60.48821111279031</v>
      </c>
      <c r="LV39" s="49">
        <v>0.61311023322344638</v>
      </c>
      <c r="LW39" s="4"/>
      <c r="LX39" s="49"/>
      <c r="LY39" s="4"/>
      <c r="LZ39" s="49"/>
      <c r="MA39" s="4">
        <v>18.176131445475384</v>
      </c>
      <c r="MB39" s="49">
        <v>1</v>
      </c>
      <c r="MC39" s="4">
        <v>9.0880657227376922</v>
      </c>
      <c r="MD39" s="49">
        <v>1</v>
      </c>
      <c r="ME39" s="4"/>
      <c r="MF39" s="49"/>
      <c r="MG39" s="4"/>
      <c r="MH39" s="49"/>
      <c r="MI39" s="4">
        <v>9.0880657227376922</v>
      </c>
      <c r="MJ39" s="49">
        <v>1</v>
      </c>
      <c r="MK39" s="4"/>
      <c r="ML39" s="49"/>
      <c r="MM39" s="4"/>
      <c r="MN39" s="49"/>
      <c r="MO39" s="4"/>
      <c r="MP39" s="53"/>
      <c r="MQ39" s="8">
        <v>36.352262890950769</v>
      </c>
      <c r="MR39" s="51">
        <v>1</v>
      </c>
    </row>
    <row r="40" spans="1:356" hidden="1" outlineLevel="1" x14ac:dyDescent="0.25">
      <c r="B40" s="42" t="s">
        <v>274</v>
      </c>
      <c r="C40" s="1"/>
      <c r="E40" s="1"/>
      <c r="G40" s="1"/>
      <c r="I40" s="1"/>
      <c r="K40" s="1"/>
      <c r="M40" s="1"/>
      <c r="O40" s="1"/>
      <c r="Q40" s="1"/>
      <c r="S40" s="1"/>
      <c r="U40" s="1"/>
      <c r="W40" s="4" t="s">
        <v>911</v>
      </c>
      <c r="X40" s="49" t="s">
        <v>911</v>
      </c>
      <c r="Y40" s="1"/>
      <c r="AA40" s="1"/>
      <c r="AC40" s="1"/>
      <c r="AE40" s="1"/>
      <c r="AG40" s="1"/>
      <c r="AI40" s="1"/>
      <c r="AK40" s="1"/>
      <c r="AM40" s="1"/>
      <c r="AO40" s="1"/>
      <c r="AQ40" s="1"/>
      <c r="AS40" s="1"/>
      <c r="AU40" s="1"/>
      <c r="AW40" s="1"/>
      <c r="AY40" s="1"/>
      <c r="BA40" s="1"/>
      <c r="BC40" s="1"/>
      <c r="BE40" s="1"/>
      <c r="BG40" s="1"/>
      <c r="BI40" s="1"/>
      <c r="BK40" s="1"/>
      <c r="BM40" s="1"/>
      <c r="BO40" s="1"/>
      <c r="BQ40" s="1"/>
      <c r="BS40" s="1"/>
      <c r="BU40" s="1"/>
      <c r="BW40" s="1"/>
      <c r="BY40" s="1"/>
      <c r="CA40" s="1"/>
      <c r="CC40" s="1"/>
      <c r="CE40" s="1"/>
      <c r="CG40" s="1"/>
      <c r="CI40" s="1"/>
      <c r="CK40" s="1"/>
      <c r="CM40" s="1"/>
      <c r="CO40" s="1"/>
      <c r="CQ40" s="1"/>
      <c r="CS40" s="1"/>
      <c r="CU40" s="1"/>
      <c r="CW40" s="1"/>
      <c r="CY40" s="1"/>
      <c r="DA40" s="4" t="s">
        <v>911</v>
      </c>
      <c r="DB40" s="49" t="s">
        <v>911</v>
      </c>
      <c r="DC40" s="1"/>
      <c r="DE40" s="1"/>
      <c r="DG40" s="1"/>
      <c r="DI40" s="1"/>
      <c r="DK40" s="1"/>
      <c r="DM40" s="1"/>
      <c r="DO40" s="1"/>
      <c r="DQ40" s="1"/>
      <c r="DS40" s="1"/>
      <c r="DU40" s="1"/>
      <c r="DW40" s="1"/>
      <c r="DY40" s="1"/>
      <c r="EA40" s="1">
        <v>4.9430366570468669</v>
      </c>
      <c r="EB40" s="38">
        <v>1</v>
      </c>
      <c r="EC40" s="1"/>
      <c r="EE40" s="1"/>
      <c r="EG40" s="1"/>
      <c r="EI40" s="1"/>
      <c r="EK40" s="1"/>
      <c r="EM40" s="1"/>
      <c r="EO40" s="1"/>
      <c r="EQ40" s="1"/>
      <c r="ES40" s="1"/>
      <c r="EU40" s="1"/>
      <c r="EW40" s="1"/>
      <c r="EY40" s="1"/>
      <c r="FA40" s="1"/>
      <c r="FC40" s="1"/>
      <c r="FE40" s="1"/>
      <c r="FG40" s="1"/>
      <c r="FI40" s="1"/>
      <c r="FK40" s="1"/>
      <c r="FM40" s="1"/>
      <c r="FO40" s="1"/>
      <c r="FQ40" s="1"/>
      <c r="FS40" s="1"/>
      <c r="FU40" s="1"/>
      <c r="FW40" s="1"/>
      <c r="FY40" s="1"/>
      <c r="GA40" s="1"/>
      <c r="GC40" s="1"/>
      <c r="GE40" s="1"/>
      <c r="GG40" s="1"/>
      <c r="GI40" s="1">
        <v>13.681431013171801</v>
      </c>
      <c r="GJ40" s="38">
        <v>1</v>
      </c>
      <c r="GK40" s="1"/>
      <c r="GM40" s="1"/>
      <c r="GO40" s="1"/>
      <c r="GQ40" s="1"/>
      <c r="GS40" s="1"/>
      <c r="GU40" s="1"/>
      <c r="GW40" s="1"/>
      <c r="GY40" s="1"/>
      <c r="HA40" s="1"/>
      <c r="HC40" s="1"/>
      <c r="HE40" s="1"/>
      <c r="HG40" s="1"/>
      <c r="HI40" s="1"/>
      <c r="HK40" s="1"/>
      <c r="HM40" s="1"/>
      <c r="HO40" s="1"/>
      <c r="HQ40" s="1"/>
      <c r="HS40" s="1"/>
      <c r="HU40" s="1"/>
      <c r="HW40" s="1"/>
      <c r="HY40" s="1"/>
      <c r="IA40" s="1"/>
      <c r="IC40" s="1"/>
      <c r="IE40" s="1"/>
      <c r="IG40" s="1"/>
      <c r="II40" s="1"/>
      <c r="IK40" s="1"/>
      <c r="IM40" s="1"/>
      <c r="IO40" s="1"/>
      <c r="IQ40" s="1"/>
      <c r="IS40" s="1"/>
      <c r="IU40" s="1"/>
      <c r="IW40" s="1"/>
      <c r="IY40" s="1"/>
      <c r="JA40" s="1"/>
      <c r="JC40" s="1"/>
      <c r="JE40" s="1"/>
      <c r="JG40" s="1"/>
      <c r="JI40" s="1"/>
      <c r="JK40" s="1"/>
      <c r="JM40" s="4">
        <v>18.624467670218667</v>
      </c>
      <c r="JN40" s="49">
        <v>1</v>
      </c>
      <c r="JO40" s="1"/>
      <c r="JQ40" s="1"/>
      <c r="JS40" s="1">
        <v>2.8410911626951618</v>
      </c>
      <c r="JT40" s="38">
        <v>1</v>
      </c>
      <c r="JU40" s="1"/>
      <c r="JW40" s="1"/>
      <c r="JY40" s="1"/>
      <c r="KA40" s="1"/>
      <c r="KC40" s="1"/>
      <c r="KE40" s="1"/>
      <c r="KG40" s="1">
        <v>4.9430366570468669</v>
      </c>
      <c r="KH40" s="38">
        <v>1</v>
      </c>
      <c r="KI40" s="1"/>
      <c r="KK40" s="1"/>
      <c r="KM40" s="1"/>
      <c r="KO40" s="1"/>
      <c r="KQ40" s="1"/>
      <c r="KS40" s="1"/>
      <c r="KU40" s="1"/>
      <c r="KW40" s="1"/>
      <c r="KY40" s="1"/>
      <c r="LA40" s="1"/>
      <c r="LC40" s="1">
        <v>7.8333938855292455</v>
      </c>
      <c r="LD40" s="38">
        <v>1</v>
      </c>
      <c r="LE40" s="1"/>
      <c r="LG40" s="1"/>
      <c r="LI40" s="1"/>
      <c r="LK40" s="1"/>
      <c r="LM40" s="1"/>
      <c r="LO40" s="1"/>
      <c r="LQ40" s="1"/>
      <c r="LS40" s="1"/>
      <c r="LU40" s="4">
        <v>15.617521705271272</v>
      </c>
      <c r="LV40" s="49">
        <v>0.30251426243277441</v>
      </c>
      <c r="LW40" s="1"/>
      <c r="LY40" s="1"/>
      <c r="MA40" s="1"/>
      <c r="MC40" s="1"/>
      <c r="ME40" s="1"/>
      <c r="MG40" s="1"/>
      <c r="MI40" s="1"/>
      <c r="MK40" s="1"/>
      <c r="MM40" s="1"/>
      <c r="MO40" s="1"/>
      <c r="MQ40" s="8" t="s">
        <v>911</v>
      </c>
      <c r="MR40" s="51" t="s">
        <v>911</v>
      </c>
    </row>
    <row r="41" spans="1:356" hidden="1" outlineLevel="1" x14ac:dyDescent="0.25">
      <c r="B41" s="42" t="s">
        <v>297</v>
      </c>
      <c r="C41" s="1"/>
      <c r="E41" s="1"/>
      <c r="G41" s="1"/>
      <c r="I41" s="1"/>
      <c r="K41" s="1"/>
      <c r="M41" s="1"/>
      <c r="O41" s="1"/>
      <c r="Q41" s="1"/>
      <c r="S41" s="1"/>
      <c r="U41" s="1"/>
      <c r="W41" s="4" t="s">
        <v>911</v>
      </c>
      <c r="X41" s="49" t="s">
        <v>911</v>
      </c>
      <c r="Y41" s="1"/>
      <c r="AA41" s="1"/>
      <c r="AC41" s="1"/>
      <c r="AE41" s="1"/>
      <c r="AG41" s="1"/>
      <c r="AI41" s="1"/>
      <c r="AK41" s="1"/>
      <c r="AM41" s="1"/>
      <c r="AO41" s="1"/>
      <c r="AQ41" s="1"/>
      <c r="AS41" s="1"/>
      <c r="AU41" s="1"/>
      <c r="AW41" s="1"/>
      <c r="AY41" s="1"/>
      <c r="BA41" s="1"/>
      <c r="BC41" s="1"/>
      <c r="BE41" s="1"/>
      <c r="BG41" s="1"/>
      <c r="BI41" s="1"/>
      <c r="BK41" s="1"/>
      <c r="BM41" s="1"/>
      <c r="BO41" s="1"/>
      <c r="BQ41" s="1"/>
      <c r="BS41" s="1"/>
      <c r="BU41" s="1"/>
      <c r="BW41" s="1"/>
      <c r="BY41" s="1"/>
      <c r="CA41" s="1"/>
      <c r="CC41" s="1"/>
      <c r="CE41" s="1"/>
      <c r="CG41" s="1"/>
      <c r="CI41" s="1"/>
      <c r="CK41" s="1"/>
      <c r="CM41" s="1"/>
      <c r="CO41" s="1"/>
      <c r="CQ41" s="1"/>
      <c r="CS41" s="1"/>
      <c r="CU41" s="1"/>
      <c r="CW41" s="1"/>
      <c r="CY41" s="1"/>
      <c r="DA41" s="4" t="s">
        <v>911</v>
      </c>
      <c r="DB41" s="49" t="s">
        <v>911</v>
      </c>
      <c r="DC41" s="1"/>
      <c r="DE41" s="1"/>
      <c r="DG41" s="1"/>
      <c r="DI41" s="1"/>
      <c r="DK41" s="1"/>
      <c r="DM41" s="1"/>
      <c r="DO41" s="1"/>
      <c r="DQ41" s="1"/>
      <c r="DS41" s="1"/>
      <c r="DU41" s="1"/>
      <c r="DW41" s="1"/>
      <c r="DY41" s="1"/>
      <c r="EA41" s="1"/>
      <c r="EC41" s="1"/>
      <c r="EE41" s="1"/>
      <c r="EG41" s="1"/>
      <c r="EI41" s="1"/>
      <c r="EK41" s="1"/>
      <c r="EM41" s="1"/>
      <c r="EO41" s="1"/>
      <c r="EQ41" s="1"/>
      <c r="ES41" s="1"/>
      <c r="EU41" s="1"/>
      <c r="EW41" s="1"/>
      <c r="EY41" s="1"/>
      <c r="FA41" s="1"/>
      <c r="FC41" s="1"/>
      <c r="FE41" s="1"/>
      <c r="FG41" s="1"/>
      <c r="FI41" s="1"/>
      <c r="FK41" s="1"/>
      <c r="FM41" s="1"/>
      <c r="FO41" s="1"/>
      <c r="FQ41" s="1"/>
      <c r="FS41" s="1"/>
      <c r="FU41" s="1"/>
      <c r="FW41" s="1"/>
      <c r="FY41" s="1"/>
      <c r="GA41" s="1"/>
      <c r="GC41" s="1"/>
      <c r="GE41" s="1"/>
      <c r="GG41" s="1"/>
      <c r="GI41" s="1"/>
      <c r="GK41" s="1"/>
      <c r="GM41" s="1"/>
      <c r="GO41" s="1"/>
      <c r="GQ41" s="1"/>
      <c r="GS41" s="1"/>
      <c r="GU41" s="1"/>
      <c r="GW41" s="1"/>
      <c r="GY41" s="1"/>
      <c r="HA41" s="1"/>
      <c r="HC41" s="1"/>
      <c r="HE41" s="1"/>
      <c r="HG41" s="1"/>
      <c r="HI41" s="1"/>
      <c r="HK41" s="1"/>
      <c r="HM41" s="1"/>
      <c r="HO41" s="1"/>
      <c r="HQ41" s="1"/>
      <c r="HS41" s="1"/>
      <c r="HU41" s="1"/>
      <c r="HW41" s="1"/>
      <c r="HY41" s="1"/>
      <c r="IA41" s="1"/>
      <c r="IC41" s="1"/>
      <c r="IE41" s="1"/>
      <c r="IG41" s="1"/>
      <c r="II41" s="1"/>
      <c r="IK41" s="1"/>
      <c r="IM41" s="1"/>
      <c r="IO41" s="1"/>
      <c r="IQ41" s="1"/>
      <c r="IS41" s="1"/>
      <c r="IU41" s="1"/>
      <c r="IW41" s="1"/>
      <c r="IY41" s="1"/>
      <c r="JA41" s="1"/>
      <c r="JC41" s="1"/>
      <c r="JE41" s="1"/>
      <c r="JG41" s="1"/>
      <c r="JI41" s="1"/>
      <c r="JK41" s="1"/>
      <c r="JM41" s="4" t="s">
        <v>911</v>
      </c>
      <c r="JN41" s="49" t="s">
        <v>911</v>
      </c>
      <c r="JO41" s="1"/>
      <c r="JQ41" s="1"/>
      <c r="JS41" s="1"/>
      <c r="JU41" s="1"/>
      <c r="JW41" s="1"/>
      <c r="JY41" s="1"/>
      <c r="KA41" s="1"/>
      <c r="KC41" s="1"/>
      <c r="KE41" s="1"/>
      <c r="KG41" s="1"/>
      <c r="KI41" s="1"/>
      <c r="KK41" s="1"/>
      <c r="KM41" s="1"/>
      <c r="KO41" s="1"/>
      <c r="KQ41" s="1"/>
      <c r="KS41" s="1">
        <v>8.6453531168811271</v>
      </c>
      <c r="KT41" s="38">
        <v>1</v>
      </c>
      <c r="KU41" s="1"/>
      <c r="KW41" s="1"/>
      <c r="KY41" s="1"/>
      <c r="LA41" s="1"/>
      <c r="LC41" s="1">
        <v>16.564153654688109</v>
      </c>
      <c r="LD41" s="38">
        <v>1</v>
      </c>
      <c r="LE41" s="1"/>
      <c r="LG41" s="1"/>
      <c r="LI41" s="1"/>
      <c r="LK41" s="1"/>
      <c r="LM41" s="1"/>
      <c r="LO41" s="1"/>
      <c r="LQ41" s="1"/>
      <c r="LS41" s="1"/>
      <c r="LU41" s="4">
        <v>25.209506771569238</v>
      </c>
      <c r="LV41" s="49">
        <v>0.7237133228827145</v>
      </c>
      <c r="LW41" s="1"/>
      <c r="LY41" s="1"/>
      <c r="MA41" s="1"/>
      <c r="MC41" s="1"/>
      <c r="ME41" s="1"/>
      <c r="MG41" s="1"/>
      <c r="MI41" s="1"/>
      <c r="MK41" s="1"/>
      <c r="MM41" s="1"/>
      <c r="MO41" s="1"/>
      <c r="MQ41" s="8" t="s">
        <v>911</v>
      </c>
      <c r="MR41" s="51" t="s">
        <v>911</v>
      </c>
    </row>
    <row r="42" spans="1:356" hidden="1" outlineLevel="1" x14ac:dyDescent="0.25">
      <c r="B42" s="42" t="s">
        <v>180</v>
      </c>
      <c r="C42" s="1"/>
      <c r="E42" s="1"/>
      <c r="G42" s="1"/>
      <c r="I42" s="1"/>
      <c r="K42" s="1"/>
      <c r="M42" s="1"/>
      <c r="O42" s="1"/>
      <c r="Q42" s="1"/>
      <c r="S42" s="1"/>
      <c r="U42" s="1"/>
      <c r="W42" s="4" t="s">
        <v>911</v>
      </c>
      <c r="X42" s="49" t="s">
        <v>911</v>
      </c>
      <c r="Y42" s="1"/>
      <c r="AA42" s="1"/>
      <c r="AC42" s="1"/>
      <c r="AE42" s="1"/>
      <c r="AG42" s="1"/>
      <c r="AI42" s="1"/>
      <c r="AK42" s="1"/>
      <c r="AM42" s="1"/>
      <c r="AO42" s="1"/>
      <c r="AQ42" s="1"/>
      <c r="AS42" s="1"/>
      <c r="AU42" s="1"/>
      <c r="AW42" s="1"/>
      <c r="AY42" s="1"/>
      <c r="BA42" s="1"/>
      <c r="BC42" s="1"/>
      <c r="BE42" s="1"/>
      <c r="BG42" s="1"/>
      <c r="BI42" s="1"/>
      <c r="BK42" s="1"/>
      <c r="BM42" s="1">
        <v>7.0745499252065525</v>
      </c>
      <c r="BN42" s="38">
        <v>1</v>
      </c>
      <c r="BO42" s="1"/>
      <c r="BQ42" s="1"/>
      <c r="BS42" s="1"/>
      <c r="BU42" s="1"/>
      <c r="BW42" s="1"/>
      <c r="BY42" s="1"/>
      <c r="CA42" s="1"/>
      <c r="CC42" s="1"/>
      <c r="CE42" s="1"/>
      <c r="CG42" s="1"/>
      <c r="CI42" s="1"/>
      <c r="CK42" s="1"/>
      <c r="CM42" s="1"/>
      <c r="CO42" s="1"/>
      <c r="CQ42" s="1"/>
      <c r="CS42" s="1"/>
      <c r="CU42" s="1"/>
      <c r="CW42" s="1"/>
      <c r="CY42" s="1"/>
      <c r="DA42" s="4">
        <v>7.0745499252065525</v>
      </c>
      <c r="DB42" s="49">
        <v>1</v>
      </c>
      <c r="DC42" s="1"/>
      <c r="DE42" s="1"/>
      <c r="DG42" s="1"/>
      <c r="DI42" s="1"/>
      <c r="DK42" s="1"/>
      <c r="DM42" s="1"/>
      <c r="DO42" s="1"/>
      <c r="DQ42" s="1"/>
      <c r="DS42" s="1"/>
      <c r="DU42" s="1"/>
      <c r="DW42" s="1">
        <v>11.742158961921685</v>
      </c>
      <c r="DX42" s="38">
        <v>1</v>
      </c>
      <c r="DY42" s="1"/>
      <c r="EA42" s="1"/>
      <c r="EC42" s="1"/>
      <c r="EE42" s="1"/>
      <c r="EG42" s="1"/>
      <c r="EI42" s="1"/>
      <c r="EK42" s="1"/>
      <c r="EM42" s="1"/>
      <c r="EO42" s="1"/>
      <c r="EQ42" s="1"/>
      <c r="ES42" s="1"/>
      <c r="EU42" s="1"/>
      <c r="EW42" s="1"/>
      <c r="EY42" s="1"/>
      <c r="FA42" s="1"/>
      <c r="FC42" s="1"/>
      <c r="FE42" s="1"/>
      <c r="FG42" s="1"/>
      <c r="FI42" s="1"/>
      <c r="FK42" s="1"/>
      <c r="FM42" s="1"/>
      <c r="FO42" s="1"/>
      <c r="FQ42" s="1"/>
      <c r="FS42" s="1"/>
      <c r="FU42" s="1"/>
      <c r="FW42" s="1"/>
      <c r="FY42" s="1"/>
      <c r="GA42" s="1"/>
      <c r="GC42" s="1"/>
      <c r="GE42" s="1">
        <v>21.851950667499842</v>
      </c>
      <c r="GF42" s="38">
        <v>1</v>
      </c>
      <c r="GG42" s="1"/>
      <c r="GI42" s="1">
        <v>37.215280816850893</v>
      </c>
      <c r="GJ42" s="38">
        <v>0.64717123345081484</v>
      </c>
      <c r="GK42" s="1"/>
      <c r="GM42" s="1"/>
      <c r="GO42" s="1"/>
      <c r="GQ42" s="1"/>
      <c r="GS42" s="1"/>
      <c r="GU42" s="1"/>
      <c r="GW42" s="1"/>
      <c r="GY42" s="1"/>
      <c r="HA42" s="1"/>
      <c r="HC42" s="1"/>
      <c r="HE42" s="1"/>
      <c r="HG42" s="1"/>
      <c r="HI42" s="1"/>
      <c r="HK42" s="1"/>
      <c r="HM42" s="1"/>
      <c r="HO42" s="1"/>
      <c r="HQ42" s="1"/>
      <c r="HS42" s="1"/>
      <c r="HU42" s="1"/>
      <c r="HW42" s="1"/>
      <c r="HY42" s="1"/>
      <c r="IA42" s="1"/>
      <c r="IC42" s="1"/>
      <c r="IE42" s="1"/>
      <c r="IG42" s="1"/>
      <c r="II42" s="1"/>
      <c r="IK42" s="1"/>
      <c r="IM42" s="1"/>
      <c r="IO42" s="1"/>
      <c r="IQ42" s="1"/>
      <c r="IS42" s="1"/>
      <c r="IU42" s="1"/>
      <c r="IW42" s="1"/>
      <c r="IY42" s="1"/>
      <c r="JA42" s="1"/>
      <c r="JC42" s="1"/>
      <c r="JE42" s="1"/>
      <c r="JG42" s="1"/>
      <c r="JI42" s="1"/>
      <c r="JK42" s="1"/>
      <c r="JM42" s="4">
        <v>70.809390446272417</v>
      </c>
      <c r="JN42" s="49">
        <v>0.72127010635479027</v>
      </c>
      <c r="JO42" s="1"/>
      <c r="JQ42" s="1"/>
      <c r="JS42" s="1">
        <v>24.793934972787117</v>
      </c>
      <c r="JT42" s="38">
        <v>0.50979938787110601</v>
      </c>
      <c r="JU42" s="1"/>
      <c r="JW42" s="1"/>
      <c r="JY42" s="1"/>
      <c r="KA42" s="1"/>
      <c r="KC42" s="1"/>
      <c r="KE42" s="1"/>
      <c r="KG42" s="1">
        <v>15.617521705271272</v>
      </c>
      <c r="KH42" s="38">
        <v>0.47001769330721643</v>
      </c>
      <c r="KI42" s="1"/>
      <c r="KK42" s="1"/>
      <c r="KM42" s="1"/>
      <c r="KO42" s="1"/>
      <c r="KQ42" s="1"/>
      <c r="KS42" s="1">
        <v>36.435200792116689</v>
      </c>
      <c r="KT42" s="38">
        <v>0.59443395964044621</v>
      </c>
      <c r="KU42" s="1"/>
      <c r="KW42" s="1"/>
      <c r="KY42" s="1"/>
      <c r="LA42" s="1"/>
      <c r="LC42" s="1">
        <v>19.511677349972278</v>
      </c>
      <c r="LD42" s="38">
        <v>0.6619382020854141</v>
      </c>
      <c r="LE42" s="1"/>
      <c r="LG42" s="1">
        <v>18.96537539263959</v>
      </c>
      <c r="LH42" s="38">
        <v>1</v>
      </c>
      <c r="LI42" s="1"/>
      <c r="LK42" s="1"/>
      <c r="LM42" s="1"/>
      <c r="LO42" s="1">
        <v>70.351707128134109</v>
      </c>
      <c r="LP42" s="38">
        <v>1</v>
      </c>
      <c r="LQ42" s="1"/>
      <c r="LS42" s="1"/>
      <c r="LU42" s="4">
        <v>185.67541734092103</v>
      </c>
      <c r="LV42" s="49">
        <v>0.6464659532433501</v>
      </c>
      <c r="LW42" s="1"/>
      <c r="LY42" s="1"/>
      <c r="MA42" s="1">
        <v>13.730962893007518</v>
      </c>
      <c r="MB42" s="38">
        <v>1</v>
      </c>
      <c r="MC42" s="1"/>
      <c r="ME42" s="1"/>
      <c r="MG42" s="1"/>
      <c r="MI42" s="1"/>
      <c r="MK42" s="1"/>
      <c r="MM42" s="1"/>
      <c r="MO42" s="1"/>
      <c r="MQ42" s="8">
        <v>13.730962893007518</v>
      </c>
      <c r="MR42" s="51">
        <v>1</v>
      </c>
    </row>
    <row r="43" spans="1:356" hidden="1" outlineLevel="1" x14ac:dyDescent="0.25">
      <c r="B43" s="42" t="s">
        <v>201</v>
      </c>
      <c r="C43" s="1"/>
      <c r="E43" s="1"/>
      <c r="G43" s="1"/>
      <c r="I43" s="1"/>
      <c r="K43" s="1"/>
      <c r="M43" s="1"/>
      <c r="O43" s="1"/>
      <c r="Q43" s="1"/>
      <c r="S43" s="1"/>
      <c r="U43" s="1"/>
      <c r="W43" s="4" t="s">
        <v>911</v>
      </c>
      <c r="X43" s="49" t="s">
        <v>911</v>
      </c>
      <c r="Y43" s="1"/>
      <c r="AA43" s="1"/>
      <c r="AC43" s="1"/>
      <c r="AE43" s="1"/>
      <c r="AG43" s="1"/>
      <c r="AI43" s="1"/>
      <c r="AK43" s="1"/>
      <c r="AM43" s="1"/>
      <c r="AO43" s="1"/>
      <c r="AQ43" s="1"/>
      <c r="AS43" s="1"/>
      <c r="AU43" s="1"/>
      <c r="AW43" s="1"/>
      <c r="AY43" s="1"/>
      <c r="BA43" s="1"/>
      <c r="BC43" s="1"/>
      <c r="BE43" s="1"/>
      <c r="BG43" s="1"/>
      <c r="BI43" s="1"/>
      <c r="BK43" s="1"/>
      <c r="BM43" s="1"/>
      <c r="BO43" s="1"/>
      <c r="BQ43" s="1"/>
      <c r="BS43" s="1"/>
      <c r="BU43" s="1"/>
      <c r="BW43" s="1"/>
      <c r="BY43" s="1"/>
      <c r="CA43" s="1"/>
      <c r="CC43" s="1"/>
      <c r="CE43" s="1"/>
      <c r="CG43" s="1"/>
      <c r="CI43" s="1"/>
      <c r="CK43" s="1"/>
      <c r="CM43" s="1"/>
      <c r="CO43" s="1"/>
      <c r="CQ43" s="1"/>
      <c r="CS43" s="1"/>
      <c r="CU43" s="1"/>
      <c r="CW43" s="1"/>
      <c r="CY43" s="1"/>
      <c r="DA43" s="4" t="s">
        <v>911</v>
      </c>
      <c r="DB43" s="49" t="s">
        <v>911</v>
      </c>
      <c r="DC43" s="1"/>
      <c r="DE43" s="1"/>
      <c r="DG43" s="1"/>
      <c r="DI43" s="1"/>
      <c r="DK43" s="1"/>
      <c r="DM43" s="1"/>
      <c r="DO43" s="1"/>
      <c r="DQ43" s="1"/>
      <c r="DS43" s="1"/>
      <c r="DU43" s="1"/>
      <c r="DW43" s="1"/>
      <c r="DY43" s="1"/>
      <c r="EA43" s="1"/>
      <c r="EC43" s="1"/>
      <c r="EE43" s="1"/>
      <c r="EG43" s="1"/>
      <c r="EI43" s="1"/>
      <c r="EK43" s="1">
        <v>14.624636591514269</v>
      </c>
      <c r="EL43" s="38">
        <v>1</v>
      </c>
      <c r="EM43" s="1"/>
      <c r="EO43" s="1"/>
      <c r="EQ43" s="1"/>
      <c r="ES43" s="1"/>
      <c r="EU43" s="1"/>
      <c r="EW43" s="1"/>
      <c r="EY43" s="1"/>
      <c r="FA43" s="1"/>
      <c r="FC43" s="1"/>
      <c r="FE43" s="1"/>
      <c r="FG43" s="1"/>
      <c r="FI43" s="1"/>
      <c r="FK43" s="1"/>
      <c r="FM43" s="1"/>
      <c r="FO43" s="1"/>
      <c r="FQ43" s="1"/>
      <c r="FS43" s="1"/>
      <c r="FU43" s="1"/>
      <c r="FW43" s="1"/>
      <c r="FY43" s="1"/>
      <c r="GA43" s="1"/>
      <c r="GC43" s="1"/>
      <c r="GE43" s="1"/>
      <c r="GG43" s="1"/>
      <c r="GI43" s="1">
        <v>13.730962893007518</v>
      </c>
      <c r="GJ43" s="38">
        <v>1</v>
      </c>
      <c r="GK43" s="1"/>
      <c r="GM43" s="1"/>
      <c r="GO43" s="1"/>
      <c r="GQ43" s="1"/>
      <c r="GS43" s="1"/>
      <c r="GU43" s="1"/>
      <c r="GW43" s="1"/>
      <c r="GY43" s="1"/>
      <c r="HA43" s="1"/>
      <c r="HC43" s="1"/>
      <c r="HE43" s="1"/>
      <c r="HG43" s="1"/>
      <c r="HI43" s="1"/>
      <c r="HK43" s="1"/>
      <c r="HM43" s="1"/>
      <c r="HO43" s="1"/>
      <c r="HQ43" s="1"/>
      <c r="HS43" s="1"/>
      <c r="HU43" s="1"/>
      <c r="HW43" s="1"/>
      <c r="HY43" s="1"/>
      <c r="IA43" s="1"/>
      <c r="IC43" s="1"/>
      <c r="IE43" s="1"/>
      <c r="IG43" s="1"/>
      <c r="II43" s="1"/>
      <c r="IK43" s="1"/>
      <c r="IM43" s="1"/>
      <c r="IO43" s="1"/>
      <c r="IQ43" s="1"/>
      <c r="IS43" s="1"/>
      <c r="IU43" s="1"/>
      <c r="IW43" s="1"/>
      <c r="IY43" s="1"/>
      <c r="JA43" s="1"/>
      <c r="JC43" s="1"/>
      <c r="JE43" s="1"/>
      <c r="JG43" s="1"/>
      <c r="JI43" s="1"/>
      <c r="JK43" s="1"/>
      <c r="JM43" s="4">
        <v>28.35559948452179</v>
      </c>
      <c r="JN43" s="49">
        <v>1</v>
      </c>
      <c r="JO43" s="1"/>
      <c r="JQ43" s="1"/>
      <c r="JS43" s="1"/>
      <c r="JU43" s="1"/>
      <c r="JW43" s="1"/>
      <c r="JY43" s="1"/>
      <c r="KA43" s="1"/>
      <c r="KC43" s="1"/>
      <c r="KE43" s="1"/>
      <c r="KG43" s="1">
        <v>19.276018612423428</v>
      </c>
      <c r="KH43" s="38">
        <v>1</v>
      </c>
      <c r="KI43" s="1"/>
      <c r="KK43" s="1"/>
      <c r="KM43" s="1"/>
      <c r="KO43" s="1"/>
      <c r="KQ43" s="1"/>
      <c r="KS43" s="1">
        <v>13.730962893007518</v>
      </c>
      <c r="KT43" s="38">
        <v>0.53903730258136751</v>
      </c>
      <c r="KU43" s="1"/>
      <c r="KW43" s="1"/>
      <c r="KY43" s="1"/>
      <c r="LA43" s="1"/>
      <c r="LC43" s="1"/>
      <c r="LE43" s="1"/>
      <c r="LG43" s="1">
        <v>11.742158961921685</v>
      </c>
      <c r="LH43" s="38">
        <v>1</v>
      </c>
      <c r="LI43" s="1"/>
      <c r="LK43" s="1"/>
      <c r="LM43" s="1"/>
      <c r="LO43" s="1"/>
      <c r="LQ43" s="1"/>
      <c r="LS43" s="1"/>
      <c r="LU43" s="4">
        <v>44.749140467352632</v>
      </c>
      <c r="LV43" s="49">
        <v>0.75421098022315891</v>
      </c>
      <c r="LW43" s="1"/>
      <c r="LY43" s="1"/>
      <c r="MA43" s="1"/>
      <c r="MC43" s="1"/>
      <c r="ME43" s="1"/>
      <c r="MG43" s="1"/>
      <c r="MI43" s="1"/>
      <c r="MK43" s="1"/>
      <c r="MM43" s="1"/>
      <c r="MO43" s="1"/>
      <c r="MQ43" s="8" t="s">
        <v>911</v>
      </c>
      <c r="MR43" s="51" t="s">
        <v>911</v>
      </c>
    </row>
    <row r="44" spans="1:356" hidden="1" outlineLevel="1" x14ac:dyDescent="0.25">
      <c r="B44" s="42" t="s">
        <v>431</v>
      </c>
      <c r="C44" s="1"/>
      <c r="E44" s="1"/>
      <c r="G44" s="1"/>
      <c r="I44" s="1"/>
      <c r="K44" s="1"/>
      <c r="M44" s="1"/>
      <c r="O44" s="1"/>
      <c r="Q44" s="1"/>
      <c r="S44" s="1"/>
      <c r="U44" s="1"/>
      <c r="W44" s="4" t="s">
        <v>911</v>
      </c>
      <c r="X44" s="49" t="s">
        <v>911</v>
      </c>
      <c r="Y44" s="1"/>
      <c r="AA44" s="1"/>
      <c r="AC44" s="1"/>
      <c r="AE44" s="1"/>
      <c r="AG44" s="1"/>
      <c r="AI44" s="1"/>
      <c r="AK44" s="1"/>
      <c r="AM44" s="1"/>
      <c r="AO44" s="1"/>
      <c r="AQ44" s="1"/>
      <c r="AS44" s="1"/>
      <c r="AU44" s="1"/>
      <c r="AW44" s="1"/>
      <c r="AY44" s="1"/>
      <c r="BA44" s="1"/>
      <c r="BC44" s="1"/>
      <c r="BE44" s="1"/>
      <c r="BG44" s="1"/>
      <c r="BI44" s="1"/>
      <c r="BK44" s="1"/>
      <c r="BM44" s="1"/>
      <c r="BO44" s="1"/>
      <c r="BQ44" s="1"/>
      <c r="BS44" s="1"/>
      <c r="BU44" s="1"/>
      <c r="BW44" s="1"/>
      <c r="BY44" s="1"/>
      <c r="CA44" s="1"/>
      <c r="CC44" s="1"/>
      <c r="CE44" s="1"/>
      <c r="CG44" s="1"/>
      <c r="CI44" s="1"/>
      <c r="CK44" s="1"/>
      <c r="CM44" s="1"/>
      <c r="CO44" s="1"/>
      <c r="CQ44" s="1"/>
      <c r="CS44" s="1"/>
      <c r="CU44" s="1"/>
      <c r="CW44" s="1"/>
      <c r="CY44" s="1"/>
      <c r="DA44" s="4" t="s">
        <v>911</v>
      </c>
      <c r="DB44" s="49" t="s">
        <v>911</v>
      </c>
      <c r="DC44" s="1"/>
      <c r="DE44" s="1"/>
      <c r="DG44" s="1"/>
      <c r="DI44" s="1"/>
      <c r="DK44" s="1"/>
      <c r="DM44" s="1"/>
      <c r="DO44" s="1"/>
      <c r="DQ44" s="1"/>
      <c r="DS44" s="1"/>
      <c r="DU44" s="1"/>
      <c r="DW44" s="1"/>
      <c r="DY44" s="1"/>
      <c r="EA44" s="1"/>
      <c r="EC44" s="1"/>
      <c r="EE44" s="1"/>
      <c r="EG44" s="1"/>
      <c r="EI44" s="1"/>
      <c r="EK44" s="1"/>
      <c r="EM44" s="1"/>
      <c r="EO44" s="1"/>
      <c r="EQ44" s="1"/>
      <c r="ES44" s="1"/>
      <c r="EU44" s="1"/>
      <c r="EW44" s="1"/>
      <c r="EY44" s="1"/>
      <c r="FA44" s="1"/>
      <c r="FC44" s="1"/>
      <c r="FE44" s="1"/>
      <c r="FG44" s="1"/>
      <c r="FI44" s="1"/>
      <c r="FK44" s="1"/>
      <c r="FM44" s="1"/>
      <c r="FO44" s="1"/>
      <c r="FQ44" s="1"/>
      <c r="FS44" s="1"/>
      <c r="FU44" s="1"/>
      <c r="FW44" s="1"/>
      <c r="FY44" s="1"/>
      <c r="GA44" s="1"/>
      <c r="GC44" s="1"/>
      <c r="GE44" s="1"/>
      <c r="GG44" s="1"/>
      <c r="GI44" s="1"/>
      <c r="GK44" s="1"/>
      <c r="GM44" s="1"/>
      <c r="GO44" s="1"/>
      <c r="GQ44" s="1"/>
      <c r="GS44" s="1"/>
      <c r="GU44" s="1"/>
      <c r="GW44" s="1"/>
      <c r="GY44" s="1">
        <v>2.352939020279885</v>
      </c>
      <c r="GZ44" s="38">
        <v>1</v>
      </c>
      <c r="HA44" s="1"/>
      <c r="HC44" s="1"/>
      <c r="HE44" s="1"/>
      <c r="HG44" s="1"/>
      <c r="HI44" s="1"/>
      <c r="HK44" s="1"/>
      <c r="HM44" s="1"/>
      <c r="HO44" s="1"/>
      <c r="HQ44" s="1"/>
      <c r="HS44" s="1"/>
      <c r="HU44" s="1"/>
      <c r="HW44" s="1"/>
      <c r="HY44" s="1"/>
      <c r="IA44" s="1"/>
      <c r="IC44" s="1"/>
      <c r="IE44" s="1"/>
      <c r="IG44" s="1"/>
      <c r="II44" s="1"/>
      <c r="IK44" s="1"/>
      <c r="IM44" s="1"/>
      <c r="IO44" s="1"/>
      <c r="IQ44" s="1"/>
      <c r="IS44" s="1"/>
      <c r="IU44" s="1"/>
      <c r="IW44" s="1"/>
      <c r="IY44" s="1"/>
      <c r="JA44" s="1"/>
      <c r="JC44" s="1"/>
      <c r="JE44" s="1"/>
      <c r="JG44" s="1"/>
      <c r="JI44" s="1"/>
      <c r="JK44" s="1"/>
      <c r="JM44" s="4">
        <v>2.352939020279885</v>
      </c>
      <c r="JN44" s="49">
        <v>0.14629155493270263</v>
      </c>
      <c r="JO44" s="1"/>
      <c r="JQ44" s="1"/>
      <c r="JS44" s="1"/>
      <c r="JU44" s="1"/>
      <c r="JW44" s="1"/>
      <c r="JY44" s="1"/>
      <c r="KA44" s="1"/>
      <c r="KC44" s="1"/>
      <c r="KE44" s="1"/>
      <c r="KG44" s="1"/>
      <c r="KI44" s="1"/>
      <c r="KK44" s="1"/>
      <c r="KM44" s="1"/>
      <c r="KO44" s="1"/>
      <c r="KQ44" s="1"/>
      <c r="KS44" s="1"/>
      <c r="KU44" s="1"/>
      <c r="KW44" s="1"/>
      <c r="KY44" s="1"/>
      <c r="LA44" s="1"/>
      <c r="LC44" s="1"/>
      <c r="LE44" s="1"/>
      <c r="LG44" s="1"/>
      <c r="LI44" s="1"/>
      <c r="LK44" s="1"/>
      <c r="LM44" s="1"/>
      <c r="LO44" s="1">
        <v>7.735792351954089</v>
      </c>
      <c r="LP44" s="38">
        <v>1</v>
      </c>
      <c r="LQ44" s="1"/>
      <c r="LS44" s="1"/>
      <c r="LU44" s="4">
        <v>7.735792351954089</v>
      </c>
      <c r="LV44" s="49">
        <v>0.14486630890995278</v>
      </c>
      <c r="LW44" s="1"/>
      <c r="LY44" s="1"/>
      <c r="MA44" s="1"/>
      <c r="MC44" s="1"/>
      <c r="ME44" s="1"/>
      <c r="MG44" s="1"/>
      <c r="MI44" s="1"/>
      <c r="MK44" s="1"/>
      <c r="MM44" s="1"/>
      <c r="MO44" s="1"/>
      <c r="MQ44" s="8" t="s">
        <v>911</v>
      </c>
      <c r="MR44" s="51" t="s">
        <v>911</v>
      </c>
    </row>
    <row r="45" spans="1:356" hidden="1" outlineLevel="1" x14ac:dyDescent="0.25">
      <c r="B45" s="42" t="s">
        <v>429</v>
      </c>
      <c r="C45" s="1"/>
      <c r="E45" s="1"/>
      <c r="G45" s="1"/>
      <c r="I45" s="1"/>
      <c r="K45" s="1"/>
      <c r="M45" s="1"/>
      <c r="O45" s="1"/>
      <c r="Q45" s="1"/>
      <c r="S45" s="1"/>
      <c r="U45" s="1"/>
      <c r="W45" s="4" t="s">
        <v>911</v>
      </c>
      <c r="X45" s="49" t="s">
        <v>911</v>
      </c>
      <c r="Y45" s="1"/>
      <c r="AA45" s="1"/>
      <c r="AC45" s="1"/>
      <c r="AE45" s="1"/>
      <c r="AG45" s="1"/>
      <c r="AI45" s="1"/>
      <c r="AK45" s="1"/>
      <c r="AM45" s="1"/>
      <c r="AO45" s="1"/>
      <c r="AQ45" s="1"/>
      <c r="AS45" s="1"/>
      <c r="AU45" s="1"/>
      <c r="AW45" s="1"/>
      <c r="AY45" s="1"/>
      <c r="BA45" s="1"/>
      <c r="BC45" s="1"/>
      <c r="BE45" s="1"/>
      <c r="BG45" s="1"/>
      <c r="BI45" s="1"/>
      <c r="BK45" s="1"/>
      <c r="BM45" s="1"/>
      <c r="BO45" s="1"/>
      <c r="BQ45" s="1"/>
      <c r="BS45" s="1"/>
      <c r="BU45" s="1"/>
      <c r="BW45" s="1"/>
      <c r="BY45" s="1"/>
      <c r="CA45" s="1"/>
      <c r="CC45" s="1"/>
      <c r="CE45" s="1"/>
      <c r="CG45" s="1"/>
      <c r="CI45" s="1"/>
      <c r="CK45" s="1"/>
      <c r="CM45" s="1"/>
      <c r="CO45" s="1"/>
      <c r="CQ45" s="1"/>
      <c r="CS45" s="1"/>
      <c r="CU45" s="1"/>
      <c r="CW45" s="1"/>
      <c r="CY45" s="1"/>
      <c r="DA45" s="4" t="s">
        <v>911</v>
      </c>
      <c r="DB45" s="49" t="s">
        <v>911</v>
      </c>
      <c r="DC45" s="1"/>
      <c r="DE45" s="1"/>
      <c r="DG45" s="1"/>
      <c r="DI45" s="1"/>
      <c r="DK45" s="1"/>
      <c r="DM45" s="1"/>
      <c r="DO45" s="1"/>
      <c r="DQ45" s="1"/>
      <c r="DS45" s="1"/>
      <c r="DU45" s="1"/>
      <c r="DW45" s="1"/>
      <c r="DY45" s="1"/>
      <c r="EA45" s="1"/>
      <c r="EC45" s="1"/>
      <c r="EE45" s="1"/>
      <c r="EG45" s="1"/>
      <c r="EI45" s="1"/>
      <c r="EK45" s="1"/>
      <c r="EM45" s="1"/>
      <c r="EO45" s="1"/>
      <c r="EQ45" s="1"/>
      <c r="ES45" s="1"/>
      <c r="EU45" s="1"/>
      <c r="EW45" s="1"/>
      <c r="EY45" s="1"/>
      <c r="FA45" s="1"/>
      <c r="FC45" s="1"/>
      <c r="FE45" s="1"/>
      <c r="FG45" s="1"/>
      <c r="FI45" s="1"/>
      <c r="FK45" s="1"/>
      <c r="FM45" s="1"/>
      <c r="FO45" s="1"/>
      <c r="FQ45" s="1"/>
      <c r="FS45" s="1"/>
      <c r="FU45" s="1"/>
      <c r="FW45" s="1"/>
      <c r="FY45" s="1"/>
      <c r="GA45" s="1"/>
      <c r="GC45" s="1"/>
      <c r="GE45" s="1"/>
      <c r="GG45" s="1"/>
      <c r="GI45" s="1">
        <v>13.730962893007518</v>
      </c>
      <c r="GJ45" s="38">
        <v>0.4842416715789315</v>
      </c>
      <c r="GK45" s="1"/>
      <c r="GM45" s="1"/>
      <c r="GO45" s="1"/>
      <c r="GQ45" s="1"/>
      <c r="GS45" s="1"/>
      <c r="GU45" s="1"/>
      <c r="GW45" s="1"/>
      <c r="GY45" s="1"/>
      <c r="HA45" s="1"/>
      <c r="HC45" s="1"/>
      <c r="HE45" s="1"/>
      <c r="HG45" s="1"/>
      <c r="HI45" s="1"/>
      <c r="HK45" s="1"/>
      <c r="HM45" s="1"/>
      <c r="HO45" s="1"/>
      <c r="HQ45" s="1"/>
      <c r="HS45" s="1"/>
      <c r="HU45" s="1"/>
      <c r="HW45" s="1"/>
      <c r="HY45" s="1"/>
      <c r="IA45" s="1"/>
      <c r="IC45" s="1"/>
      <c r="IE45" s="1"/>
      <c r="IG45" s="1"/>
      <c r="II45" s="1"/>
      <c r="IK45" s="1"/>
      <c r="IM45" s="1"/>
      <c r="IO45" s="1"/>
      <c r="IQ45" s="1"/>
      <c r="IS45" s="1"/>
      <c r="IU45" s="1"/>
      <c r="IW45" s="1"/>
      <c r="IY45" s="1"/>
      <c r="JA45" s="1"/>
      <c r="JC45" s="1"/>
      <c r="JE45" s="1"/>
      <c r="JG45" s="1"/>
      <c r="JI45" s="1"/>
      <c r="JK45" s="1"/>
      <c r="JM45" s="4">
        <v>13.730962893007518</v>
      </c>
      <c r="JN45" s="49">
        <v>0.48424167157893144</v>
      </c>
      <c r="JO45" s="1"/>
      <c r="JQ45" s="1"/>
      <c r="JS45" s="1"/>
      <c r="JU45" s="1"/>
      <c r="JW45" s="1"/>
      <c r="JY45" s="1"/>
      <c r="KA45" s="1"/>
      <c r="KC45" s="1"/>
      <c r="KE45" s="1"/>
      <c r="KG45" s="1"/>
      <c r="KI45" s="1"/>
      <c r="KK45" s="1"/>
      <c r="KM45" s="1"/>
      <c r="KO45" s="1"/>
      <c r="KQ45" s="1"/>
      <c r="KS45" s="1"/>
      <c r="KU45" s="1"/>
      <c r="KW45" s="1"/>
      <c r="KY45" s="1"/>
      <c r="LA45" s="1"/>
      <c r="LC45" s="1"/>
      <c r="LE45" s="1"/>
      <c r="LG45" s="1"/>
      <c r="LI45" s="1"/>
      <c r="LK45" s="1"/>
      <c r="LM45" s="1"/>
      <c r="LO45" s="1"/>
      <c r="LQ45" s="1"/>
      <c r="LS45" s="1"/>
      <c r="LU45" s="4" t="s">
        <v>911</v>
      </c>
      <c r="LV45" s="49" t="s">
        <v>911</v>
      </c>
      <c r="LW45" s="1"/>
      <c r="LY45" s="1"/>
      <c r="MA45" s="1"/>
      <c r="MC45" s="1"/>
      <c r="ME45" s="1"/>
      <c r="MG45" s="1"/>
      <c r="MI45" s="1"/>
      <c r="MK45" s="1"/>
      <c r="MM45" s="1"/>
      <c r="MO45" s="1"/>
      <c r="MQ45" s="8" t="s">
        <v>911</v>
      </c>
      <c r="MR45" s="51" t="s">
        <v>911</v>
      </c>
    </row>
    <row r="46" spans="1:356" hidden="1" outlineLevel="1" x14ac:dyDescent="0.25">
      <c r="B46" s="42" t="s">
        <v>179</v>
      </c>
      <c r="C46" s="1"/>
      <c r="E46" s="1"/>
      <c r="G46" s="1"/>
      <c r="I46" s="1"/>
      <c r="K46" s="1"/>
      <c r="M46" s="1"/>
      <c r="O46" s="1"/>
      <c r="Q46" s="1"/>
      <c r="S46" s="1"/>
      <c r="U46" s="1"/>
      <c r="W46" s="4" t="s">
        <v>911</v>
      </c>
      <c r="X46" s="49" t="s">
        <v>911</v>
      </c>
      <c r="Y46" s="1"/>
      <c r="AA46" s="1"/>
      <c r="AC46" s="1"/>
      <c r="AE46" s="1">
        <v>13.051776010865431</v>
      </c>
      <c r="AF46" s="38">
        <v>1</v>
      </c>
      <c r="AG46" s="1"/>
      <c r="AI46" s="1"/>
      <c r="AK46" s="1"/>
      <c r="AM46" s="1"/>
      <c r="AO46" s="1"/>
      <c r="AQ46" s="1"/>
      <c r="AS46" s="1"/>
      <c r="AU46" s="1"/>
      <c r="AW46" s="1"/>
      <c r="AY46" s="1"/>
      <c r="BA46" s="1"/>
      <c r="BC46" s="1"/>
      <c r="BE46" s="1"/>
      <c r="BG46" s="1"/>
      <c r="BI46" s="1"/>
      <c r="BK46" s="1"/>
      <c r="BM46" s="1"/>
      <c r="BO46" s="1"/>
      <c r="BQ46" s="1">
        <v>10.109791705578157</v>
      </c>
      <c r="BR46" s="38">
        <v>1</v>
      </c>
      <c r="BS46" s="1"/>
      <c r="BU46" s="1"/>
      <c r="BW46" s="1"/>
      <c r="BY46" s="1"/>
      <c r="CA46" s="1"/>
      <c r="CC46" s="1"/>
      <c r="CE46" s="1"/>
      <c r="CG46" s="1"/>
      <c r="CI46" s="1"/>
      <c r="CK46" s="1"/>
      <c r="CM46" s="1"/>
      <c r="CO46" s="1"/>
      <c r="CQ46" s="1"/>
      <c r="CS46" s="1"/>
      <c r="CU46" s="1"/>
      <c r="CW46" s="1"/>
      <c r="CY46" s="1"/>
      <c r="DA46" s="4">
        <v>23.161567716443589</v>
      </c>
      <c r="DB46" s="49">
        <v>1</v>
      </c>
      <c r="DC46" s="1"/>
      <c r="DE46" s="1"/>
      <c r="DG46" s="1"/>
      <c r="DI46" s="1"/>
      <c r="DK46" s="1"/>
      <c r="DM46" s="1"/>
      <c r="DO46" s="1"/>
      <c r="DQ46" s="1"/>
      <c r="DS46" s="1"/>
      <c r="DU46" s="1"/>
      <c r="DW46" s="1"/>
      <c r="DY46" s="1"/>
      <c r="EA46" s="1"/>
      <c r="EC46" s="1"/>
      <c r="EE46" s="1"/>
      <c r="EG46" s="1"/>
      <c r="EI46" s="1"/>
      <c r="EK46" s="1"/>
      <c r="EM46" s="1"/>
      <c r="EO46" s="1"/>
      <c r="EQ46" s="1"/>
      <c r="ES46" s="1"/>
      <c r="EU46" s="1"/>
      <c r="EW46" s="1"/>
      <c r="EY46" s="1"/>
      <c r="FA46" s="1"/>
      <c r="FC46" s="1"/>
      <c r="FE46" s="1"/>
      <c r="FG46" s="1"/>
      <c r="FI46" s="1"/>
      <c r="FK46" s="1"/>
      <c r="FM46" s="1"/>
      <c r="FO46" s="1"/>
      <c r="FQ46" s="1"/>
      <c r="FS46" s="1"/>
      <c r="FU46" s="1"/>
      <c r="FW46" s="1"/>
      <c r="FY46" s="1"/>
      <c r="GA46" s="1"/>
      <c r="GC46" s="1">
        <v>7.0745499252065525</v>
      </c>
      <c r="GD46" s="38">
        <v>1</v>
      </c>
      <c r="GE46" s="1"/>
      <c r="GG46" s="1"/>
      <c r="GI46" s="1">
        <v>20.707391097112318</v>
      </c>
      <c r="GJ46" s="38">
        <v>0.46858090704962052</v>
      </c>
      <c r="GK46" s="1"/>
      <c r="GM46" s="1"/>
      <c r="GO46" s="1">
        <v>7.735792351954089</v>
      </c>
      <c r="GP46" s="38">
        <v>1</v>
      </c>
      <c r="GQ46" s="1"/>
      <c r="GS46" s="1"/>
      <c r="GU46" s="1"/>
      <c r="GW46" s="1"/>
      <c r="GY46" s="1"/>
      <c r="HA46" s="1"/>
      <c r="HC46" s="1"/>
      <c r="HE46" s="1"/>
      <c r="HG46" s="1"/>
      <c r="HI46" s="1"/>
      <c r="HK46" s="1"/>
      <c r="HM46" s="1"/>
      <c r="HO46" s="1"/>
      <c r="HQ46" s="1"/>
      <c r="HS46" s="1"/>
      <c r="HU46" s="1"/>
      <c r="HW46" s="1"/>
      <c r="HY46" s="1"/>
      <c r="IA46" s="1"/>
      <c r="IC46" s="1"/>
      <c r="IE46" s="1"/>
      <c r="IG46" s="1"/>
      <c r="II46" s="1"/>
      <c r="IK46" s="1"/>
      <c r="IM46" s="1"/>
      <c r="IO46" s="1"/>
      <c r="IQ46" s="1"/>
      <c r="IS46" s="1"/>
      <c r="IU46" s="1"/>
      <c r="IW46" s="1"/>
      <c r="IY46" s="1"/>
      <c r="JA46" s="1"/>
      <c r="JC46" s="1"/>
      <c r="JE46" s="1"/>
      <c r="JG46" s="1"/>
      <c r="JI46" s="1"/>
      <c r="JK46" s="1"/>
      <c r="JM46" s="4">
        <v>35.517733374272957</v>
      </c>
      <c r="JN46" s="49">
        <v>0.50205851819843139</v>
      </c>
      <c r="JO46" s="1"/>
      <c r="JQ46" s="1"/>
      <c r="JS46" s="1">
        <v>52.207104043461726</v>
      </c>
      <c r="JT46" s="38">
        <v>1</v>
      </c>
      <c r="JU46" s="1"/>
      <c r="JW46" s="1"/>
      <c r="JY46" s="1"/>
      <c r="KA46" s="1"/>
      <c r="KC46" s="1"/>
      <c r="KE46" s="1"/>
      <c r="KG46" s="1">
        <v>26.202137715361879</v>
      </c>
      <c r="KH46" s="38">
        <v>1</v>
      </c>
      <c r="KI46" s="1"/>
      <c r="KK46" s="1"/>
      <c r="KM46" s="1"/>
      <c r="KO46" s="1"/>
      <c r="KQ46" s="1"/>
      <c r="KS46" s="1">
        <v>72.700072656256509</v>
      </c>
      <c r="KT46" s="38">
        <v>0.87791561085761716</v>
      </c>
      <c r="KU46" s="1"/>
      <c r="KW46" s="1">
        <v>4.9430366570468669</v>
      </c>
      <c r="KX46" s="38">
        <v>1</v>
      </c>
      <c r="KY46" s="1"/>
      <c r="LA46" s="1"/>
      <c r="LC46" s="1"/>
      <c r="LE46" s="1"/>
      <c r="LG46" s="1"/>
      <c r="LI46" s="1"/>
      <c r="LK46" s="1"/>
      <c r="LM46" s="1"/>
      <c r="LO46" s="1">
        <v>18.816708887128236</v>
      </c>
      <c r="LP46" s="38">
        <v>0.72675913610518661</v>
      </c>
      <c r="LQ46" s="1">
        <v>1.9395170631738399</v>
      </c>
      <c r="LR46" s="38">
        <v>1</v>
      </c>
      <c r="LS46" s="1"/>
      <c r="LU46" s="4">
        <v>176.80857702242906</v>
      </c>
      <c r="LV46" s="49">
        <v>0.77085894479713235</v>
      </c>
      <c r="LW46" s="1"/>
      <c r="LY46" s="1"/>
      <c r="MA46" s="1"/>
      <c r="MC46" s="1"/>
      <c r="ME46" s="1"/>
      <c r="MG46" s="1"/>
      <c r="MI46" s="1"/>
      <c r="MK46" s="1"/>
      <c r="MM46" s="1"/>
      <c r="MO46" s="1"/>
      <c r="MQ46" s="8" t="s">
        <v>911</v>
      </c>
      <c r="MR46" s="51" t="s">
        <v>911</v>
      </c>
    </row>
    <row r="47" spans="1:356" hidden="1" outlineLevel="1" x14ac:dyDescent="0.25">
      <c r="B47" s="42" t="s">
        <v>322</v>
      </c>
      <c r="C47" s="1"/>
      <c r="E47" s="1"/>
      <c r="G47" s="1"/>
      <c r="I47" s="1"/>
      <c r="K47" s="1"/>
      <c r="M47" s="1"/>
      <c r="O47" s="1"/>
      <c r="Q47" s="1"/>
      <c r="S47" s="1"/>
      <c r="U47" s="1"/>
      <c r="W47" s="4" t="s">
        <v>911</v>
      </c>
      <c r="X47" s="49" t="s">
        <v>911</v>
      </c>
      <c r="Y47" s="1"/>
      <c r="AA47" s="1"/>
      <c r="AC47" s="1"/>
      <c r="AE47" s="1"/>
      <c r="AG47" s="1"/>
      <c r="AI47" s="1"/>
      <c r="AK47" s="1"/>
      <c r="AM47" s="1"/>
      <c r="AO47" s="1"/>
      <c r="AQ47" s="1"/>
      <c r="AS47" s="1"/>
      <c r="AU47" s="1"/>
      <c r="AW47" s="1"/>
      <c r="AY47" s="1"/>
      <c r="BA47" s="1"/>
      <c r="BC47" s="1"/>
      <c r="BE47" s="1"/>
      <c r="BG47" s="1"/>
      <c r="BI47" s="1"/>
      <c r="BK47" s="1"/>
      <c r="BM47" s="1"/>
      <c r="BO47" s="1"/>
      <c r="BQ47" s="1"/>
      <c r="BS47" s="1"/>
      <c r="BU47" s="1"/>
      <c r="BW47" s="1"/>
      <c r="BY47" s="1"/>
      <c r="CA47" s="1"/>
      <c r="CC47" s="1"/>
      <c r="CE47" s="1"/>
      <c r="CG47" s="1"/>
      <c r="CI47" s="1"/>
      <c r="CK47" s="1"/>
      <c r="CM47" s="1"/>
      <c r="CO47" s="1"/>
      <c r="CQ47" s="1"/>
      <c r="CS47" s="1"/>
      <c r="CU47" s="1"/>
      <c r="CW47" s="1"/>
      <c r="CY47" s="1"/>
      <c r="DA47" s="4" t="s">
        <v>911</v>
      </c>
      <c r="DB47" s="49" t="s">
        <v>911</v>
      </c>
      <c r="DC47" s="1"/>
      <c r="DE47" s="1"/>
      <c r="DG47" s="1"/>
      <c r="DI47" s="1"/>
      <c r="DK47" s="1"/>
      <c r="DM47" s="1"/>
      <c r="DO47" s="1"/>
      <c r="DQ47" s="1"/>
      <c r="DS47" s="1"/>
      <c r="DU47" s="1"/>
      <c r="DW47" s="1"/>
      <c r="DY47" s="1"/>
      <c r="EA47" s="1"/>
      <c r="EC47" s="1"/>
      <c r="EE47" s="1"/>
      <c r="EG47" s="1"/>
      <c r="EI47" s="1"/>
      <c r="EK47" s="1"/>
      <c r="EM47" s="1"/>
      <c r="EO47" s="1"/>
      <c r="EQ47" s="1"/>
      <c r="ES47" s="1"/>
      <c r="EU47" s="1"/>
      <c r="EW47" s="1"/>
      <c r="EY47" s="1"/>
      <c r="FA47" s="1"/>
      <c r="FC47" s="1"/>
      <c r="FE47" s="1"/>
      <c r="FG47" s="1"/>
      <c r="FI47" s="1"/>
      <c r="FK47" s="1"/>
      <c r="FM47" s="1"/>
      <c r="FO47" s="1"/>
      <c r="FQ47" s="1"/>
      <c r="FS47" s="1"/>
      <c r="FU47" s="1"/>
      <c r="FW47" s="1"/>
      <c r="FY47" s="1"/>
      <c r="GA47" s="1"/>
      <c r="GC47" s="1"/>
      <c r="GE47" s="1"/>
      <c r="GG47" s="1"/>
      <c r="GI47" s="1"/>
      <c r="GK47" s="1"/>
      <c r="GM47" s="1"/>
      <c r="GO47" s="1"/>
      <c r="GQ47" s="1"/>
      <c r="GS47" s="1"/>
      <c r="GU47" s="1"/>
      <c r="GW47" s="1"/>
      <c r="GY47" s="1"/>
      <c r="HA47" s="1"/>
      <c r="HC47" s="1"/>
      <c r="HE47" s="1"/>
      <c r="HG47" s="1"/>
      <c r="HI47" s="1"/>
      <c r="HK47" s="1"/>
      <c r="HM47" s="1"/>
      <c r="HO47" s="1"/>
      <c r="HQ47" s="1"/>
      <c r="HS47" s="1"/>
      <c r="HU47" s="1"/>
      <c r="HW47" s="1"/>
      <c r="HY47" s="1"/>
      <c r="IA47" s="1"/>
      <c r="IC47" s="1"/>
      <c r="IE47" s="1"/>
      <c r="IG47" s="1"/>
      <c r="II47" s="1"/>
      <c r="IK47" s="1"/>
      <c r="IM47" s="1"/>
      <c r="IO47" s="1"/>
      <c r="IQ47" s="1"/>
      <c r="IS47" s="1"/>
      <c r="IU47" s="1"/>
      <c r="IW47" s="1"/>
      <c r="IY47" s="1"/>
      <c r="JA47" s="1"/>
      <c r="JC47" s="1"/>
      <c r="JE47" s="1"/>
      <c r="JG47" s="1"/>
      <c r="JI47" s="1"/>
      <c r="JK47" s="1"/>
      <c r="JM47" s="4" t="s">
        <v>911</v>
      </c>
      <c r="JN47" s="49" t="s">
        <v>911</v>
      </c>
      <c r="JO47" s="1"/>
      <c r="JQ47" s="1"/>
      <c r="JS47" s="1">
        <v>19.276018612423428</v>
      </c>
      <c r="JT47" s="38">
        <v>1</v>
      </c>
      <c r="JU47" s="1"/>
      <c r="JW47" s="1"/>
      <c r="JY47" s="1"/>
      <c r="KA47" s="1"/>
      <c r="KC47" s="1"/>
      <c r="KE47" s="1"/>
      <c r="KG47" s="1"/>
      <c r="KI47" s="1"/>
      <c r="KK47" s="1"/>
      <c r="KM47" s="1"/>
      <c r="KO47" s="1"/>
      <c r="KQ47" s="1"/>
      <c r="KS47" s="1"/>
      <c r="KU47" s="1"/>
      <c r="KW47" s="1"/>
      <c r="KY47" s="1"/>
      <c r="LA47" s="1"/>
      <c r="LC47" s="1">
        <v>13.051776010865431</v>
      </c>
      <c r="LD47" s="38">
        <v>1</v>
      </c>
      <c r="LE47" s="1"/>
      <c r="LG47" s="1"/>
      <c r="LI47" s="1"/>
      <c r="LK47" s="1"/>
      <c r="LM47" s="1"/>
      <c r="LO47" s="1"/>
      <c r="LQ47" s="1"/>
      <c r="LS47" s="1"/>
      <c r="LU47" s="4">
        <v>32.32779462328886</v>
      </c>
      <c r="LV47" s="49">
        <v>1</v>
      </c>
      <c r="LW47" s="1"/>
      <c r="LY47" s="1"/>
      <c r="MA47" s="1"/>
      <c r="MC47" s="1"/>
      <c r="ME47" s="1"/>
      <c r="MG47" s="1"/>
      <c r="MI47" s="1"/>
      <c r="MK47" s="1"/>
      <c r="MM47" s="1"/>
      <c r="MO47" s="1"/>
      <c r="MQ47" s="8" t="s">
        <v>911</v>
      </c>
      <c r="MR47" s="51" t="s">
        <v>911</v>
      </c>
    </row>
    <row r="48" spans="1:356" hidden="1" outlineLevel="1" x14ac:dyDescent="0.25">
      <c r="B48" s="42" t="s">
        <v>374</v>
      </c>
      <c r="C48" s="1"/>
      <c r="E48" s="1"/>
      <c r="G48" s="1"/>
      <c r="I48" s="1"/>
      <c r="K48" s="1"/>
      <c r="M48" s="1"/>
      <c r="O48" s="1"/>
      <c r="Q48" s="1"/>
      <c r="S48" s="1"/>
      <c r="U48" s="1"/>
      <c r="W48" s="4" t="s">
        <v>911</v>
      </c>
      <c r="X48" s="49" t="s">
        <v>911</v>
      </c>
      <c r="Y48" s="1"/>
      <c r="AA48" s="1"/>
      <c r="AC48" s="1"/>
      <c r="AE48" s="1"/>
      <c r="AG48" s="1"/>
      <c r="AI48" s="1"/>
      <c r="AK48" s="1"/>
      <c r="AM48" s="1"/>
      <c r="AO48" s="1"/>
      <c r="AQ48" s="1"/>
      <c r="AS48" s="1"/>
      <c r="AU48" s="1"/>
      <c r="AW48" s="1"/>
      <c r="AY48" s="1"/>
      <c r="BA48" s="1"/>
      <c r="BC48" s="1"/>
      <c r="BE48" s="1"/>
      <c r="BG48" s="1"/>
      <c r="BI48" s="1"/>
      <c r="BK48" s="1"/>
      <c r="BM48" s="1"/>
      <c r="BO48" s="1"/>
      <c r="BQ48" s="1"/>
      <c r="BS48" s="1"/>
      <c r="BU48" s="1"/>
      <c r="BW48" s="1"/>
      <c r="BY48" s="1"/>
      <c r="CA48" s="1"/>
      <c r="CC48" s="1"/>
      <c r="CE48" s="1"/>
      <c r="CG48" s="1"/>
      <c r="CI48" s="1"/>
      <c r="CK48" s="1"/>
      <c r="CM48" s="1"/>
      <c r="CO48" s="1"/>
      <c r="CQ48" s="1"/>
      <c r="CS48" s="1"/>
      <c r="CU48" s="1"/>
      <c r="CW48" s="1"/>
      <c r="CY48" s="1"/>
      <c r="DA48" s="4" t="s">
        <v>911</v>
      </c>
      <c r="DB48" s="49" t="s">
        <v>911</v>
      </c>
      <c r="DC48" s="1">
        <v>5.4898753943918042</v>
      </c>
      <c r="DD48" s="38">
        <v>1</v>
      </c>
      <c r="DE48" s="1"/>
      <c r="DG48" s="1"/>
      <c r="DI48" s="1"/>
      <c r="DK48" s="1"/>
      <c r="DM48" s="1"/>
      <c r="DO48" s="1"/>
      <c r="DQ48" s="1"/>
      <c r="DS48" s="1"/>
      <c r="DU48" s="1"/>
      <c r="DW48" s="1"/>
      <c r="DY48" s="1"/>
      <c r="EA48" s="1"/>
      <c r="EC48" s="1"/>
      <c r="EE48" s="1"/>
      <c r="EG48" s="1"/>
      <c r="EI48" s="1"/>
      <c r="EK48" s="1"/>
      <c r="EM48" s="1"/>
      <c r="EO48" s="1"/>
      <c r="EQ48" s="1"/>
      <c r="ES48" s="1"/>
      <c r="EU48" s="1"/>
      <c r="EW48" s="1"/>
      <c r="EY48" s="1"/>
      <c r="FA48" s="1"/>
      <c r="FC48" s="1"/>
      <c r="FE48" s="1"/>
      <c r="FG48" s="1"/>
      <c r="FI48" s="1"/>
      <c r="FK48" s="1"/>
      <c r="FM48" s="1"/>
      <c r="FO48" s="1"/>
      <c r="FQ48" s="1"/>
      <c r="FS48" s="1"/>
      <c r="FU48" s="1"/>
      <c r="FW48" s="1"/>
      <c r="FY48" s="1"/>
      <c r="GA48" s="1"/>
      <c r="GC48" s="1"/>
      <c r="GE48" s="1"/>
      <c r="GG48" s="1"/>
      <c r="GI48" s="1"/>
      <c r="GK48" s="1"/>
      <c r="GM48" s="1"/>
      <c r="GO48" s="1"/>
      <c r="GQ48" s="1"/>
      <c r="GS48" s="1"/>
      <c r="GU48" s="1"/>
      <c r="GW48" s="1"/>
      <c r="GY48" s="1"/>
      <c r="HA48" s="1"/>
      <c r="HC48" s="1"/>
      <c r="HE48" s="1"/>
      <c r="HG48" s="1"/>
      <c r="HI48" s="1"/>
      <c r="HK48" s="1"/>
      <c r="HM48" s="1"/>
      <c r="HO48" s="1"/>
      <c r="HQ48" s="1"/>
      <c r="HS48" s="1">
        <v>26.157437171547439</v>
      </c>
      <c r="HT48" s="38">
        <v>1</v>
      </c>
      <c r="HU48" s="1"/>
      <c r="HW48" s="1"/>
      <c r="HY48" s="1"/>
      <c r="IA48" s="1"/>
      <c r="IC48" s="1"/>
      <c r="IE48" s="1"/>
      <c r="IG48" s="1"/>
      <c r="II48" s="1"/>
      <c r="IK48" s="1"/>
      <c r="IM48" s="1"/>
      <c r="IO48" s="1"/>
      <c r="IQ48" s="1"/>
      <c r="IS48" s="1"/>
      <c r="IU48" s="1"/>
      <c r="IW48" s="1"/>
      <c r="IY48" s="1"/>
      <c r="JA48" s="1"/>
      <c r="JC48" s="1"/>
      <c r="JE48" s="1"/>
      <c r="JG48" s="1"/>
      <c r="JI48" s="1"/>
      <c r="JK48" s="1"/>
      <c r="JM48" s="4">
        <v>31.647312565939245</v>
      </c>
      <c r="JN48" s="49">
        <v>0.81723445457888233</v>
      </c>
      <c r="JO48" s="1"/>
      <c r="JQ48" s="1"/>
      <c r="JS48" s="1"/>
      <c r="JU48" s="1"/>
      <c r="JW48" s="1"/>
      <c r="JY48" s="1"/>
      <c r="KA48" s="1"/>
      <c r="KC48" s="1"/>
      <c r="KE48" s="1"/>
      <c r="KG48" s="1"/>
      <c r="KI48" s="1"/>
      <c r="KK48" s="1"/>
      <c r="KM48" s="1"/>
      <c r="KO48" s="1"/>
      <c r="KQ48" s="1"/>
      <c r="KS48" s="1"/>
      <c r="KU48" s="1"/>
      <c r="KW48" s="1"/>
      <c r="KY48" s="1"/>
      <c r="LA48" s="1"/>
      <c r="LC48" s="1"/>
      <c r="LE48" s="1"/>
      <c r="LG48" s="1"/>
      <c r="LI48" s="1"/>
      <c r="LK48" s="1"/>
      <c r="LM48" s="1"/>
      <c r="LO48" s="1"/>
      <c r="LQ48" s="1"/>
      <c r="LS48" s="1"/>
      <c r="LU48" s="4" t="s">
        <v>911</v>
      </c>
      <c r="LV48" s="49" t="s">
        <v>911</v>
      </c>
      <c r="LW48" s="1"/>
      <c r="LY48" s="1"/>
      <c r="MA48" s="1"/>
      <c r="MC48" s="1"/>
      <c r="ME48" s="1"/>
      <c r="MG48" s="1"/>
      <c r="MI48" s="1"/>
      <c r="MK48" s="1"/>
      <c r="MM48" s="1"/>
      <c r="MO48" s="1"/>
      <c r="MQ48" s="8" t="s">
        <v>911</v>
      </c>
      <c r="MR48" s="51" t="s">
        <v>911</v>
      </c>
    </row>
    <row r="49" spans="2:356" hidden="1" outlineLevel="1" x14ac:dyDescent="0.25">
      <c r="B49" s="42" t="s">
        <v>183</v>
      </c>
      <c r="C49" s="1"/>
      <c r="E49" s="1"/>
      <c r="G49" s="1"/>
      <c r="I49" s="1"/>
      <c r="K49" s="1"/>
      <c r="M49" s="1"/>
      <c r="O49" s="1"/>
      <c r="Q49" s="1"/>
      <c r="S49" s="1"/>
      <c r="U49" s="1"/>
      <c r="W49" s="4" t="s">
        <v>911</v>
      </c>
      <c r="X49" s="49" t="s">
        <v>911</v>
      </c>
      <c r="Y49" s="1"/>
      <c r="AA49" s="1"/>
      <c r="AC49" s="1"/>
      <c r="AE49" s="1"/>
      <c r="AG49" s="1"/>
      <c r="AI49" s="1"/>
      <c r="AK49" s="1"/>
      <c r="AM49" s="1"/>
      <c r="AO49" s="1"/>
      <c r="AQ49" s="1"/>
      <c r="AS49" s="1"/>
      <c r="AU49" s="1"/>
      <c r="AW49" s="1"/>
      <c r="AY49" s="1"/>
      <c r="BA49" s="1"/>
      <c r="BC49" s="1"/>
      <c r="BE49" s="1"/>
      <c r="BG49" s="1"/>
      <c r="BI49" s="1"/>
      <c r="BK49" s="1"/>
      <c r="BM49" s="1"/>
      <c r="BO49" s="1"/>
      <c r="BQ49" s="1"/>
      <c r="BS49" s="1"/>
      <c r="BU49" s="1"/>
      <c r="BW49" s="1"/>
      <c r="BY49" s="1"/>
      <c r="CA49" s="1"/>
      <c r="CC49" s="1"/>
      <c r="CE49" s="1"/>
      <c r="CG49" s="1"/>
      <c r="CI49" s="1"/>
      <c r="CK49" s="1"/>
      <c r="CM49" s="1"/>
      <c r="CO49" s="1"/>
      <c r="CQ49" s="1"/>
      <c r="CS49" s="1"/>
      <c r="CU49" s="1"/>
      <c r="CW49" s="1"/>
      <c r="CY49" s="1"/>
      <c r="DA49" s="4" t="s">
        <v>911</v>
      </c>
      <c r="DB49" s="49" t="s">
        <v>911</v>
      </c>
      <c r="DC49" s="1"/>
      <c r="DE49" s="1"/>
      <c r="DG49" s="1"/>
      <c r="DI49" s="1"/>
      <c r="DK49" s="1"/>
      <c r="DM49" s="1"/>
      <c r="DO49" s="1"/>
      <c r="DQ49" s="1"/>
      <c r="DS49" s="1"/>
      <c r="DU49" s="1"/>
      <c r="DW49" s="1"/>
      <c r="DY49" s="1"/>
      <c r="EA49" s="1"/>
      <c r="EC49" s="1"/>
      <c r="EE49" s="1"/>
      <c r="EG49" s="1"/>
      <c r="EI49" s="1"/>
      <c r="EK49" s="1"/>
      <c r="EM49" s="1"/>
      <c r="EO49" s="1"/>
      <c r="EQ49" s="1"/>
      <c r="ES49" s="1"/>
      <c r="EU49" s="1"/>
      <c r="EW49" s="1"/>
      <c r="EY49" s="1"/>
      <c r="FA49" s="1"/>
      <c r="FC49" s="1"/>
      <c r="FE49" s="1"/>
      <c r="FG49" s="1"/>
      <c r="FI49" s="1"/>
      <c r="FK49" s="1"/>
      <c r="FM49" s="1"/>
      <c r="FO49" s="1"/>
      <c r="FQ49" s="1"/>
      <c r="FS49" s="1"/>
      <c r="FU49" s="1"/>
      <c r="FW49" s="1"/>
      <c r="FY49" s="1"/>
      <c r="GA49" s="1"/>
      <c r="GC49" s="1"/>
      <c r="GE49" s="1"/>
      <c r="GG49" s="1"/>
      <c r="GI49" s="1"/>
      <c r="GK49" s="1"/>
      <c r="GM49" s="1"/>
      <c r="GO49" s="1"/>
      <c r="GQ49" s="1"/>
      <c r="GS49" s="1"/>
      <c r="GU49" s="1"/>
      <c r="GW49" s="1"/>
      <c r="GY49" s="1"/>
      <c r="HA49" s="1"/>
      <c r="HC49" s="1"/>
      <c r="HE49" s="1"/>
      <c r="HG49" s="1"/>
      <c r="HI49" s="1"/>
      <c r="HK49" s="1"/>
      <c r="HM49" s="1"/>
      <c r="HO49" s="1"/>
      <c r="HQ49" s="1"/>
      <c r="HS49" s="1"/>
      <c r="HU49" s="1"/>
      <c r="HW49" s="1"/>
      <c r="HY49" s="1"/>
      <c r="IA49" s="1"/>
      <c r="IC49" s="1"/>
      <c r="IE49" s="1"/>
      <c r="IG49" s="1"/>
      <c r="II49" s="1"/>
      <c r="IK49" s="1"/>
      <c r="IM49" s="1"/>
      <c r="IO49" s="1"/>
      <c r="IQ49" s="1"/>
      <c r="IS49" s="1"/>
      <c r="IU49" s="1"/>
      <c r="IW49" s="1"/>
      <c r="IY49" s="1"/>
      <c r="JA49" s="1"/>
      <c r="JC49" s="1"/>
      <c r="JE49" s="1">
        <v>13.730962893007518</v>
      </c>
      <c r="JF49" s="38">
        <v>1</v>
      </c>
      <c r="JG49" s="1"/>
      <c r="JI49" s="1"/>
      <c r="JK49" s="1"/>
      <c r="JM49" s="4">
        <v>13.730962893007518</v>
      </c>
      <c r="JN49" s="49">
        <v>0.2414552476459052</v>
      </c>
      <c r="JO49" s="1"/>
      <c r="JQ49" s="1"/>
      <c r="JS49" s="1">
        <v>4.9430366570468669</v>
      </c>
      <c r="JT49" s="38">
        <v>1</v>
      </c>
      <c r="JU49" s="1"/>
      <c r="JW49" s="1"/>
      <c r="JY49" s="1"/>
      <c r="KA49" s="1"/>
      <c r="KC49" s="1"/>
      <c r="KE49" s="1">
        <v>2.8903572284823786</v>
      </c>
      <c r="KF49" s="38">
        <v>1</v>
      </c>
      <c r="KG49" s="1">
        <v>14.359308671990252</v>
      </c>
      <c r="KH49" s="38">
        <v>0.47570509156389429</v>
      </c>
      <c r="KI49" s="1"/>
      <c r="KK49" s="1"/>
      <c r="KM49" s="1"/>
      <c r="KO49" s="1"/>
      <c r="KQ49" s="1"/>
      <c r="KS49" s="1">
        <v>23.484317923843371</v>
      </c>
      <c r="KT49" s="38">
        <v>0.53735060730233419</v>
      </c>
      <c r="KU49" s="1"/>
      <c r="KW49" s="1"/>
      <c r="KY49" s="1"/>
      <c r="LA49" s="1"/>
      <c r="LC49" s="1">
        <v>13.051776010865431</v>
      </c>
      <c r="LD49" s="38">
        <v>0.67400423823364308</v>
      </c>
      <c r="LE49" s="1"/>
      <c r="LG49" s="1"/>
      <c r="LI49" s="1"/>
      <c r="LK49" s="1"/>
      <c r="LM49" s="1"/>
      <c r="LO49" s="1">
        <v>29.833657542248481</v>
      </c>
      <c r="LP49" s="38">
        <v>1</v>
      </c>
      <c r="LQ49" s="1">
        <v>11.742158961921685</v>
      </c>
      <c r="LR49" s="38">
        <v>1</v>
      </c>
      <c r="LS49" s="1"/>
      <c r="LU49" s="4">
        <v>100.30461299639845</v>
      </c>
      <c r="LV49" s="49">
        <v>0.65656088830196946</v>
      </c>
      <c r="LW49" s="1"/>
      <c r="LY49" s="1"/>
      <c r="MA49" s="1"/>
      <c r="MC49" s="1"/>
      <c r="ME49" s="1"/>
      <c r="MG49" s="1"/>
      <c r="MI49" s="1"/>
      <c r="MK49" s="1"/>
      <c r="MM49" s="1"/>
      <c r="MO49" s="1"/>
      <c r="MQ49" s="8" t="s">
        <v>911</v>
      </c>
      <c r="MR49" s="51" t="s">
        <v>911</v>
      </c>
    </row>
    <row r="50" spans="2:356" hidden="1" outlineLevel="1" x14ac:dyDescent="0.25">
      <c r="B50" s="42" t="s">
        <v>178</v>
      </c>
      <c r="C50" s="1"/>
      <c r="E50" s="1"/>
      <c r="G50" s="1"/>
      <c r="I50" s="1"/>
      <c r="K50" s="1">
        <v>11.742158961921685</v>
      </c>
      <c r="L50" s="38">
        <v>1</v>
      </c>
      <c r="M50" s="1"/>
      <c r="O50" s="1"/>
      <c r="Q50" s="1"/>
      <c r="S50" s="1"/>
      <c r="U50" s="1"/>
      <c r="W50" s="4">
        <v>11.742158961921685</v>
      </c>
      <c r="X50" s="49">
        <v>1</v>
      </c>
      <c r="Y50" s="1"/>
      <c r="AA50" s="1"/>
      <c r="AC50" s="1"/>
      <c r="AE50" s="1"/>
      <c r="AG50" s="1"/>
      <c r="AI50" s="1"/>
      <c r="AK50" s="1"/>
      <c r="AM50" s="1"/>
      <c r="AO50" s="1"/>
      <c r="AQ50" s="1"/>
      <c r="AS50" s="1"/>
      <c r="AU50" s="1"/>
      <c r="AW50" s="1"/>
      <c r="AY50" s="1"/>
      <c r="BA50" s="1"/>
      <c r="BC50" s="1"/>
      <c r="BE50" s="1"/>
      <c r="BG50" s="1"/>
      <c r="BI50" s="1"/>
      <c r="BK50" s="1"/>
      <c r="BM50" s="1"/>
      <c r="BO50" s="1"/>
      <c r="BQ50" s="1"/>
      <c r="BS50" s="1"/>
      <c r="BU50" s="1"/>
      <c r="BW50" s="1"/>
      <c r="BY50" s="1"/>
      <c r="CA50" s="1"/>
      <c r="CC50" s="1"/>
      <c r="CE50" s="1"/>
      <c r="CG50" s="1"/>
      <c r="CI50" s="1"/>
      <c r="CK50" s="1"/>
      <c r="CM50" s="1">
        <v>11.742158961921685</v>
      </c>
      <c r="CN50" s="38">
        <v>1</v>
      </c>
      <c r="CO50" s="1"/>
      <c r="CQ50" s="1"/>
      <c r="CS50" s="1"/>
      <c r="CU50" s="1"/>
      <c r="CW50" s="1"/>
      <c r="CY50" s="1"/>
      <c r="DA50" s="4">
        <v>11.742158961921685</v>
      </c>
      <c r="DB50" s="49">
        <v>1</v>
      </c>
      <c r="DC50" s="1"/>
      <c r="DE50" s="1"/>
      <c r="DG50" s="1"/>
      <c r="DI50" s="1"/>
      <c r="DK50" s="1"/>
      <c r="DM50" s="1"/>
      <c r="DO50" s="1"/>
      <c r="DQ50" s="1">
        <v>11.742158961921685</v>
      </c>
      <c r="DR50" s="38">
        <v>1</v>
      </c>
      <c r="DS50" s="1"/>
      <c r="DU50" s="1"/>
      <c r="DW50" s="1">
        <v>11.742158961921685</v>
      </c>
      <c r="DX50" s="38">
        <v>0.5</v>
      </c>
      <c r="DY50" s="1"/>
      <c r="EA50" s="1"/>
      <c r="EC50" s="1"/>
      <c r="EE50" s="1"/>
      <c r="EG50" s="1"/>
      <c r="EI50" s="1"/>
      <c r="EK50" s="1"/>
      <c r="EM50" s="1"/>
      <c r="EO50" s="1"/>
      <c r="EQ50" s="1"/>
      <c r="ES50" s="1"/>
      <c r="EU50" s="1"/>
      <c r="EW50" s="1"/>
      <c r="EY50" s="1"/>
      <c r="FA50" s="1"/>
      <c r="FC50" s="1"/>
      <c r="FE50" s="1"/>
      <c r="FG50" s="1"/>
      <c r="FI50" s="1"/>
      <c r="FK50" s="1"/>
      <c r="FM50" s="1"/>
      <c r="FO50" s="1"/>
      <c r="FQ50" s="1"/>
      <c r="FS50" s="1"/>
      <c r="FU50" s="1"/>
      <c r="FW50" s="1"/>
      <c r="FY50" s="1"/>
      <c r="GA50" s="1"/>
      <c r="GC50" s="1"/>
      <c r="GE50" s="1"/>
      <c r="GG50" s="1"/>
      <c r="GI50" s="1"/>
      <c r="GK50" s="1"/>
      <c r="GM50" s="1"/>
      <c r="GO50" s="1"/>
      <c r="GQ50" s="1"/>
      <c r="GS50" s="1"/>
      <c r="GU50" s="1"/>
      <c r="GW50" s="1"/>
      <c r="GY50" s="1"/>
      <c r="HA50" s="1"/>
      <c r="HC50" s="1"/>
      <c r="HE50" s="1"/>
      <c r="HG50" s="1"/>
      <c r="HI50" s="1"/>
      <c r="HK50" s="1"/>
      <c r="HM50" s="1"/>
      <c r="HO50" s="1"/>
      <c r="HQ50" s="1"/>
      <c r="HS50" s="1">
        <v>13.730962893007518</v>
      </c>
      <c r="HT50" s="38">
        <v>1</v>
      </c>
      <c r="HU50" s="1"/>
      <c r="HW50" s="1"/>
      <c r="HY50" s="1"/>
      <c r="IA50" s="1"/>
      <c r="IC50" s="1"/>
      <c r="IE50" s="1"/>
      <c r="IG50" s="1"/>
      <c r="II50" s="1"/>
      <c r="IK50" s="1"/>
      <c r="IM50" s="1"/>
      <c r="IO50" s="1"/>
      <c r="IQ50" s="1"/>
      <c r="IS50" s="1"/>
      <c r="IU50" s="1"/>
      <c r="IW50" s="1"/>
      <c r="IY50" s="1"/>
      <c r="JA50" s="1"/>
      <c r="JC50" s="1"/>
      <c r="JE50" s="1"/>
      <c r="JG50" s="1"/>
      <c r="JI50" s="1"/>
      <c r="JK50" s="1"/>
      <c r="JM50" s="4">
        <v>37.215280816850893</v>
      </c>
      <c r="JN50" s="49">
        <v>0.29340015673723402</v>
      </c>
      <c r="JO50" s="1"/>
      <c r="JQ50" s="1"/>
      <c r="JS50" s="1">
        <v>41.407375495387221</v>
      </c>
      <c r="JT50" s="38">
        <v>1</v>
      </c>
      <c r="JU50" s="1"/>
      <c r="JW50" s="1"/>
      <c r="JY50" s="1"/>
      <c r="KA50" s="1"/>
      <c r="KC50" s="1"/>
      <c r="KE50" s="1"/>
      <c r="KG50" s="1">
        <v>26.183075978087512</v>
      </c>
      <c r="KH50" s="38">
        <v>1</v>
      </c>
      <c r="KI50" s="1"/>
      <c r="KK50" s="1">
        <v>10.109791705578157</v>
      </c>
      <c r="KL50" s="38">
        <v>1</v>
      </c>
      <c r="KM50" s="1">
        <v>11.742158961921685</v>
      </c>
      <c r="KN50" s="38">
        <v>1</v>
      </c>
      <c r="KO50" s="1"/>
      <c r="KQ50" s="1"/>
      <c r="KS50" s="1">
        <v>40.439166822312629</v>
      </c>
      <c r="KT50" s="38">
        <v>0.85110510375772819</v>
      </c>
      <c r="KU50" s="1"/>
      <c r="KW50" s="1">
        <v>2.8903572284823786</v>
      </c>
      <c r="KX50" s="38">
        <v>1</v>
      </c>
      <c r="KY50" s="1"/>
      <c r="LA50" s="1"/>
      <c r="LC50" s="1">
        <v>14.939665997234377</v>
      </c>
      <c r="LD50" s="38">
        <v>0.4748348976885679</v>
      </c>
      <c r="LE50" s="1"/>
      <c r="LG50" s="1"/>
      <c r="LI50" s="1"/>
      <c r="LK50" s="1"/>
      <c r="LM50" s="1"/>
      <c r="LO50" s="1">
        <v>18.96537539263959</v>
      </c>
      <c r="LP50" s="38">
        <v>0.37659765527473299</v>
      </c>
      <c r="LQ50" s="1"/>
      <c r="LS50" s="1"/>
      <c r="LU50" s="4">
        <v>166.67696758164357</v>
      </c>
      <c r="LV50" s="49">
        <v>0.679888350975274</v>
      </c>
      <c r="LW50" s="1"/>
      <c r="LY50" s="1"/>
      <c r="MA50" s="1"/>
      <c r="MC50" s="1"/>
      <c r="ME50" s="1"/>
      <c r="MG50" s="1"/>
      <c r="MI50" s="1"/>
      <c r="MK50" s="1"/>
      <c r="MM50" s="1"/>
      <c r="MO50" s="1"/>
      <c r="MQ50" s="8" t="s">
        <v>911</v>
      </c>
      <c r="MR50" s="51" t="s">
        <v>911</v>
      </c>
    </row>
    <row r="51" spans="2:356" hidden="1" outlineLevel="1" x14ac:dyDescent="0.25">
      <c r="B51" s="42" t="s">
        <v>176</v>
      </c>
      <c r="C51" s="1"/>
      <c r="E51" s="1"/>
      <c r="G51" s="1"/>
      <c r="I51" s="1"/>
      <c r="K51" s="1"/>
      <c r="M51" s="1"/>
      <c r="O51" s="1"/>
      <c r="Q51" s="1"/>
      <c r="S51" s="1"/>
      <c r="U51" s="1"/>
      <c r="W51" s="4" t="s">
        <v>911</v>
      </c>
      <c r="X51" s="49" t="s">
        <v>911</v>
      </c>
      <c r="Y51" s="1"/>
      <c r="AA51" s="1"/>
      <c r="AC51" s="1"/>
      <c r="AE51" s="1"/>
      <c r="AG51" s="1"/>
      <c r="AI51" s="1"/>
      <c r="AK51" s="1"/>
      <c r="AM51" s="1"/>
      <c r="AO51" s="1"/>
      <c r="AQ51" s="1"/>
      <c r="AS51" s="1"/>
      <c r="AU51" s="1"/>
      <c r="AW51" s="1"/>
      <c r="AY51" s="1"/>
      <c r="BA51" s="1"/>
      <c r="BC51" s="1"/>
      <c r="BE51" s="1"/>
      <c r="BG51" s="1"/>
      <c r="BI51" s="1"/>
      <c r="BK51" s="1"/>
      <c r="BM51" s="1"/>
      <c r="BO51" s="1"/>
      <c r="BQ51" s="1"/>
      <c r="BS51" s="1"/>
      <c r="BU51" s="1"/>
      <c r="BW51" s="1"/>
      <c r="BY51" s="1"/>
      <c r="CA51" s="1"/>
      <c r="CC51" s="1"/>
      <c r="CE51" s="1"/>
      <c r="CG51" s="1"/>
      <c r="CI51" s="1"/>
      <c r="CK51" s="1"/>
      <c r="CM51" s="1"/>
      <c r="CO51" s="1"/>
      <c r="CQ51" s="1"/>
      <c r="CS51" s="1"/>
      <c r="CU51" s="1"/>
      <c r="CW51" s="1"/>
      <c r="CY51" s="1"/>
      <c r="DA51" s="4" t="s">
        <v>911</v>
      </c>
      <c r="DB51" s="49" t="s">
        <v>911</v>
      </c>
      <c r="DC51" s="1"/>
      <c r="DE51" s="1"/>
      <c r="DG51" s="1"/>
      <c r="DI51" s="1"/>
      <c r="DK51" s="1"/>
      <c r="DM51" s="1"/>
      <c r="DO51" s="1"/>
      <c r="DQ51" s="1"/>
      <c r="DS51" s="1"/>
      <c r="DU51" s="1"/>
      <c r="DW51" s="1"/>
      <c r="DY51" s="1"/>
      <c r="EA51" s="1"/>
      <c r="EC51" s="1"/>
      <c r="EE51" s="1"/>
      <c r="EG51" s="1"/>
      <c r="EI51" s="1"/>
      <c r="EK51" s="1"/>
      <c r="EM51" s="1">
        <v>6.5582912466992127</v>
      </c>
      <c r="EN51" s="38">
        <v>0.48106562410588216</v>
      </c>
      <c r="EO51" s="1"/>
      <c r="EQ51" s="1"/>
      <c r="ES51" s="1"/>
      <c r="EU51" s="1"/>
      <c r="EW51" s="1"/>
      <c r="EY51" s="1"/>
      <c r="FA51" s="1"/>
      <c r="FC51" s="1"/>
      <c r="FE51" s="1"/>
      <c r="FG51" s="1"/>
      <c r="FI51" s="1"/>
      <c r="FK51" s="1"/>
      <c r="FM51" s="1"/>
      <c r="FO51" s="1"/>
      <c r="FQ51" s="1"/>
      <c r="FS51" s="1"/>
      <c r="FU51" s="1"/>
      <c r="FW51" s="1"/>
      <c r="FY51" s="1"/>
      <c r="GA51" s="1"/>
      <c r="GC51" s="1"/>
      <c r="GE51" s="1"/>
      <c r="GG51" s="1"/>
      <c r="GI51" s="1">
        <v>7.0745499252065525</v>
      </c>
      <c r="GJ51" s="38">
        <v>0.34164371030752938</v>
      </c>
      <c r="GK51" s="1"/>
      <c r="GM51" s="1">
        <v>10.109791705578157</v>
      </c>
      <c r="GN51" s="38">
        <v>1</v>
      </c>
      <c r="GO51" s="1">
        <v>7.0745499252065525</v>
      </c>
      <c r="GP51" s="38">
        <v>1</v>
      </c>
      <c r="GQ51" s="1"/>
      <c r="GS51" s="1"/>
      <c r="GU51" s="1"/>
      <c r="GW51" s="1"/>
      <c r="GY51" s="1"/>
      <c r="HA51" s="1"/>
      <c r="HC51" s="1"/>
      <c r="HE51" s="1">
        <v>11.742158961921685</v>
      </c>
      <c r="HF51" s="38">
        <v>1</v>
      </c>
      <c r="HG51" s="1"/>
      <c r="HI51" s="1"/>
      <c r="HK51" s="1"/>
      <c r="HM51" s="1"/>
      <c r="HO51" s="1"/>
      <c r="HQ51" s="1"/>
      <c r="HS51" s="1"/>
      <c r="HU51" s="1"/>
      <c r="HW51" s="1"/>
      <c r="HY51" s="1"/>
      <c r="IA51" s="1"/>
      <c r="IC51" s="1"/>
      <c r="IE51" s="1">
        <v>6.5582912466992127</v>
      </c>
      <c r="IF51" s="38">
        <v>1</v>
      </c>
      <c r="IG51" s="1"/>
      <c r="II51" s="1"/>
      <c r="IK51" s="1"/>
      <c r="IM51" s="1"/>
      <c r="IO51" s="1"/>
      <c r="IQ51" s="1"/>
      <c r="IS51" s="1"/>
      <c r="IU51" s="1"/>
      <c r="IW51" s="1"/>
      <c r="IY51" s="1"/>
      <c r="JA51" s="1"/>
      <c r="JC51" s="1"/>
      <c r="JE51" s="1"/>
      <c r="JG51" s="1"/>
      <c r="JI51" s="1"/>
      <c r="JK51" s="1"/>
      <c r="JM51" s="4">
        <v>49.117633011311369</v>
      </c>
      <c r="JN51" s="49">
        <v>0.48546057217870087</v>
      </c>
      <c r="JO51" s="1"/>
      <c r="JQ51" s="1"/>
      <c r="JS51" s="1"/>
      <c r="JU51" s="1"/>
      <c r="JW51" s="1">
        <v>7.0745499252065525</v>
      </c>
      <c r="JX51" s="38">
        <v>1</v>
      </c>
      <c r="JY51" s="1"/>
      <c r="KA51" s="1"/>
      <c r="KC51" s="1"/>
      <c r="KE51" s="1">
        <v>10.109791705578157</v>
      </c>
      <c r="KF51" s="38">
        <v>1</v>
      </c>
      <c r="KG51" s="1">
        <v>40.776871161344133</v>
      </c>
      <c r="KH51" s="38">
        <v>0.62699151140231013</v>
      </c>
      <c r="KI51" s="1">
        <v>7.0745499252065525</v>
      </c>
      <c r="KJ51" s="38">
        <v>0.33333333333333348</v>
      </c>
      <c r="KK51" s="1">
        <v>20.219583411156314</v>
      </c>
      <c r="KL51" s="38">
        <v>0.66666666666666652</v>
      </c>
      <c r="KM51" s="1">
        <v>6.5582912466992127</v>
      </c>
      <c r="KN51" s="38">
        <v>0.5</v>
      </c>
      <c r="KO51" s="1"/>
      <c r="KQ51" s="1"/>
      <c r="KS51" s="1">
        <v>118.99955910483776</v>
      </c>
      <c r="KT51" s="38">
        <v>0.62556579764212805</v>
      </c>
      <c r="KU51" s="1"/>
      <c r="KW51" s="1">
        <v>13.730962893007518</v>
      </c>
      <c r="KX51" s="38">
        <v>1</v>
      </c>
      <c r="KY51" s="1"/>
      <c r="LA51" s="1"/>
      <c r="LC51" s="1">
        <v>78.32123329594684</v>
      </c>
      <c r="LD51" s="38">
        <v>0.4592189172550778</v>
      </c>
      <c r="LE51" s="1"/>
      <c r="LG51" s="1">
        <v>18.300450208620898</v>
      </c>
      <c r="LH51" s="38">
        <v>0.73617766376118565</v>
      </c>
      <c r="LI51" s="1"/>
      <c r="LK51" s="1"/>
      <c r="LM51" s="1"/>
      <c r="LO51" s="1">
        <v>17.184341630784708</v>
      </c>
      <c r="LP51" s="38">
        <v>1</v>
      </c>
      <c r="LQ51" s="1"/>
      <c r="LS51" s="1">
        <v>7.0745499252065525</v>
      </c>
      <c r="LT51" s="38">
        <v>1</v>
      </c>
      <c r="LU51" s="4">
        <v>345.42473443359518</v>
      </c>
      <c r="LV51" s="49">
        <v>0.55699972130244879</v>
      </c>
      <c r="LW51" s="1"/>
      <c r="LY51" s="1"/>
      <c r="MA51" s="1"/>
      <c r="MC51" s="1"/>
      <c r="ME51" s="1"/>
      <c r="MG51" s="1"/>
      <c r="MI51" s="1"/>
      <c r="MK51" s="1"/>
      <c r="MM51" s="1">
        <v>6.5582912466992127</v>
      </c>
      <c r="MN51" s="38">
        <v>1</v>
      </c>
      <c r="MO51" s="1">
        <v>7.0745499252065525</v>
      </c>
      <c r="MP51" s="38">
        <v>1</v>
      </c>
      <c r="MQ51" s="8">
        <v>13.632841171905765</v>
      </c>
      <c r="MR51" s="51">
        <v>1</v>
      </c>
    </row>
    <row r="52" spans="2:356" hidden="1" outlineLevel="1" x14ac:dyDescent="0.25">
      <c r="B52" s="42" t="s">
        <v>461</v>
      </c>
      <c r="C52" s="1"/>
      <c r="E52" s="1"/>
      <c r="G52" s="1"/>
      <c r="I52" s="1"/>
      <c r="K52" s="1"/>
      <c r="M52" s="1"/>
      <c r="O52" s="1"/>
      <c r="Q52" s="1"/>
      <c r="S52" s="1"/>
      <c r="U52" s="1"/>
      <c r="W52" s="4" t="s">
        <v>911</v>
      </c>
      <c r="X52" s="49" t="s">
        <v>911</v>
      </c>
      <c r="Y52" s="1"/>
      <c r="AA52" s="1"/>
      <c r="AC52" s="1"/>
      <c r="AE52" s="1"/>
      <c r="AG52" s="1"/>
      <c r="AI52" s="1"/>
      <c r="AK52" s="1"/>
      <c r="AM52" s="1"/>
      <c r="AO52" s="1"/>
      <c r="AQ52" s="1"/>
      <c r="AS52" s="1"/>
      <c r="AU52" s="1"/>
      <c r="AW52" s="1"/>
      <c r="AY52" s="1"/>
      <c r="BA52" s="1"/>
      <c r="BC52" s="1"/>
      <c r="BE52" s="1"/>
      <c r="BG52" s="1"/>
      <c r="BI52" s="1"/>
      <c r="BK52" s="1"/>
      <c r="BM52" s="1"/>
      <c r="BO52" s="1"/>
      <c r="BQ52" s="1"/>
      <c r="BS52" s="1"/>
      <c r="BU52" s="1"/>
      <c r="BW52" s="1"/>
      <c r="BY52" s="1"/>
      <c r="CA52" s="1"/>
      <c r="CC52" s="1"/>
      <c r="CE52" s="1"/>
      <c r="CG52" s="1"/>
      <c r="CI52" s="1"/>
      <c r="CK52" s="1"/>
      <c r="CM52" s="1"/>
      <c r="CO52" s="1"/>
      <c r="CQ52" s="1"/>
      <c r="CS52" s="1"/>
      <c r="CU52" s="1"/>
      <c r="CW52" s="1"/>
      <c r="CY52" s="1"/>
      <c r="DA52" s="4" t="s">
        <v>911</v>
      </c>
      <c r="DB52" s="49" t="s">
        <v>911</v>
      </c>
      <c r="DC52" s="1"/>
      <c r="DE52" s="1"/>
      <c r="DG52" s="1"/>
      <c r="DI52" s="1"/>
      <c r="DK52" s="1"/>
      <c r="DM52" s="1"/>
      <c r="DO52" s="1"/>
      <c r="DQ52" s="1"/>
      <c r="DS52" s="1"/>
      <c r="DU52" s="1"/>
      <c r="DW52" s="1"/>
      <c r="DY52" s="1"/>
      <c r="EA52" s="1"/>
      <c r="EC52" s="1"/>
      <c r="EE52" s="1"/>
      <c r="EG52" s="1"/>
      <c r="EI52" s="1"/>
      <c r="EK52" s="1"/>
      <c r="EM52" s="1"/>
      <c r="EO52" s="1"/>
      <c r="EQ52" s="1"/>
      <c r="ES52" s="1"/>
      <c r="EU52" s="1"/>
      <c r="EW52" s="1"/>
      <c r="EY52" s="1"/>
      <c r="FA52" s="1"/>
      <c r="FC52" s="1"/>
      <c r="FE52" s="1"/>
      <c r="FG52" s="1"/>
      <c r="FI52" s="1"/>
      <c r="FK52" s="1"/>
      <c r="FM52" s="1"/>
      <c r="FO52" s="1"/>
      <c r="FQ52" s="1"/>
      <c r="FS52" s="1"/>
      <c r="FU52" s="1"/>
      <c r="FW52" s="1"/>
      <c r="FY52" s="1"/>
      <c r="GA52" s="1"/>
      <c r="GC52" s="1"/>
      <c r="GE52" s="1"/>
      <c r="GG52" s="1"/>
      <c r="GI52" s="1"/>
      <c r="GK52" s="1"/>
      <c r="GM52" s="1"/>
      <c r="GO52" s="1"/>
      <c r="GQ52" s="1"/>
      <c r="GS52" s="1"/>
      <c r="GU52" s="1"/>
      <c r="GW52" s="1"/>
      <c r="GY52" s="1"/>
      <c r="HA52" s="1"/>
      <c r="HC52" s="1"/>
      <c r="HE52" s="1"/>
      <c r="HG52" s="1"/>
      <c r="HI52" s="1"/>
      <c r="HK52" s="1"/>
      <c r="HM52" s="1"/>
      <c r="HO52" s="1"/>
      <c r="HQ52" s="1"/>
      <c r="HS52" s="1"/>
      <c r="HU52" s="1"/>
      <c r="HW52" s="1"/>
      <c r="HY52" s="1"/>
      <c r="IA52" s="1"/>
      <c r="IC52" s="1"/>
      <c r="IE52" s="1"/>
      <c r="IG52" s="1"/>
      <c r="II52" s="1"/>
      <c r="IK52" s="1"/>
      <c r="IM52" s="1"/>
      <c r="IO52" s="1"/>
      <c r="IQ52" s="1"/>
      <c r="IS52" s="1"/>
      <c r="IU52" s="1"/>
      <c r="IW52" s="1"/>
      <c r="IY52" s="1"/>
      <c r="JA52" s="1"/>
      <c r="JC52" s="1"/>
      <c r="JE52" s="1"/>
      <c r="JG52" s="1"/>
      <c r="JI52" s="1"/>
      <c r="JK52" s="1"/>
      <c r="JM52" s="4" t="s">
        <v>911</v>
      </c>
      <c r="JN52" s="49" t="s">
        <v>911</v>
      </c>
      <c r="JO52" s="1"/>
      <c r="JQ52" s="1"/>
      <c r="JS52" s="1"/>
      <c r="JU52" s="1"/>
      <c r="JW52" s="1"/>
      <c r="JY52" s="1"/>
      <c r="KA52" s="1"/>
      <c r="KC52" s="1"/>
      <c r="KE52" s="1"/>
      <c r="KG52" s="1"/>
      <c r="KI52" s="1"/>
      <c r="KK52" s="1"/>
      <c r="KM52" s="1"/>
      <c r="KO52" s="1"/>
      <c r="KQ52" s="1"/>
      <c r="KS52" s="1">
        <v>3.3746170702133096</v>
      </c>
      <c r="KT52" s="38">
        <v>1</v>
      </c>
      <c r="KU52" s="1"/>
      <c r="KW52" s="1"/>
      <c r="KY52" s="1"/>
      <c r="LA52" s="1"/>
      <c r="LC52" s="1">
        <v>3.3746170702133096</v>
      </c>
      <c r="LD52" s="38">
        <v>1</v>
      </c>
      <c r="LE52" s="1"/>
      <c r="LG52" s="1"/>
      <c r="LI52" s="1"/>
      <c r="LK52" s="1"/>
      <c r="LM52" s="1"/>
      <c r="LO52" s="1"/>
      <c r="LQ52" s="1"/>
      <c r="LS52" s="1"/>
      <c r="LU52" s="4">
        <v>6.7492341404266192</v>
      </c>
      <c r="LV52" s="49">
        <v>1</v>
      </c>
      <c r="LW52" s="1"/>
      <c r="LY52" s="1"/>
      <c r="MA52" s="1"/>
      <c r="MC52" s="1"/>
      <c r="ME52" s="1"/>
      <c r="MG52" s="1"/>
      <c r="MI52" s="1"/>
      <c r="MK52" s="1"/>
      <c r="MM52" s="1"/>
      <c r="MO52" s="1"/>
      <c r="MQ52" s="8" t="s">
        <v>911</v>
      </c>
      <c r="MR52" s="51" t="s">
        <v>911</v>
      </c>
    </row>
    <row r="53" spans="2:356" hidden="1" outlineLevel="1" x14ac:dyDescent="0.25">
      <c r="B53" s="42" t="s">
        <v>218</v>
      </c>
      <c r="C53" s="1"/>
      <c r="E53" s="1"/>
      <c r="G53" s="1"/>
      <c r="I53" s="1"/>
      <c r="K53" s="1"/>
      <c r="M53" s="1"/>
      <c r="O53" s="1"/>
      <c r="Q53" s="1"/>
      <c r="S53" s="1"/>
      <c r="U53" s="1"/>
      <c r="W53" s="4" t="s">
        <v>911</v>
      </c>
      <c r="X53" s="49" t="s">
        <v>911</v>
      </c>
      <c r="Y53" s="1"/>
      <c r="AA53" s="1"/>
      <c r="AC53" s="1"/>
      <c r="AE53" s="1"/>
      <c r="AG53" s="1"/>
      <c r="AI53" s="1"/>
      <c r="AK53" s="1"/>
      <c r="AM53" s="1"/>
      <c r="AO53" s="1"/>
      <c r="AQ53" s="1"/>
      <c r="AS53" s="1"/>
      <c r="AU53" s="1"/>
      <c r="AW53" s="1"/>
      <c r="AY53" s="1"/>
      <c r="BA53" s="1"/>
      <c r="BC53" s="1"/>
      <c r="BE53" s="1"/>
      <c r="BG53" s="1"/>
      <c r="BI53" s="1"/>
      <c r="BK53" s="1"/>
      <c r="BM53" s="1"/>
      <c r="BO53" s="1"/>
      <c r="BQ53" s="1"/>
      <c r="BS53" s="1"/>
      <c r="BU53" s="1"/>
      <c r="BW53" s="1"/>
      <c r="BY53" s="1"/>
      <c r="CA53" s="1"/>
      <c r="CC53" s="1"/>
      <c r="CE53" s="1"/>
      <c r="CG53" s="1"/>
      <c r="CI53" s="1"/>
      <c r="CK53" s="1"/>
      <c r="CM53" s="1"/>
      <c r="CO53" s="1"/>
      <c r="CQ53" s="1"/>
      <c r="CS53" s="1"/>
      <c r="CU53" s="1"/>
      <c r="CW53" s="1"/>
      <c r="CY53" s="1"/>
      <c r="DA53" s="4" t="s">
        <v>911</v>
      </c>
      <c r="DB53" s="49" t="s">
        <v>911</v>
      </c>
      <c r="DC53" s="1"/>
      <c r="DE53" s="1"/>
      <c r="DG53" s="1"/>
      <c r="DI53" s="1"/>
      <c r="DK53" s="1"/>
      <c r="DM53" s="1"/>
      <c r="DO53" s="1"/>
      <c r="DQ53" s="1"/>
      <c r="DS53" s="1"/>
      <c r="DU53" s="1"/>
      <c r="DW53" s="1"/>
      <c r="DY53" s="1"/>
      <c r="EA53" s="1"/>
      <c r="EC53" s="1"/>
      <c r="EE53" s="1"/>
      <c r="EG53" s="1"/>
      <c r="EI53" s="1"/>
      <c r="EK53" s="1"/>
      <c r="EM53" s="1"/>
      <c r="EO53" s="1"/>
      <c r="EQ53" s="1"/>
      <c r="ES53" s="1"/>
      <c r="EU53" s="1"/>
      <c r="EW53" s="1"/>
      <c r="EY53" s="1"/>
      <c r="FA53" s="1"/>
      <c r="FC53" s="1"/>
      <c r="FE53" s="1"/>
      <c r="FG53" s="1"/>
      <c r="FI53" s="1"/>
      <c r="FK53" s="1"/>
      <c r="FM53" s="1"/>
      <c r="FO53" s="1"/>
      <c r="FQ53" s="1"/>
      <c r="FS53" s="1"/>
      <c r="FU53" s="1"/>
      <c r="FW53" s="1"/>
      <c r="FY53" s="1"/>
      <c r="GA53" s="1"/>
      <c r="GC53" s="1"/>
      <c r="GE53" s="1"/>
      <c r="GG53" s="1"/>
      <c r="GI53" s="1"/>
      <c r="GK53" s="1"/>
      <c r="GM53" s="1"/>
      <c r="GO53" s="1"/>
      <c r="GQ53" s="1"/>
      <c r="GS53" s="1"/>
      <c r="GU53" s="1"/>
      <c r="GW53" s="1"/>
      <c r="GY53" s="1"/>
      <c r="HA53" s="1"/>
      <c r="HC53" s="1"/>
      <c r="HE53" s="1"/>
      <c r="HG53" s="1"/>
      <c r="HI53" s="1"/>
      <c r="HK53" s="1"/>
      <c r="HM53" s="1"/>
      <c r="HO53" s="1"/>
      <c r="HQ53" s="1"/>
      <c r="HS53" s="1"/>
      <c r="HU53" s="1"/>
      <c r="HW53" s="1"/>
      <c r="HY53" s="1"/>
      <c r="IA53" s="1"/>
      <c r="IC53" s="1"/>
      <c r="IE53" s="1"/>
      <c r="IG53" s="1"/>
      <c r="II53" s="1"/>
      <c r="IK53" s="1"/>
      <c r="IM53" s="1"/>
      <c r="IO53" s="1"/>
      <c r="IQ53" s="1"/>
      <c r="IS53" s="1"/>
      <c r="IU53" s="1"/>
      <c r="IW53" s="1"/>
      <c r="IY53" s="1"/>
      <c r="JA53" s="1"/>
      <c r="JC53" s="1"/>
      <c r="JE53" s="1"/>
      <c r="JG53" s="1"/>
      <c r="JI53" s="1"/>
      <c r="JK53" s="1"/>
      <c r="JM53" s="4" t="s">
        <v>911</v>
      </c>
      <c r="JN53" s="49" t="s">
        <v>911</v>
      </c>
      <c r="JO53" s="1"/>
      <c r="JQ53" s="1"/>
      <c r="JS53" s="1"/>
      <c r="JU53" s="1"/>
      <c r="JW53" s="1"/>
      <c r="JY53" s="1"/>
      <c r="KA53" s="1"/>
      <c r="KC53" s="1"/>
      <c r="KE53" s="1">
        <v>7.5001888834359001</v>
      </c>
      <c r="KF53" s="38">
        <v>1</v>
      </c>
      <c r="KG53" s="1"/>
      <c r="KI53" s="1"/>
      <c r="KK53" s="1"/>
      <c r="KM53" s="1"/>
      <c r="KO53" s="1"/>
      <c r="KQ53" s="1"/>
      <c r="KS53" s="1">
        <v>13.730962893007518</v>
      </c>
      <c r="KT53" s="38">
        <v>0.34243716918359057</v>
      </c>
      <c r="KU53" s="1"/>
      <c r="KW53" s="1"/>
      <c r="KY53" s="1"/>
      <c r="LA53" s="1"/>
      <c r="LC53" s="1"/>
      <c r="LE53" s="1"/>
      <c r="LG53" s="1"/>
      <c r="LI53" s="1"/>
      <c r="LK53" s="1"/>
      <c r="LM53" s="1"/>
      <c r="LO53" s="1"/>
      <c r="LQ53" s="1"/>
      <c r="LS53" s="1"/>
      <c r="LU53" s="4">
        <v>21.231151776443419</v>
      </c>
      <c r="LV53" s="49">
        <v>0.41652116243939286</v>
      </c>
      <c r="LW53" s="1"/>
      <c r="LY53" s="1"/>
      <c r="MA53" s="1"/>
      <c r="MC53" s="1"/>
      <c r="ME53" s="1"/>
      <c r="MG53" s="1"/>
      <c r="MI53" s="1"/>
      <c r="MK53" s="1"/>
      <c r="MM53" s="1"/>
      <c r="MO53" s="1"/>
      <c r="MQ53" s="8" t="s">
        <v>911</v>
      </c>
      <c r="MR53" s="51" t="s">
        <v>911</v>
      </c>
    </row>
    <row r="54" spans="2:356" hidden="1" outlineLevel="1" x14ac:dyDescent="0.25">
      <c r="B54" s="42" t="s">
        <v>287</v>
      </c>
      <c r="C54" s="1"/>
      <c r="E54" s="1"/>
      <c r="G54" s="1"/>
      <c r="I54" s="1"/>
      <c r="K54" s="1"/>
      <c r="M54" s="1"/>
      <c r="O54" s="1"/>
      <c r="Q54" s="1"/>
      <c r="S54" s="1"/>
      <c r="U54" s="1"/>
      <c r="W54" s="4" t="s">
        <v>911</v>
      </c>
      <c r="X54" s="49" t="s">
        <v>911</v>
      </c>
      <c r="Y54" s="1"/>
      <c r="AA54" s="1"/>
      <c r="AC54" s="1"/>
      <c r="AE54" s="1"/>
      <c r="AG54" s="1"/>
      <c r="AI54" s="1"/>
      <c r="AK54" s="1"/>
      <c r="AM54" s="1"/>
      <c r="AO54" s="1"/>
      <c r="AQ54" s="1"/>
      <c r="AS54" s="1"/>
      <c r="AU54" s="1"/>
      <c r="AW54" s="1"/>
      <c r="AY54" s="1"/>
      <c r="BA54" s="1"/>
      <c r="BC54" s="1"/>
      <c r="BE54" s="1"/>
      <c r="BG54" s="1"/>
      <c r="BI54" s="1"/>
      <c r="BK54" s="1"/>
      <c r="BM54" s="1"/>
      <c r="BO54" s="1"/>
      <c r="BQ54" s="1"/>
      <c r="BS54" s="1"/>
      <c r="BU54" s="1"/>
      <c r="BW54" s="1"/>
      <c r="BY54" s="1"/>
      <c r="CA54" s="1"/>
      <c r="CC54" s="1"/>
      <c r="CE54" s="1"/>
      <c r="CG54" s="1"/>
      <c r="CI54" s="1"/>
      <c r="CK54" s="1"/>
      <c r="CM54" s="1"/>
      <c r="CO54" s="1"/>
      <c r="CQ54" s="1"/>
      <c r="CS54" s="1"/>
      <c r="CU54" s="1"/>
      <c r="CW54" s="1"/>
      <c r="CY54" s="1"/>
      <c r="DA54" s="4" t="s">
        <v>911</v>
      </c>
      <c r="DB54" s="49" t="s">
        <v>911</v>
      </c>
      <c r="DC54" s="1"/>
      <c r="DE54" s="1"/>
      <c r="DG54" s="1"/>
      <c r="DI54" s="1"/>
      <c r="DK54" s="1"/>
      <c r="DM54" s="1"/>
      <c r="DO54" s="1"/>
      <c r="DQ54" s="1"/>
      <c r="DS54" s="1"/>
      <c r="DU54" s="1"/>
      <c r="DW54" s="1"/>
      <c r="DY54" s="1"/>
      <c r="EA54" s="1"/>
      <c r="EC54" s="1"/>
      <c r="EE54" s="1"/>
      <c r="EG54" s="1"/>
      <c r="EI54" s="1"/>
      <c r="EK54" s="1"/>
      <c r="EM54" s="1"/>
      <c r="EO54" s="1"/>
      <c r="EQ54" s="1"/>
      <c r="ES54" s="1"/>
      <c r="EU54" s="1"/>
      <c r="EW54" s="1"/>
      <c r="EY54" s="1"/>
      <c r="FA54" s="1"/>
      <c r="FC54" s="1"/>
      <c r="FE54" s="1"/>
      <c r="FG54" s="1"/>
      <c r="FI54" s="1"/>
      <c r="FK54" s="1"/>
      <c r="FM54" s="1"/>
      <c r="FO54" s="1"/>
      <c r="FQ54" s="1"/>
      <c r="FS54" s="1"/>
      <c r="FU54" s="1"/>
      <c r="FW54" s="1"/>
      <c r="FY54" s="1"/>
      <c r="GA54" s="1"/>
      <c r="GC54" s="1"/>
      <c r="GE54" s="1"/>
      <c r="GG54" s="1"/>
      <c r="GI54" s="1"/>
      <c r="GK54" s="1"/>
      <c r="GM54" s="1"/>
      <c r="GO54" s="1"/>
      <c r="GQ54" s="1"/>
      <c r="GS54" s="1"/>
      <c r="GU54" s="1"/>
      <c r="GW54" s="1"/>
      <c r="GY54" s="1"/>
      <c r="HA54" s="1"/>
      <c r="HC54" s="1"/>
      <c r="HE54" s="1"/>
      <c r="HG54" s="1"/>
      <c r="HI54" s="1"/>
      <c r="HK54" s="1"/>
      <c r="HM54" s="1"/>
      <c r="HO54" s="1"/>
      <c r="HQ54" s="1"/>
      <c r="HS54" s="1"/>
      <c r="HU54" s="1"/>
      <c r="HW54" s="1"/>
      <c r="HY54" s="1"/>
      <c r="IA54" s="1"/>
      <c r="IC54" s="1"/>
      <c r="IE54" s="1"/>
      <c r="IG54" s="1"/>
      <c r="II54" s="1"/>
      <c r="IK54" s="1"/>
      <c r="IM54" s="1"/>
      <c r="IO54" s="1"/>
      <c r="IQ54" s="1"/>
      <c r="IS54" s="1"/>
      <c r="IU54" s="1"/>
      <c r="IW54" s="1"/>
      <c r="IY54" s="1"/>
      <c r="JA54" s="1"/>
      <c r="JC54" s="1"/>
      <c r="JE54" s="1"/>
      <c r="JG54" s="1"/>
      <c r="JI54" s="1"/>
      <c r="JK54" s="1"/>
      <c r="JM54" s="4" t="s">
        <v>911</v>
      </c>
      <c r="JN54" s="49" t="s">
        <v>911</v>
      </c>
      <c r="JO54" s="1"/>
      <c r="JQ54" s="1"/>
      <c r="JS54" s="1"/>
      <c r="JU54" s="1"/>
      <c r="JW54" s="1"/>
      <c r="JY54" s="1"/>
      <c r="KA54" s="1"/>
      <c r="KC54" s="1"/>
      <c r="KE54" s="1"/>
      <c r="KG54" s="1"/>
      <c r="KI54" s="1"/>
      <c r="KK54" s="1"/>
      <c r="KM54" s="1"/>
      <c r="KO54" s="1"/>
      <c r="KQ54" s="1"/>
      <c r="KS54" s="1">
        <v>13.681431013171801</v>
      </c>
      <c r="KT54" s="38">
        <v>1</v>
      </c>
      <c r="KU54" s="1"/>
      <c r="KW54" s="1"/>
      <c r="KY54" s="1"/>
      <c r="LA54" s="1"/>
      <c r="LC54" s="1"/>
      <c r="LE54" s="1"/>
      <c r="LG54" s="1"/>
      <c r="LI54" s="1"/>
      <c r="LK54" s="1"/>
      <c r="LM54" s="1"/>
      <c r="LO54" s="1"/>
      <c r="LQ54" s="1"/>
      <c r="LS54" s="1"/>
      <c r="LU54" s="4">
        <v>13.681431013171801</v>
      </c>
      <c r="LV54" s="49">
        <v>1</v>
      </c>
      <c r="LW54" s="1"/>
      <c r="LY54" s="1"/>
      <c r="MA54" s="1"/>
      <c r="MC54" s="1"/>
      <c r="ME54" s="1"/>
      <c r="MG54" s="1"/>
      <c r="MI54" s="1"/>
      <c r="MK54" s="1"/>
      <c r="MM54" s="1"/>
      <c r="MO54" s="1"/>
      <c r="MQ54" s="8" t="s">
        <v>911</v>
      </c>
      <c r="MR54" s="51" t="s">
        <v>911</v>
      </c>
    </row>
    <row r="55" spans="2:356" hidden="1" outlineLevel="1" x14ac:dyDescent="0.25">
      <c r="B55" s="42" t="s">
        <v>444</v>
      </c>
      <c r="C55" s="1"/>
      <c r="E55" s="1"/>
      <c r="G55" s="1"/>
      <c r="I55" s="1"/>
      <c r="K55" s="1"/>
      <c r="M55" s="1"/>
      <c r="O55" s="1"/>
      <c r="Q55" s="1"/>
      <c r="S55" s="1"/>
      <c r="U55" s="1"/>
      <c r="W55" s="4" t="s">
        <v>911</v>
      </c>
      <c r="X55" s="49" t="s">
        <v>911</v>
      </c>
      <c r="Y55" s="1"/>
      <c r="AA55" s="1"/>
      <c r="AC55" s="1"/>
      <c r="AE55" s="1"/>
      <c r="AG55" s="1"/>
      <c r="AI55" s="1"/>
      <c r="AK55" s="1"/>
      <c r="AM55" s="1"/>
      <c r="AO55" s="1"/>
      <c r="AQ55" s="1"/>
      <c r="AS55" s="1"/>
      <c r="AU55" s="1"/>
      <c r="AW55" s="1"/>
      <c r="AY55" s="1"/>
      <c r="BA55" s="1"/>
      <c r="BC55" s="1"/>
      <c r="BE55" s="1"/>
      <c r="BG55" s="1"/>
      <c r="BI55" s="1"/>
      <c r="BK55" s="1"/>
      <c r="BM55" s="1"/>
      <c r="BO55" s="1"/>
      <c r="BQ55" s="1"/>
      <c r="BS55" s="1"/>
      <c r="BU55" s="1"/>
      <c r="BW55" s="1"/>
      <c r="BY55" s="1"/>
      <c r="CA55" s="1"/>
      <c r="CC55" s="1"/>
      <c r="CE55" s="1"/>
      <c r="CG55" s="1"/>
      <c r="CI55" s="1"/>
      <c r="CK55" s="1"/>
      <c r="CM55" s="1"/>
      <c r="CO55" s="1"/>
      <c r="CQ55" s="1"/>
      <c r="CS55" s="1"/>
      <c r="CU55" s="1"/>
      <c r="CW55" s="1"/>
      <c r="CY55" s="1"/>
      <c r="DA55" s="4" t="s">
        <v>911</v>
      </c>
      <c r="DB55" s="49" t="s">
        <v>911</v>
      </c>
      <c r="DC55" s="1"/>
      <c r="DE55" s="1">
        <v>14.624636591514269</v>
      </c>
      <c r="DF55" s="38">
        <v>1</v>
      </c>
      <c r="DG55" s="1"/>
      <c r="DI55" s="1"/>
      <c r="DK55" s="1"/>
      <c r="DM55" s="1"/>
      <c r="DO55" s="1"/>
      <c r="DQ55" s="1"/>
      <c r="DS55" s="1"/>
      <c r="DU55" s="1"/>
      <c r="DW55" s="1"/>
      <c r="DY55" s="1"/>
      <c r="EA55" s="1"/>
      <c r="EC55" s="1"/>
      <c r="EE55" s="1"/>
      <c r="EG55" s="1"/>
      <c r="EI55" s="1"/>
      <c r="EK55" s="1"/>
      <c r="EM55" s="1"/>
      <c r="EO55" s="1"/>
      <c r="EQ55" s="1"/>
      <c r="ES55" s="1"/>
      <c r="EU55" s="1"/>
      <c r="EW55" s="1"/>
      <c r="EY55" s="1"/>
      <c r="FA55" s="1"/>
      <c r="FC55" s="1"/>
      <c r="FE55" s="1"/>
      <c r="FG55" s="1"/>
      <c r="FI55" s="1"/>
      <c r="FK55" s="1"/>
      <c r="FM55" s="1"/>
      <c r="FO55" s="1"/>
      <c r="FQ55" s="1"/>
      <c r="FS55" s="1"/>
      <c r="FU55" s="1"/>
      <c r="FW55" s="1"/>
      <c r="FY55" s="1"/>
      <c r="GA55" s="1"/>
      <c r="GC55" s="1"/>
      <c r="GE55" s="1"/>
      <c r="GG55" s="1"/>
      <c r="GI55" s="1"/>
      <c r="GK55" s="1"/>
      <c r="GM55" s="1"/>
      <c r="GO55" s="1"/>
      <c r="GQ55" s="1"/>
      <c r="GS55" s="1"/>
      <c r="GU55" s="1"/>
      <c r="GW55" s="1"/>
      <c r="GY55" s="1"/>
      <c r="HA55" s="1"/>
      <c r="HC55" s="1"/>
      <c r="HE55" s="1"/>
      <c r="HG55" s="1"/>
      <c r="HI55" s="1"/>
      <c r="HK55" s="1"/>
      <c r="HM55" s="1"/>
      <c r="HO55" s="1"/>
      <c r="HQ55" s="1"/>
      <c r="HS55" s="1"/>
      <c r="HU55" s="1"/>
      <c r="HW55" s="1"/>
      <c r="HY55" s="1"/>
      <c r="IA55" s="1"/>
      <c r="IC55" s="1"/>
      <c r="IE55" s="1"/>
      <c r="IG55" s="1"/>
      <c r="II55" s="1"/>
      <c r="IK55" s="1"/>
      <c r="IM55" s="1"/>
      <c r="IO55" s="1"/>
      <c r="IQ55" s="1"/>
      <c r="IS55" s="1"/>
      <c r="IU55" s="1"/>
      <c r="IW55" s="1"/>
      <c r="IY55" s="1"/>
      <c r="JA55" s="1"/>
      <c r="JC55" s="1"/>
      <c r="JE55" s="1"/>
      <c r="JG55" s="1"/>
      <c r="JI55" s="1"/>
      <c r="JK55" s="1"/>
      <c r="JM55" s="4">
        <v>14.624636591514269</v>
      </c>
      <c r="JN55" s="49">
        <v>1</v>
      </c>
      <c r="JO55" s="1"/>
      <c r="JQ55" s="1"/>
      <c r="JS55" s="1"/>
      <c r="JU55" s="1"/>
      <c r="JW55" s="1"/>
      <c r="JY55" s="1"/>
      <c r="KA55" s="1"/>
      <c r="KC55" s="1"/>
      <c r="KE55" s="1"/>
      <c r="KG55" s="1">
        <v>15.308904786421401</v>
      </c>
      <c r="KH55" s="38">
        <v>1</v>
      </c>
      <c r="KI55" s="1"/>
      <c r="KK55" s="1"/>
      <c r="KM55" s="1"/>
      <c r="KO55" s="1"/>
      <c r="KQ55" s="1"/>
      <c r="KS55" s="1">
        <v>7.735792351954089</v>
      </c>
      <c r="KT55" s="38">
        <v>1</v>
      </c>
      <c r="KU55" s="1"/>
      <c r="KW55" s="1"/>
      <c r="KY55" s="1"/>
      <c r="LA55" s="1"/>
      <c r="LC55" s="1"/>
      <c r="LE55" s="1"/>
      <c r="LG55" s="1"/>
      <c r="LI55" s="1"/>
      <c r="LK55" s="1"/>
      <c r="LM55" s="1"/>
      <c r="LO55" s="1"/>
      <c r="LQ55" s="1"/>
      <c r="LS55" s="1"/>
      <c r="LU55" s="4">
        <v>23.04469713837549</v>
      </c>
      <c r="LV55" s="49">
        <v>0.54079829235315524</v>
      </c>
      <c r="LW55" s="1"/>
      <c r="LY55" s="1"/>
      <c r="MA55" s="1"/>
      <c r="MC55" s="1"/>
      <c r="ME55" s="1"/>
      <c r="MG55" s="1"/>
      <c r="MI55" s="1"/>
      <c r="MK55" s="1"/>
      <c r="MM55" s="1"/>
      <c r="MO55" s="1"/>
      <c r="MQ55" s="8" t="s">
        <v>911</v>
      </c>
      <c r="MR55" s="51" t="s">
        <v>911</v>
      </c>
    </row>
    <row r="56" spans="2:356" hidden="1" outlineLevel="1" x14ac:dyDescent="0.25">
      <c r="B56" s="42" t="s">
        <v>217</v>
      </c>
      <c r="C56" s="1"/>
      <c r="E56" s="1"/>
      <c r="G56" s="1"/>
      <c r="I56" s="1"/>
      <c r="K56" s="1"/>
      <c r="M56" s="1"/>
      <c r="O56" s="1"/>
      <c r="Q56" s="1"/>
      <c r="S56" s="1"/>
      <c r="U56" s="1"/>
      <c r="W56" s="4" t="s">
        <v>911</v>
      </c>
      <c r="X56" s="49" t="s">
        <v>911</v>
      </c>
      <c r="Y56" s="1"/>
      <c r="AA56" s="1"/>
      <c r="AC56" s="1"/>
      <c r="AE56" s="1"/>
      <c r="AG56" s="1"/>
      <c r="AI56" s="1"/>
      <c r="AK56" s="1"/>
      <c r="AM56" s="1"/>
      <c r="AO56" s="1"/>
      <c r="AQ56" s="1"/>
      <c r="AS56" s="1"/>
      <c r="AU56" s="1"/>
      <c r="AW56" s="1"/>
      <c r="AY56" s="1"/>
      <c r="BA56" s="1"/>
      <c r="BC56" s="1"/>
      <c r="BE56" s="1"/>
      <c r="BG56" s="1"/>
      <c r="BI56" s="1"/>
      <c r="BK56" s="1"/>
      <c r="BM56" s="1"/>
      <c r="BO56" s="1"/>
      <c r="BQ56" s="1"/>
      <c r="BS56" s="1"/>
      <c r="BU56" s="1"/>
      <c r="BW56" s="1"/>
      <c r="BY56" s="1"/>
      <c r="CA56" s="1"/>
      <c r="CC56" s="1"/>
      <c r="CE56" s="1"/>
      <c r="CG56" s="1"/>
      <c r="CI56" s="1"/>
      <c r="CK56" s="1"/>
      <c r="CM56" s="1"/>
      <c r="CO56" s="1"/>
      <c r="CQ56" s="1"/>
      <c r="CS56" s="1"/>
      <c r="CU56" s="1"/>
      <c r="CW56" s="1"/>
      <c r="CY56" s="1"/>
      <c r="DA56" s="4" t="s">
        <v>911</v>
      </c>
      <c r="DB56" s="49" t="s">
        <v>911</v>
      </c>
      <c r="DC56" s="1"/>
      <c r="DE56" s="1"/>
      <c r="DG56" s="1"/>
      <c r="DI56" s="1"/>
      <c r="DK56" s="1"/>
      <c r="DM56" s="1"/>
      <c r="DO56" s="1"/>
      <c r="DQ56" s="1"/>
      <c r="DS56" s="1"/>
      <c r="DU56" s="1"/>
      <c r="DW56" s="1"/>
      <c r="DY56" s="1"/>
      <c r="EA56" s="1"/>
      <c r="EC56" s="1"/>
      <c r="EE56" s="1"/>
      <c r="EG56" s="1"/>
      <c r="EI56" s="1"/>
      <c r="EK56" s="1"/>
      <c r="EM56" s="1"/>
      <c r="EO56" s="1"/>
      <c r="EQ56" s="1"/>
      <c r="ES56" s="1"/>
      <c r="EU56" s="1"/>
      <c r="EW56" s="1"/>
      <c r="EY56" s="1"/>
      <c r="FA56" s="1"/>
      <c r="FC56" s="1"/>
      <c r="FE56" s="1"/>
      <c r="FG56" s="1"/>
      <c r="FI56" s="1"/>
      <c r="FK56" s="1"/>
      <c r="FM56" s="1"/>
      <c r="FO56" s="1"/>
      <c r="FQ56" s="1"/>
      <c r="FS56" s="1"/>
      <c r="FU56" s="1"/>
      <c r="FW56" s="1"/>
      <c r="FY56" s="1"/>
      <c r="GA56" s="1"/>
      <c r="GC56" s="1"/>
      <c r="GE56" s="1"/>
      <c r="GG56" s="1"/>
      <c r="GI56" s="1"/>
      <c r="GK56" s="1"/>
      <c r="GM56" s="1"/>
      <c r="GO56" s="1"/>
      <c r="GQ56" s="1"/>
      <c r="GS56" s="1"/>
      <c r="GU56" s="1"/>
      <c r="GW56" s="1"/>
      <c r="GY56" s="1"/>
      <c r="HA56" s="1"/>
      <c r="HC56" s="1"/>
      <c r="HE56" s="1"/>
      <c r="HG56" s="1"/>
      <c r="HI56" s="1"/>
      <c r="HK56" s="1"/>
      <c r="HM56" s="1"/>
      <c r="HO56" s="1"/>
      <c r="HQ56" s="1"/>
      <c r="HS56" s="1"/>
      <c r="HU56" s="1"/>
      <c r="HW56" s="1"/>
      <c r="HY56" s="1"/>
      <c r="IA56" s="1"/>
      <c r="IC56" s="1"/>
      <c r="IE56" s="1"/>
      <c r="IG56" s="1"/>
      <c r="II56" s="1"/>
      <c r="IK56" s="1"/>
      <c r="IM56" s="1"/>
      <c r="IO56" s="1"/>
      <c r="IQ56" s="1"/>
      <c r="IS56" s="1"/>
      <c r="IU56" s="1"/>
      <c r="IW56" s="1"/>
      <c r="IY56" s="1"/>
      <c r="JA56" s="1"/>
      <c r="JC56" s="1"/>
      <c r="JE56" s="1"/>
      <c r="JG56" s="1"/>
      <c r="JI56" s="1"/>
      <c r="JK56" s="1"/>
      <c r="JM56" s="4" t="s">
        <v>911</v>
      </c>
      <c r="JN56" s="49" t="s">
        <v>911</v>
      </c>
      <c r="JO56" s="1"/>
      <c r="JQ56" s="1"/>
      <c r="JS56" s="1"/>
      <c r="JU56" s="1"/>
      <c r="JW56" s="1"/>
      <c r="JY56" s="1"/>
      <c r="KA56" s="1"/>
      <c r="KC56" s="1"/>
      <c r="KE56" s="1"/>
      <c r="KG56" s="1">
        <v>22.650635682636739</v>
      </c>
      <c r="KH56" s="38">
        <v>0.60765849048791787</v>
      </c>
      <c r="KI56" s="1"/>
      <c r="KK56" s="1"/>
      <c r="KM56" s="1"/>
      <c r="KO56" s="1"/>
      <c r="KQ56" s="1"/>
      <c r="KS56" s="1"/>
      <c r="KU56" s="1"/>
      <c r="KW56" s="1"/>
      <c r="KY56" s="1"/>
      <c r="LA56" s="1"/>
      <c r="LC56" s="1"/>
      <c r="LE56" s="1"/>
      <c r="LG56" s="1">
        <v>11.742158961921685</v>
      </c>
      <c r="LH56" s="38">
        <v>1</v>
      </c>
      <c r="LI56" s="1"/>
      <c r="LK56" s="1"/>
      <c r="LM56" s="1"/>
      <c r="LO56" s="1"/>
      <c r="LQ56" s="1"/>
      <c r="LS56" s="1"/>
      <c r="LU56" s="4">
        <v>34.392794644558421</v>
      </c>
      <c r="LV56" s="49">
        <v>0.58649262982336581</v>
      </c>
      <c r="LW56" s="1"/>
      <c r="LY56" s="1"/>
      <c r="MA56" s="1"/>
      <c r="MC56" s="1"/>
      <c r="ME56" s="1"/>
      <c r="MG56" s="1"/>
      <c r="MI56" s="1"/>
      <c r="MK56" s="1"/>
      <c r="MM56" s="1"/>
      <c r="MO56" s="1"/>
      <c r="MQ56" s="8" t="s">
        <v>911</v>
      </c>
      <c r="MR56" s="51" t="s">
        <v>911</v>
      </c>
    </row>
    <row r="57" spans="2:356" hidden="1" outlineLevel="1" x14ac:dyDescent="0.25">
      <c r="B57" s="42" t="s">
        <v>182</v>
      </c>
      <c r="C57" s="1"/>
      <c r="E57" s="1"/>
      <c r="G57" s="1"/>
      <c r="I57" s="1"/>
      <c r="K57" s="1"/>
      <c r="M57" s="1"/>
      <c r="O57" s="1"/>
      <c r="Q57" s="1"/>
      <c r="S57" s="1"/>
      <c r="U57" s="1"/>
      <c r="W57" s="4" t="s">
        <v>911</v>
      </c>
      <c r="X57" s="49" t="s">
        <v>911</v>
      </c>
      <c r="Y57" s="1"/>
      <c r="AA57" s="1"/>
      <c r="AC57" s="1"/>
      <c r="AE57" s="1"/>
      <c r="AG57" s="1"/>
      <c r="AI57" s="1"/>
      <c r="AK57" s="1"/>
      <c r="AM57" s="1"/>
      <c r="AO57" s="1"/>
      <c r="AQ57" s="1"/>
      <c r="AS57" s="1"/>
      <c r="AU57" s="1"/>
      <c r="AW57" s="1"/>
      <c r="AY57" s="1"/>
      <c r="BA57" s="1"/>
      <c r="BC57" s="1"/>
      <c r="BE57" s="1"/>
      <c r="BG57" s="1"/>
      <c r="BI57" s="1"/>
      <c r="BK57" s="1"/>
      <c r="BM57" s="1"/>
      <c r="BO57" s="1"/>
      <c r="BQ57" s="1"/>
      <c r="BS57" s="1"/>
      <c r="BU57" s="1"/>
      <c r="BW57" s="1"/>
      <c r="BY57" s="1"/>
      <c r="CA57" s="1"/>
      <c r="CC57" s="1"/>
      <c r="CE57" s="1"/>
      <c r="CG57" s="1"/>
      <c r="CI57" s="1"/>
      <c r="CK57" s="1"/>
      <c r="CM57" s="1"/>
      <c r="CO57" s="1"/>
      <c r="CQ57" s="1"/>
      <c r="CS57" s="1"/>
      <c r="CU57" s="1"/>
      <c r="CW57" s="1"/>
      <c r="CY57" s="1"/>
      <c r="DA57" s="4" t="s">
        <v>911</v>
      </c>
      <c r="DB57" s="49" t="s">
        <v>911</v>
      </c>
      <c r="DC57" s="1"/>
      <c r="DE57" s="1"/>
      <c r="DG57" s="1"/>
      <c r="DI57" s="1"/>
      <c r="DK57" s="1"/>
      <c r="DM57" s="1"/>
      <c r="DO57" s="1"/>
      <c r="DQ57" s="1"/>
      <c r="DS57" s="1"/>
      <c r="DU57" s="1"/>
      <c r="DW57" s="1"/>
      <c r="DY57" s="1"/>
      <c r="EA57" s="1"/>
      <c r="EC57" s="1"/>
      <c r="EE57" s="1"/>
      <c r="EG57" s="1"/>
      <c r="EI57" s="1"/>
      <c r="EK57" s="1"/>
      <c r="EM57" s="1"/>
      <c r="EO57" s="1"/>
      <c r="EQ57" s="1"/>
      <c r="ES57" s="1"/>
      <c r="EU57" s="1"/>
      <c r="EW57" s="1"/>
      <c r="EY57" s="1"/>
      <c r="FA57" s="1"/>
      <c r="FC57" s="1"/>
      <c r="FE57" s="1"/>
      <c r="FG57" s="1"/>
      <c r="FI57" s="1"/>
      <c r="FK57" s="1"/>
      <c r="FM57" s="1"/>
      <c r="FO57" s="1"/>
      <c r="FQ57" s="1"/>
      <c r="FS57" s="1"/>
      <c r="FU57" s="1"/>
      <c r="FW57" s="1"/>
      <c r="FY57" s="1"/>
      <c r="GA57" s="1"/>
      <c r="GC57" s="1"/>
      <c r="GE57" s="1"/>
      <c r="GG57" s="1"/>
      <c r="GI57" s="1">
        <v>11.742158961921685</v>
      </c>
      <c r="GJ57" s="38">
        <v>0.5</v>
      </c>
      <c r="GK57" s="1"/>
      <c r="GM57" s="1"/>
      <c r="GO57" s="1"/>
      <c r="GQ57" s="1"/>
      <c r="GS57" s="1"/>
      <c r="GU57" s="1"/>
      <c r="GW57" s="1"/>
      <c r="GY57" s="1"/>
      <c r="HA57" s="1"/>
      <c r="HC57" s="1"/>
      <c r="HE57" s="1"/>
      <c r="HG57" s="1"/>
      <c r="HI57" s="1"/>
      <c r="HK57" s="1"/>
      <c r="HM57" s="1"/>
      <c r="HO57" s="1"/>
      <c r="HQ57" s="1"/>
      <c r="HS57" s="1"/>
      <c r="HU57" s="1"/>
      <c r="HW57" s="1"/>
      <c r="HY57" s="1"/>
      <c r="IA57" s="1"/>
      <c r="IC57" s="1"/>
      <c r="IE57" s="1"/>
      <c r="IG57" s="1"/>
      <c r="II57" s="1"/>
      <c r="IK57" s="1"/>
      <c r="IM57" s="1"/>
      <c r="IO57" s="1"/>
      <c r="IQ57" s="1"/>
      <c r="IS57" s="1"/>
      <c r="IU57" s="1"/>
      <c r="IW57" s="1"/>
      <c r="IY57" s="1"/>
      <c r="JA57" s="1"/>
      <c r="JC57" s="1"/>
      <c r="JE57" s="1"/>
      <c r="JG57" s="1"/>
      <c r="JI57" s="1"/>
      <c r="JK57" s="1"/>
      <c r="JM57" s="4">
        <v>11.742158961921685</v>
      </c>
      <c r="JN57" s="49">
        <v>0.44603899310062478</v>
      </c>
      <c r="JO57" s="1"/>
      <c r="JQ57" s="1"/>
      <c r="JS57" s="1">
        <v>40.932661992871466</v>
      </c>
      <c r="JT57" s="38">
        <v>1</v>
      </c>
      <c r="JU57" s="1"/>
      <c r="JW57" s="1"/>
      <c r="JY57" s="1"/>
      <c r="KA57" s="1"/>
      <c r="KC57" s="1"/>
      <c r="KE57" s="1">
        <v>25.418696491999562</v>
      </c>
      <c r="KF57" s="38">
        <v>1</v>
      </c>
      <c r="KG57" s="1">
        <v>2.2945645789370634</v>
      </c>
      <c r="KH57" s="38">
        <v>0.10467177586203213</v>
      </c>
      <c r="KI57" s="1">
        <v>10.109791705578157</v>
      </c>
      <c r="KJ57" s="38">
        <v>1</v>
      </c>
      <c r="KK57" s="1">
        <v>11.742158961921685</v>
      </c>
      <c r="KL57" s="38">
        <v>1</v>
      </c>
      <c r="KM57" s="1"/>
      <c r="KO57" s="1"/>
      <c r="KQ57" s="1"/>
      <c r="KS57" s="1">
        <v>41.329901981375613</v>
      </c>
      <c r="KT57" s="38">
        <v>0.77875065046998793</v>
      </c>
      <c r="KU57" s="1"/>
      <c r="KW57" s="1"/>
      <c r="KY57" s="1"/>
      <c r="LA57" s="1"/>
      <c r="LC57" s="1">
        <v>13.051776010865431</v>
      </c>
      <c r="LD57" s="38">
        <v>0.82123482618532129</v>
      </c>
      <c r="LE57" s="1"/>
      <c r="LG57" s="1"/>
      <c r="LI57" s="1"/>
      <c r="LK57" s="1"/>
      <c r="LM57" s="1"/>
      <c r="LO57" s="1"/>
      <c r="LQ57" s="1"/>
      <c r="LS57" s="1"/>
      <c r="LU57" s="4">
        <v>144.87955172354899</v>
      </c>
      <c r="LV57" s="49">
        <v>0.80897731263973238</v>
      </c>
      <c r="LW57" s="1"/>
      <c r="LY57" s="1"/>
      <c r="MA57" s="1"/>
      <c r="MC57" s="1"/>
      <c r="ME57" s="1"/>
      <c r="MG57" s="1"/>
      <c r="MI57" s="1"/>
      <c r="MK57" s="1"/>
      <c r="MM57" s="1"/>
      <c r="MO57" s="1"/>
      <c r="MQ57" s="8" t="s">
        <v>911</v>
      </c>
      <c r="MR57" s="51" t="s">
        <v>911</v>
      </c>
    </row>
    <row r="58" spans="2:356" hidden="1" outlineLevel="1" x14ac:dyDescent="0.25">
      <c r="B58" s="42" t="s">
        <v>276</v>
      </c>
      <c r="C58" s="1"/>
      <c r="E58" s="1"/>
      <c r="G58" s="1"/>
      <c r="I58" s="1"/>
      <c r="K58" s="1"/>
      <c r="M58" s="1"/>
      <c r="O58" s="1"/>
      <c r="Q58" s="1"/>
      <c r="S58" s="1"/>
      <c r="U58" s="1"/>
      <c r="W58" s="4" t="s">
        <v>911</v>
      </c>
      <c r="X58" s="49" t="s">
        <v>911</v>
      </c>
      <c r="Y58" s="1"/>
      <c r="AA58" s="1"/>
      <c r="AC58" s="1"/>
      <c r="AE58" s="1"/>
      <c r="AG58" s="1"/>
      <c r="AI58" s="1"/>
      <c r="AK58" s="1"/>
      <c r="AM58" s="1"/>
      <c r="AO58" s="1"/>
      <c r="AQ58" s="1"/>
      <c r="AS58" s="1"/>
      <c r="AU58" s="1"/>
      <c r="AW58" s="1"/>
      <c r="AY58" s="1"/>
      <c r="BA58" s="1"/>
      <c r="BC58" s="1"/>
      <c r="BE58" s="1"/>
      <c r="BG58" s="1"/>
      <c r="BI58" s="1"/>
      <c r="BK58" s="1"/>
      <c r="BM58" s="1"/>
      <c r="BO58" s="1"/>
      <c r="BQ58" s="1"/>
      <c r="BS58" s="1"/>
      <c r="BU58" s="1"/>
      <c r="BW58" s="1"/>
      <c r="BY58" s="1"/>
      <c r="CA58" s="1"/>
      <c r="CC58" s="1"/>
      <c r="CE58" s="1"/>
      <c r="CG58" s="1"/>
      <c r="CI58" s="1"/>
      <c r="CK58" s="1"/>
      <c r="CM58" s="1"/>
      <c r="CO58" s="1"/>
      <c r="CQ58" s="1"/>
      <c r="CS58" s="1"/>
      <c r="CU58" s="1"/>
      <c r="CW58" s="1"/>
      <c r="CY58" s="1"/>
      <c r="DA58" s="4" t="s">
        <v>911</v>
      </c>
      <c r="DB58" s="49" t="s">
        <v>911</v>
      </c>
      <c r="DC58" s="1"/>
      <c r="DE58" s="1"/>
      <c r="DG58" s="1"/>
      <c r="DI58" s="1"/>
      <c r="DK58" s="1"/>
      <c r="DM58" s="1"/>
      <c r="DO58" s="1"/>
      <c r="DQ58" s="1"/>
      <c r="DS58" s="1"/>
      <c r="DU58" s="1"/>
      <c r="DW58" s="1"/>
      <c r="DY58" s="1"/>
      <c r="EA58" s="1"/>
      <c r="EC58" s="1"/>
      <c r="EE58" s="1"/>
      <c r="EG58" s="1"/>
      <c r="EI58" s="1"/>
      <c r="EK58" s="1"/>
      <c r="EM58" s="1"/>
      <c r="EO58" s="1"/>
      <c r="EQ58" s="1"/>
      <c r="ES58" s="1"/>
      <c r="EU58" s="1"/>
      <c r="EW58" s="1"/>
      <c r="EY58" s="1"/>
      <c r="FA58" s="1"/>
      <c r="FC58" s="1"/>
      <c r="FE58" s="1"/>
      <c r="FG58" s="1"/>
      <c r="FI58" s="1"/>
      <c r="FK58" s="1"/>
      <c r="FM58" s="1"/>
      <c r="FO58" s="1"/>
      <c r="FQ58" s="1"/>
      <c r="FS58" s="1"/>
      <c r="FU58" s="1"/>
      <c r="FW58" s="1"/>
      <c r="FY58" s="1"/>
      <c r="GA58" s="1"/>
      <c r="GC58" s="1"/>
      <c r="GE58" s="1"/>
      <c r="GG58" s="1"/>
      <c r="GI58" s="1">
        <v>7.5001888834359001</v>
      </c>
      <c r="GJ58" s="38">
        <v>0.49226818854400634</v>
      </c>
      <c r="GK58" s="1"/>
      <c r="GM58" s="1"/>
      <c r="GO58" s="1"/>
      <c r="GQ58" s="1"/>
      <c r="GS58" s="1"/>
      <c r="GU58" s="1"/>
      <c r="GW58" s="1"/>
      <c r="GY58" s="1"/>
      <c r="HA58" s="1"/>
      <c r="HC58" s="1"/>
      <c r="HE58" s="1"/>
      <c r="HG58" s="1"/>
      <c r="HI58" s="1"/>
      <c r="HK58" s="1"/>
      <c r="HM58" s="1"/>
      <c r="HO58" s="1"/>
      <c r="HQ58" s="1"/>
      <c r="HS58" s="1"/>
      <c r="HU58" s="1"/>
      <c r="HW58" s="1"/>
      <c r="HY58" s="1"/>
      <c r="IA58" s="1"/>
      <c r="IC58" s="1"/>
      <c r="IE58" s="1"/>
      <c r="IG58" s="1"/>
      <c r="II58" s="1"/>
      <c r="IK58" s="1"/>
      <c r="IM58" s="1"/>
      <c r="IO58" s="1"/>
      <c r="IQ58" s="1"/>
      <c r="IS58" s="1"/>
      <c r="IU58" s="1"/>
      <c r="IW58" s="1"/>
      <c r="IY58" s="1"/>
      <c r="JA58" s="1"/>
      <c r="JC58" s="1"/>
      <c r="JE58" s="1"/>
      <c r="JG58" s="1"/>
      <c r="JI58" s="1"/>
      <c r="JK58" s="1"/>
      <c r="JM58" s="4">
        <v>7.5001888834359001</v>
      </c>
      <c r="JN58" s="49">
        <v>0.17606555270418098</v>
      </c>
      <c r="JO58" s="1"/>
      <c r="JQ58" s="1"/>
      <c r="JS58" s="1"/>
      <c r="JU58" s="1"/>
      <c r="JW58" s="1"/>
      <c r="JY58" s="1"/>
      <c r="KA58" s="1"/>
      <c r="KC58" s="1"/>
      <c r="KE58" s="1"/>
      <c r="KG58" s="1"/>
      <c r="KI58" s="1"/>
      <c r="KK58" s="1"/>
      <c r="KM58" s="1"/>
      <c r="KO58" s="1"/>
      <c r="KQ58" s="1"/>
      <c r="KS58" s="1"/>
      <c r="KU58" s="1"/>
      <c r="KW58" s="1"/>
      <c r="KY58" s="1"/>
      <c r="LA58" s="1"/>
      <c r="LC58" s="1"/>
      <c r="LE58" s="1"/>
      <c r="LG58" s="1"/>
      <c r="LI58" s="1"/>
      <c r="LK58" s="1"/>
      <c r="LM58" s="1"/>
      <c r="LO58" s="1"/>
      <c r="LQ58" s="1"/>
      <c r="LS58" s="1"/>
      <c r="LU58" s="4" t="s">
        <v>911</v>
      </c>
      <c r="LV58" s="49" t="s">
        <v>911</v>
      </c>
      <c r="LW58" s="1"/>
      <c r="LY58" s="1"/>
      <c r="MA58" s="1"/>
      <c r="MC58" s="1"/>
      <c r="ME58" s="1"/>
      <c r="MG58" s="1"/>
      <c r="MI58" s="1"/>
      <c r="MK58" s="1"/>
      <c r="MM58" s="1"/>
      <c r="MO58" s="1"/>
      <c r="MQ58" s="8" t="s">
        <v>911</v>
      </c>
      <c r="MR58" s="51" t="s">
        <v>911</v>
      </c>
    </row>
    <row r="59" spans="2:356" hidden="1" outlineLevel="1" x14ac:dyDescent="0.25">
      <c r="B59" s="42" t="s">
        <v>186</v>
      </c>
      <c r="C59" s="1"/>
      <c r="E59" s="1"/>
      <c r="G59" s="1"/>
      <c r="I59" s="1"/>
      <c r="K59" s="1"/>
      <c r="M59" s="1"/>
      <c r="O59" s="1"/>
      <c r="Q59" s="1"/>
      <c r="S59" s="1"/>
      <c r="U59" s="1"/>
      <c r="W59" s="4" t="s">
        <v>911</v>
      </c>
      <c r="X59" s="49" t="s">
        <v>911</v>
      </c>
      <c r="Y59" s="1"/>
      <c r="AA59" s="1"/>
      <c r="AC59" s="1"/>
      <c r="AE59" s="1"/>
      <c r="AG59" s="1"/>
      <c r="AI59" s="1"/>
      <c r="AK59" s="1"/>
      <c r="AM59" s="1"/>
      <c r="AO59" s="1"/>
      <c r="AQ59" s="1"/>
      <c r="AS59" s="1"/>
      <c r="AU59" s="1"/>
      <c r="AW59" s="1"/>
      <c r="AY59" s="1"/>
      <c r="BA59" s="1"/>
      <c r="BC59" s="1"/>
      <c r="BE59" s="1"/>
      <c r="BG59" s="1"/>
      <c r="BI59" s="1"/>
      <c r="BK59" s="1"/>
      <c r="BM59" s="1"/>
      <c r="BO59" s="1"/>
      <c r="BQ59" s="1"/>
      <c r="BS59" s="1"/>
      <c r="BU59" s="1"/>
      <c r="BW59" s="1"/>
      <c r="BY59" s="1"/>
      <c r="CA59" s="1"/>
      <c r="CC59" s="1"/>
      <c r="CE59" s="1"/>
      <c r="CG59" s="1"/>
      <c r="CI59" s="1"/>
      <c r="CK59" s="1"/>
      <c r="CM59" s="1"/>
      <c r="CO59" s="1"/>
      <c r="CQ59" s="1"/>
      <c r="CS59" s="1"/>
      <c r="CU59" s="1"/>
      <c r="CW59" s="1"/>
      <c r="CY59" s="1"/>
      <c r="DA59" s="4" t="s">
        <v>911</v>
      </c>
      <c r="DB59" s="49" t="s">
        <v>911</v>
      </c>
      <c r="DC59" s="1"/>
      <c r="DE59" s="1"/>
      <c r="DG59" s="1"/>
      <c r="DI59" s="1"/>
      <c r="DK59" s="1"/>
      <c r="DM59" s="1"/>
      <c r="DO59" s="1"/>
      <c r="DQ59" s="1"/>
      <c r="DS59" s="1"/>
      <c r="DU59" s="1"/>
      <c r="DW59" s="1"/>
      <c r="DY59" s="1"/>
      <c r="EA59" s="1"/>
      <c r="EC59" s="1"/>
      <c r="EE59" s="1"/>
      <c r="EG59" s="1"/>
      <c r="EI59" s="1"/>
      <c r="EK59" s="1"/>
      <c r="EM59" s="1"/>
      <c r="EO59" s="1"/>
      <c r="EQ59" s="1"/>
      <c r="ES59" s="1"/>
      <c r="EU59" s="1"/>
      <c r="EW59" s="1"/>
      <c r="EY59" s="1"/>
      <c r="FA59" s="1"/>
      <c r="FC59" s="1"/>
      <c r="FE59" s="1"/>
      <c r="FG59" s="1"/>
      <c r="FI59" s="1"/>
      <c r="FK59" s="1"/>
      <c r="FM59" s="1"/>
      <c r="FO59" s="1"/>
      <c r="FQ59" s="1"/>
      <c r="FS59" s="1"/>
      <c r="FU59" s="1"/>
      <c r="FW59" s="1"/>
      <c r="FY59" s="1"/>
      <c r="GA59" s="1"/>
      <c r="GC59" s="1"/>
      <c r="GE59" s="1"/>
      <c r="GG59" s="1"/>
      <c r="GI59" s="1"/>
      <c r="GK59" s="1"/>
      <c r="GM59" s="1"/>
      <c r="GO59" s="1"/>
      <c r="GQ59" s="1"/>
      <c r="GS59" s="1"/>
      <c r="GU59" s="1"/>
      <c r="GW59" s="1"/>
      <c r="GY59" s="1"/>
      <c r="HA59" s="1"/>
      <c r="HC59" s="1"/>
      <c r="HE59" s="1"/>
      <c r="HG59" s="1"/>
      <c r="HI59" s="1"/>
      <c r="HK59" s="1"/>
      <c r="HM59" s="1"/>
      <c r="HO59" s="1"/>
      <c r="HQ59" s="1"/>
      <c r="HS59" s="1"/>
      <c r="HU59" s="1"/>
      <c r="HW59" s="1"/>
      <c r="HY59" s="1"/>
      <c r="IA59" s="1"/>
      <c r="IC59" s="1"/>
      <c r="IE59" s="1"/>
      <c r="IG59" s="1"/>
      <c r="II59" s="1"/>
      <c r="IK59" s="1"/>
      <c r="IM59" s="1"/>
      <c r="IO59" s="1"/>
      <c r="IQ59" s="1"/>
      <c r="IS59" s="1"/>
      <c r="IU59" s="1"/>
      <c r="IW59" s="1"/>
      <c r="IY59" s="1"/>
      <c r="JA59" s="1"/>
      <c r="JC59" s="1"/>
      <c r="JE59" s="1"/>
      <c r="JG59" s="1"/>
      <c r="JI59" s="1"/>
      <c r="JK59" s="1"/>
      <c r="JM59" s="4" t="s">
        <v>911</v>
      </c>
      <c r="JN59" s="49" t="s">
        <v>911</v>
      </c>
      <c r="JO59" s="1"/>
      <c r="JQ59" s="1"/>
      <c r="JS59" s="1">
        <v>11.742158961921685</v>
      </c>
      <c r="JT59" s="38">
        <v>0.77676344062784253</v>
      </c>
      <c r="JU59" s="1"/>
      <c r="JW59" s="1"/>
      <c r="JY59" s="1"/>
      <c r="KA59" s="1"/>
      <c r="KC59" s="1"/>
      <c r="KE59" s="1"/>
      <c r="KG59" s="1">
        <v>6.5751808522482245</v>
      </c>
      <c r="KH59" s="38">
        <v>0.43199409860285853</v>
      </c>
      <c r="KI59" s="1"/>
      <c r="KK59" s="1"/>
      <c r="KM59" s="1"/>
      <c r="KO59" s="1"/>
      <c r="KQ59" s="1"/>
      <c r="KS59" s="1">
        <v>57.455003076721908</v>
      </c>
      <c r="KT59" s="38">
        <v>0.73949682977592746</v>
      </c>
      <c r="KU59" s="1"/>
      <c r="KW59" s="1"/>
      <c r="KY59" s="1"/>
      <c r="LA59" s="1"/>
      <c r="LC59" s="1">
        <v>3.3746170702133096</v>
      </c>
      <c r="LD59" s="38">
        <v>1</v>
      </c>
      <c r="LE59" s="1"/>
      <c r="LG59" s="1"/>
      <c r="LI59" s="1"/>
      <c r="LK59" s="1"/>
      <c r="LM59" s="1"/>
      <c r="LO59" s="1">
        <v>13.681431013171801</v>
      </c>
      <c r="LP59" s="38">
        <v>1</v>
      </c>
      <c r="LQ59" s="1"/>
      <c r="LS59" s="1"/>
      <c r="LU59" s="4">
        <v>92.828390974276928</v>
      </c>
      <c r="LV59" s="49">
        <v>0.67842013108718113</v>
      </c>
      <c r="LW59" s="1"/>
      <c r="LY59" s="1"/>
      <c r="MA59" s="1"/>
      <c r="MC59" s="1"/>
      <c r="ME59" s="1"/>
      <c r="MG59" s="1"/>
      <c r="MI59" s="1"/>
      <c r="MK59" s="1"/>
      <c r="MM59" s="1"/>
      <c r="MO59" s="1"/>
      <c r="MQ59" s="8" t="s">
        <v>911</v>
      </c>
      <c r="MR59" s="51" t="s">
        <v>911</v>
      </c>
    </row>
    <row r="60" spans="2:356" hidden="1" outlineLevel="1" x14ac:dyDescent="0.25">
      <c r="B60" s="42" t="s">
        <v>190</v>
      </c>
      <c r="C60" s="1"/>
      <c r="E60" s="1"/>
      <c r="G60" s="1"/>
      <c r="I60" s="1"/>
      <c r="K60" s="1"/>
      <c r="M60" s="1"/>
      <c r="O60" s="1"/>
      <c r="Q60" s="1"/>
      <c r="S60" s="1"/>
      <c r="U60" s="1"/>
      <c r="W60" s="4" t="s">
        <v>911</v>
      </c>
      <c r="X60" s="49" t="s">
        <v>911</v>
      </c>
      <c r="Y60" s="1"/>
      <c r="AA60" s="1"/>
      <c r="AC60" s="1"/>
      <c r="AE60" s="1"/>
      <c r="AG60" s="1"/>
      <c r="AI60" s="1"/>
      <c r="AK60" s="1"/>
      <c r="AM60" s="1"/>
      <c r="AO60" s="1"/>
      <c r="AQ60" s="1"/>
      <c r="AS60" s="1"/>
      <c r="AU60" s="1"/>
      <c r="AW60" s="1"/>
      <c r="AY60" s="1"/>
      <c r="BA60" s="1"/>
      <c r="BC60" s="1"/>
      <c r="BE60" s="1"/>
      <c r="BG60" s="1"/>
      <c r="BI60" s="1"/>
      <c r="BK60" s="1"/>
      <c r="BM60" s="1"/>
      <c r="BO60" s="1"/>
      <c r="BQ60" s="1"/>
      <c r="BS60" s="1"/>
      <c r="BU60" s="1"/>
      <c r="BW60" s="1"/>
      <c r="BY60" s="1"/>
      <c r="CA60" s="1"/>
      <c r="CC60" s="1"/>
      <c r="CE60" s="1"/>
      <c r="CG60" s="1"/>
      <c r="CI60" s="1"/>
      <c r="CK60" s="1"/>
      <c r="CM60" s="1"/>
      <c r="CO60" s="1"/>
      <c r="CQ60" s="1"/>
      <c r="CS60" s="1"/>
      <c r="CU60" s="1"/>
      <c r="CW60" s="1"/>
      <c r="CY60" s="1"/>
      <c r="DA60" s="4" t="s">
        <v>911</v>
      </c>
      <c r="DB60" s="49" t="s">
        <v>911</v>
      </c>
      <c r="DC60" s="1"/>
      <c r="DE60" s="1"/>
      <c r="DG60" s="1"/>
      <c r="DI60" s="1"/>
      <c r="DK60" s="1"/>
      <c r="DM60" s="1"/>
      <c r="DO60" s="1"/>
      <c r="DQ60" s="1"/>
      <c r="DS60" s="1"/>
      <c r="DU60" s="1"/>
      <c r="DW60" s="1"/>
      <c r="DY60" s="1"/>
      <c r="EA60" s="1"/>
      <c r="EC60" s="1"/>
      <c r="EE60" s="1"/>
      <c r="EG60" s="1"/>
      <c r="EI60" s="1"/>
      <c r="EK60" s="1"/>
      <c r="EM60" s="1"/>
      <c r="EO60" s="1"/>
      <c r="EQ60" s="1"/>
      <c r="ES60" s="1"/>
      <c r="EU60" s="1"/>
      <c r="EW60" s="1"/>
      <c r="EY60" s="1"/>
      <c r="FA60" s="1"/>
      <c r="FC60" s="1"/>
      <c r="FE60" s="1"/>
      <c r="FG60" s="1"/>
      <c r="FI60" s="1"/>
      <c r="FK60" s="1">
        <v>8.931096320337069</v>
      </c>
      <c r="FL60" s="38">
        <v>1</v>
      </c>
      <c r="FM60" s="1"/>
      <c r="FO60" s="1"/>
      <c r="FQ60" s="1"/>
      <c r="FS60" s="1"/>
      <c r="FU60" s="1"/>
      <c r="FW60" s="1"/>
      <c r="FY60" s="1"/>
      <c r="GA60" s="1"/>
      <c r="GC60" s="1"/>
      <c r="GE60" s="1"/>
      <c r="GG60" s="1"/>
      <c r="GI60" s="1">
        <v>18.300450208620898</v>
      </c>
      <c r="GJ60" s="38">
        <v>1</v>
      </c>
      <c r="GK60" s="1"/>
      <c r="GM60" s="1"/>
      <c r="GO60" s="1"/>
      <c r="GQ60" s="1"/>
      <c r="GS60" s="1"/>
      <c r="GU60" s="1"/>
      <c r="GW60" s="1">
        <v>7.0745499252065525</v>
      </c>
      <c r="GX60" s="38">
        <v>1</v>
      </c>
      <c r="GY60" s="1"/>
      <c r="HA60" s="1"/>
      <c r="HC60" s="1"/>
      <c r="HE60" s="1"/>
      <c r="HG60" s="1"/>
      <c r="HI60" s="1"/>
      <c r="HK60" s="1"/>
      <c r="HM60" s="1"/>
      <c r="HO60" s="1"/>
      <c r="HQ60" s="1"/>
      <c r="HS60" s="1"/>
      <c r="HU60" s="1"/>
      <c r="HW60" s="1"/>
      <c r="HY60" s="1"/>
      <c r="IA60" s="1"/>
      <c r="IC60" s="1"/>
      <c r="IE60" s="1"/>
      <c r="IG60" s="1"/>
      <c r="II60" s="1"/>
      <c r="IK60" s="1"/>
      <c r="IM60" s="1"/>
      <c r="IO60" s="1"/>
      <c r="IQ60" s="1"/>
      <c r="IS60" s="1"/>
      <c r="IU60" s="1"/>
      <c r="IW60" s="1"/>
      <c r="IY60" s="1"/>
      <c r="JA60" s="1"/>
      <c r="JC60" s="1"/>
      <c r="JE60" s="1"/>
      <c r="JG60" s="1"/>
      <c r="JI60" s="1"/>
      <c r="JK60" s="1"/>
      <c r="JM60" s="4">
        <v>34.306096454164518</v>
      </c>
      <c r="JN60" s="49">
        <v>0.7723834392499801</v>
      </c>
      <c r="JO60" s="1"/>
      <c r="JQ60" s="1"/>
      <c r="JS60" s="1"/>
      <c r="JU60" s="1"/>
      <c r="JW60" s="1"/>
      <c r="JY60" s="1"/>
      <c r="KA60" s="1"/>
      <c r="KC60" s="1"/>
      <c r="KE60" s="1"/>
      <c r="KG60" s="1"/>
      <c r="KI60" s="1"/>
      <c r="KK60" s="1">
        <v>11.742158961921685</v>
      </c>
      <c r="KL60" s="38">
        <v>1</v>
      </c>
      <c r="KM60" s="1"/>
      <c r="KO60" s="1"/>
      <c r="KQ60" s="1"/>
      <c r="KS60" s="1">
        <v>14.624636591514269</v>
      </c>
      <c r="KT60" s="38">
        <v>1</v>
      </c>
      <c r="KU60" s="1"/>
      <c r="KW60" s="1"/>
      <c r="KY60" s="1">
        <v>7.0745499252065525</v>
      </c>
      <c r="KZ60" s="38">
        <v>1</v>
      </c>
      <c r="LA60" s="1"/>
      <c r="LC60" s="1">
        <v>11.742158961921685</v>
      </c>
      <c r="LD60" s="38">
        <v>0.46096269741863249</v>
      </c>
      <c r="LE60" s="1"/>
      <c r="LG60" s="1"/>
      <c r="LI60" s="1"/>
      <c r="LK60" s="1"/>
      <c r="LM60" s="1"/>
      <c r="LO60" s="1">
        <v>18.96537539263959</v>
      </c>
      <c r="LP60" s="38">
        <v>0.5</v>
      </c>
      <c r="LQ60" s="1"/>
      <c r="LS60" s="1"/>
      <c r="LU60" s="4">
        <v>64.148879833203779</v>
      </c>
      <c r="LV60" s="49">
        <v>0.59977442794411173</v>
      </c>
      <c r="LW60" s="1"/>
      <c r="LY60" s="1"/>
      <c r="MA60" s="1"/>
      <c r="MC60" s="1"/>
      <c r="ME60" s="1"/>
      <c r="MG60" s="1"/>
      <c r="MI60" s="1"/>
      <c r="MK60" s="1"/>
      <c r="MM60" s="1"/>
      <c r="MO60" s="1"/>
      <c r="MQ60" s="8" t="s">
        <v>911</v>
      </c>
      <c r="MR60" s="51" t="s">
        <v>911</v>
      </c>
    </row>
    <row r="61" spans="2:356" hidden="1" outlineLevel="1" x14ac:dyDescent="0.25">
      <c r="B61" s="42" t="s">
        <v>428</v>
      </c>
      <c r="C61" s="1"/>
      <c r="E61" s="1"/>
      <c r="G61" s="1"/>
      <c r="I61" s="1"/>
      <c r="K61" s="1"/>
      <c r="M61" s="1"/>
      <c r="O61" s="1"/>
      <c r="Q61" s="1"/>
      <c r="S61" s="1"/>
      <c r="U61" s="1"/>
      <c r="W61" s="4" t="s">
        <v>911</v>
      </c>
      <c r="X61" s="49" t="s">
        <v>911</v>
      </c>
      <c r="Y61" s="1"/>
      <c r="AA61" s="1"/>
      <c r="AC61" s="1"/>
      <c r="AE61" s="1"/>
      <c r="AG61" s="1"/>
      <c r="AI61" s="1"/>
      <c r="AK61" s="1"/>
      <c r="AM61" s="1"/>
      <c r="AO61" s="1"/>
      <c r="AQ61" s="1"/>
      <c r="AS61" s="1"/>
      <c r="AU61" s="1"/>
      <c r="AW61" s="1"/>
      <c r="AY61" s="1"/>
      <c r="BA61" s="1"/>
      <c r="BC61" s="1"/>
      <c r="BE61" s="1"/>
      <c r="BG61" s="1"/>
      <c r="BI61" s="1"/>
      <c r="BK61" s="1"/>
      <c r="BM61" s="1"/>
      <c r="BO61" s="1"/>
      <c r="BQ61" s="1"/>
      <c r="BS61" s="1"/>
      <c r="BU61" s="1"/>
      <c r="BW61" s="1"/>
      <c r="BY61" s="1"/>
      <c r="CA61" s="1"/>
      <c r="CC61" s="1"/>
      <c r="CE61" s="1"/>
      <c r="CG61" s="1"/>
      <c r="CI61" s="1"/>
      <c r="CK61" s="1"/>
      <c r="CM61" s="1"/>
      <c r="CO61" s="1"/>
      <c r="CQ61" s="1"/>
      <c r="CS61" s="1"/>
      <c r="CU61" s="1"/>
      <c r="CW61" s="1"/>
      <c r="CY61" s="1"/>
      <c r="DA61" s="4" t="s">
        <v>911</v>
      </c>
      <c r="DB61" s="49" t="s">
        <v>911</v>
      </c>
      <c r="DC61" s="1"/>
      <c r="DE61" s="1"/>
      <c r="DG61" s="1"/>
      <c r="DI61" s="1"/>
      <c r="DK61" s="1"/>
      <c r="DM61" s="1"/>
      <c r="DO61" s="1"/>
      <c r="DQ61" s="1"/>
      <c r="DS61" s="1"/>
      <c r="DU61" s="1"/>
      <c r="DW61" s="1"/>
      <c r="DY61" s="1"/>
      <c r="EA61" s="1"/>
      <c r="EC61" s="1"/>
      <c r="EE61" s="1"/>
      <c r="EG61" s="1"/>
      <c r="EI61" s="1"/>
      <c r="EK61" s="1"/>
      <c r="EM61" s="1"/>
      <c r="EO61" s="1"/>
      <c r="EQ61" s="1"/>
      <c r="ES61" s="1"/>
      <c r="EU61" s="1"/>
      <c r="EW61" s="1"/>
      <c r="EY61" s="1"/>
      <c r="FA61" s="1"/>
      <c r="FC61" s="1"/>
      <c r="FE61" s="1"/>
      <c r="FG61" s="1"/>
      <c r="FI61" s="1"/>
      <c r="FK61" s="1"/>
      <c r="FM61" s="1"/>
      <c r="FO61" s="1"/>
      <c r="FQ61" s="1"/>
      <c r="FS61" s="1"/>
      <c r="FU61" s="1"/>
      <c r="FW61" s="1"/>
      <c r="FY61" s="1"/>
      <c r="GA61" s="1"/>
      <c r="GC61" s="1"/>
      <c r="GE61" s="1"/>
      <c r="GG61" s="1"/>
      <c r="GI61" s="1"/>
      <c r="GK61" s="1"/>
      <c r="GM61" s="1"/>
      <c r="GO61" s="1"/>
      <c r="GQ61" s="1"/>
      <c r="GS61" s="1"/>
      <c r="GU61" s="1"/>
      <c r="GW61" s="1"/>
      <c r="GY61" s="1"/>
      <c r="HA61" s="1"/>
      <c r="HC61" s="1"/>
      <c r="HE61" s="1"/>
      <c r="HG61" s="1"/>
      <c r="HI61" s="1"/>
      <c r="HK61" s="1"/>
      <c r="HM61" s="1"/>
      <c r="HO61" s="1"/>
      <c r="HQ61" s="1"/>
      <c r="HS61" s="1"/>
      <c r="HU61" s="1"/>
      <c r="HW61" s="1"/>
      <c r="HY61" s="1"/>
      <c r="IA61" s="1"/>
      <c r="IC61" s="1"/>
      <c r="IE61" s="1"/>
      <c r="IG61" s="1"/>
      <c r="II61" s="1"/>
      <c r="IK61" s="1"/>
      <c r="IM61" s="1"/>
      <c r="IO61" s="1"/>
      <c r="IQ61" s="1"/>
      <c r="IS61" s="1"/>
      <c r="IU61" s="1"/>
      <c r="IW61" s="1"/>
      <c r="IY61" s="1"/>
      <c r="JA61" s="1"/>
      <c r="JC61" s="1"/>
      <c r="JE61" s="1"/>
      <c r="JG61" s="1"/>
      <c r="JI61" s="1"/>
      <c r="JK61" s="1"/>
      <c r="JM61" s="4" t="s">
        <v>911</v>
      </c>
      <c r="JN61" s="49" t="s">
        <v>911</v>
      </c>
      <c r="JO61" s="1"/>
      <c r="JQ61" s="1"/>
      <c r="JS61" s="1"/>
      <c r="JU61" s="1"/>
      <c r="JW61" s="1"/>
      <c r="JY61" s="1"/>
      <c r="KA61" s="1"/>
      <c r="KC61" s="1"/>
      <c r="KE61" s="1"/>
      <c r="KG61" s="1"/>
      <c r="KI61" s="1"/>
      <c r="KK61" s="1"/>
      <c r="KM61" s="1"/>
      <c r="KO61" s="1"/>
      <c r="KQ61" s="1"/>
      <c r="KS61" s="1"/>
      <c r="KU61" s="1"/>
      <c r="KW61" s="1"/>
      <c r="KY61" s="1"/>
      <c r="LA61" s="1"/>
      <c r="LC61" s="1"/>
      <c r="LE61" s="1"/>
      <c r="LG61" s="1"/>
      <c r="LI61" s="1"/>
      <c r="LK61" s="1"/>
      <c r="LM61" s="1"/>
      <c r="LO61" s="1">
        <v>13.730962893007518</v>
      </c>
      <c r="LP61" s="38">
        <v>1</v>
      </c>
      <c r="LQ61" s="1"/>
      <c r="LS61" s="1"/>
      <c r="LU61" s="4">
        <v>13.730962893007518</v>
      </c>
      <c r="LV61" s="49">
        <v>1</v>
      </c>
      <c r="LW61" s="1"/>
      <c r="LY61" s="1"/>
      <c r="MA61" s="1"/>
      <c r="MC61" s="1"/>
      <c r="ME61" s="1"/>
      <c r="MG61" s="1"/>
      <c r="MI61" s="1"/>
      <c r="MK61" s="1"/>
      <c r="MM61" s="1"/>
      <c r="MO61" s="1"/>
      <c r="MQ61" s="8" t="s">
        <v>911</v>
      </c>
      <c r="MR61" s="51" t="s">
        <v>911</v>
      </c>
    </row>
    <row r="62" spans="2:356" hidden="1" outlineLevel="1" x14ac:dyDescent="0.25">
      <c r="B62" s="42" t="s">
        <v>222</v>
      </c>
      <c r="C62" s="1"/>
      <c r="E62" s="1"/>
      <c r="G62" s="1"/>
      <c r="I62" s="1"/>
      <c r="K62" s="1"/>
      <c r="M62" s="1"/>
      <c r="O62" s="1"/>
      <c r="Q62" s="1"/>
      <c r="S62" s="1"/>
      <c r="U62" s="1"/>
      <c r="W62" s="4" t="s">
        <v>911</v>
      </c>
      <c r="X62" s="49" t="s">
        <v>911</v>
      </c>
      <c r="Y62" s="1"/>
      <c r="AA62" s="1"/>
      <c r="AC62" s="1"/>
      <c r="AE62" s="1"/>
      <c r="AG62" s="1"/>
      <c r="AI62" s="1"/>
      <c r="AK62" s="1"/>
      <c r="AM62" s="1"/>
      <c r="AO62" s="1"/>
      <c r="AQ62" s="1"/>
      <c r="AS62" s="1"/>
      <c r="AU62" s="1"/>
      <c r="AW62" s="1"/>
      <c r="AY62" s="1"/>
      <c r="BA62" s="1"/>
      <c r="BC62" s="1"/>
      <c r="BE62" s="1"/>
      <c r="BG62" s="1"/>
      <c r="BI62" s="1"/>
      <c r="BK62" s="1"/>
      <c r="BM62" s="1"/>
      <c r="BO62" s="1"/>
      <c r="BQ62" s="1"/>
      <c r="BS62" s="1"/>
      <c r="BU62" s="1"/>
      <c r="BW62" s="1"/>
      <c r="BY62" s="1"/>
      <c r="CA62" s="1"/>
      <c r="CC62" s="1"/>
      <c r="CE62" s="1"/>
      <c r="CG62" s="1"/>
      <c r="CI62" s="1"/>
      <c r="CK62" s="1"/>
      <c r="CM62" s="1"/>
      <c r="CO62" s="1"/>
      <c r="CQ62" s="1"/>
      <c r="CS62" s="1"/>
      <c r="CU62" s="1"/>
      <c r="CW62" s="1"/>
      <c r="CY62" s="1"/>
      <c r="DA62" s="4" t="s">
        <v>911</v>
      </c>
      <c r="DB62" s="49" t="s">
        <v>911</v>
      </c>
      <c r="DC62" s="1"/>
      <c r="DE62" s="1"/>
      <c r="DG62" s="1"/>
      <c r="DI62" s="1"/>
      <c r="DK62" s="1"/>
      <c r="DM62" s="1"/>
      <c r="DO62" s="1"/>
      <c r="DQ62" s="1"/>
      <c r="DS62" s="1"/>
      <c r="DU62" s="1"/>
      <c r="DW62" s="1"/>
      <c r="DY62" s="1"/>
      <c r="EA62" s="1"/>
      <c r="EC62" s="1"/>
      <c r="EE62" s="1"/>
      <c r="EG62" s="1"/>
      <c r="EI62" s="1"/>
      <c r="EK62" s="1"/>
      <c r="EM62" s="1">
        <v>25.110169472449957</v>
      </c>
      <c r="EN62" s="38">
        <v>0.79290779855512294</v>
      </c>
      <c r="EO62" s="1"/>
      <c r="EQ62" s="1"/>
      <c r="ES62" s="1"/>
      <c r="EU62" s="1"/>
      <c r="EW62" s="1"/>
      <c r="EY62" s="1"/>
      <c r="FA62" s="1"/>
      <c r="FC62" s="1"/>
      <c r="FE62" s="1"/>
      <c r="FG62" s="1"/>
      <c r="FI62" s="1"/>
      <c r="FK62" s="1"/>
      <c r="FM62" s="1"/>
      <c r="FO62" s="1"/>
      <c r="FQ62" s="1"/>
      <c r="FS62" s="1"/>
      <c r="FU62" s="1"/>
      <c r="FW62" s="1"/>
      <c r="FY62" s="1"/>
      <c r="GA62" s="1"/>
      <c r="GC62" s="1"/>
      <c r="GE62" s="1"/>
      <c r="GG62" s="1"/>
      <c r="GI62" s="1">
        <v>7.735792351954089</v>
      </c>
      <c r="GJ62" s="38">
        <v>1</v>
      </c>
      <c r="GK62" s="1"/>
      <c r="GM62" s="1"/>
      <c r="GO62" s="1"/>
      <c r="GQ62" s="1"/>
      <c r="GS62" s="1"/>
      <c r="GU62" s="1"/>
      <c r="GW62" s="1"/>
      <c r="GY62" s="1"/>
      <c r="HA62" s="1"/>
      <c r="HC62" s="1"/>
      <c r="HE62" s="1"/>
      <c r="HG62" s="1"/>
      <c r="HI62" s="1"/>
      <c r="HK62" s="1"/>
      <c r="HM62" s="1"/>
      <c r="HO62" s="1"/>
      <c r="HQ62" s="1"/>
      <c r="HS62" s="1"/>
      <c r="HU62" s="1"/>
      <c r="HW62" s="1"/>
      <c r="HY62" s="1"/>
      <c r="IA62" s="1"/>
      <c r="IC62" s="1"/>
      <c r="IE62" s="1"/>
      <c r="IG62" s="1"/>
      <c r="II62" s="1"/>
      <c r="IK62" s="1"/>
      <c r="IM62" s="1"/>
      <c r="IO62" s="1"/>
      <c r="IQ62" s="1"/>
      <c r="IS62" s="1"/>
      <c r="IU62" s="1"/>
      <c r="IW62" s="1"/>
      <c r="IY62" s="1"/>
      <c r="JA62" s="1"/>
      <c r="JC62" s="1"/>
      <c r="JE62" s="1"/>
      <c r="JG62" s="1"/>
      <c r="JI62" s="1"/>
      <c r="JK62" s="1"/>
      <c r="JM62" s="4">
        <v>32.845961824404043</v>
      </c>
      <c r="JN62" s="49">
        <v>0.83356387355281014</v>
      </c>
      <c r="JO62" s="1"/>
      <c r="JQ62" s="1"/>
      <c r="JS62" s="1"/>
      <c r="JU62" s="1"/>
      <c r="JW62" s="1"/>
      <c r="JY62" s="1"/>
      <c r="KA62" s="1"/>
      <c r="KC62" s="1"/>
      <c r="KE62" s="1"/>
      <c r="KG62" s="1"/>
      <c r="KI62" s="1"/>
      <c r="KK62" s="1"/>
      <c r="KM62" s="1"/>
      <c r="KO62" s="1"/>
      <c r="KQ62" s="1"/>
      <c r="KS62" s="1"/>
      <c r="KU62" s="1"/>
      <c r="KW62" s="1"/>
      <c r="KY62" s="1"/>
      <c r="LA62" s="1"/>
      <c r="LC62" s="1"/>
      <c r="LE62" s="1"/>
      <c r="LG62" s="1"/>
      <c r="LI62" s="1"/>
      <c r="LK62" s="1"/>
      <c r="LM62" s="1"/>
      <c r="LO62" s="1"/>
      <c r="LQ62" s="1"/>
      <c r="LS62" s="1"/>
      <c r="LU62" s="4" t="s">
        <v>911</v>
      </c>
      <c r="LV62" s="49" t="s">
        <v>911</v>
      </c>
      <c r="LW62" s="1"/>
      <c r="LY62" s="1"/>
      <c r="MA62" s="1"/>
      <c r="MC62" s="1"/>
      <c r="ME62" s="1"/>
      <c r="MG62" s="1"/>
      <c r="MI62" s="1"/>
      <c r="MK62" s="1"/>
      <c r="MM62" s="1"/>
      <c r="MO62" s="1"/>
      <c r="MQ62" s="8" t="s">
        <v>911</v>
      </c>
      <c r="MR62" s="51" t="s">
        <v>911</v>
      </c>
    </row>
    <row r="63" spans="2:356" hidden="1" outlineLevel="1" x14ac:dyDescent="0.25">
      <c r="B63" s="42" t="s">
        <v>221</v>
      </c>
      <c r="C63" s="1"/>
      <c r="E63" s="1"/>
      <c r="G63" s="1"/>
      <c r="I63" s="1"/>
      <c r="K63" s="1"/>
      <c r="M63" s="1"/>
      <c r="O63" s="1"/>
      <c r="Q63" s="1"/>
      <c r="S63" s="1"/>
      <c r="U63" s="1"/>
      <c r="W63" s="4" t="s">
        <v>911</v>
      </c>
      <c r="X63" s="49" t="s">
        <v>911</v>
      </c>
      <c r="Y63" s="1"/>
      <c r="AA63" s="1"/>
      <c r="AC63" s="1"/>
      <c r="AE63" s="1"/>
      <c r="AG63" s="1"/>
      <c r="AI63" s="1"/>
      <c r="AK63" s="1">
        <v>13.681431013171801</v>
      </c>
      <c r="AL63" s="38">
        <v>1</v>
      </c>
      <c r="AM63" s="1"/>
      <c r="AO63" s="1"/>
      <c r="AQ63" s="1"/>
      <c r="AS63" s="1"/>
      <c r="AU63" s="1"/>
      <c r="AW63" s="1"/>
      <c r="AY63" s="1"/>
      <c r="BA63" s="1"/>
      <c r="BC63" s="1"/>
      <c r="BE63" s="1"/>
      <c r="BG63" s="1"/>
      <c r="BI63" s="1"/>
      <c r="BK63" s="1"/>
      <c r="BM63" s="1"/>
      <c r="BO63" s="1"/>
      <c r="BQ63" s="1"/>
      <c r="BS63" s="1"/>
      <c r="BU63" s="1"/>
      <c r="BW63" s="1"/>
      <c r="BY63" s="1"/>
      <c r="CA63" s="1"/>
      <c r="CC63" s="1"/>
      <c r="CE63" s="1"/>
      <c r="CG63" s="1"/>
      <c r="CI63" s="1"/>
      <c r="CK63" s="1"/>
      <c r="CM63" s="1"/>
      <c r="CO63" s="1"/>
      <c r="CQ63" s="1"/>
      <c r="CS63" s="1"/>
      <c r="CU63" s="1"/>
      <c r="CW63" s="1"/>
      <c r="CY63" s="1"/>
      <c r="DA63" s="4">
        <v>13.681431013171801</v>
      </c>
      <c r="DB63" s="49">
        <v>1</v>
      </c>
      <c r="DC63" s="1"/>
      <c r="DE63" s="1"/>
      <c r="DG63" s="1"/>
      <c r="DI63" s="1"/>
      <c r="DK63" s="1"/>
      <c r="DM63" s="1"/>
      <c r="DO63" s="1"/>
      <c r="DQ63" s="1"/>
      <c r="DS63" s="1"/>
      <c r="DU63" s="1"/>
      <c r="DW63" s="1">
        <v>13.681431013171801</v>
      </c>
      <c r="DX63" s="38">
        <v>0.30262997732300856</v>
      </c>
      <c r="DY63" s="1"/>
      <c r="EA63" s="1"/>
      <c r="EC63" s="1"/>
      <c r="EE63" s="1"/>
      <c r="EG63" s="1">
        <v>8.6453531168811271</v>
      </c>
      <c r="EH63" s="38">
        <v>1</v>
      </c>
      <c r="EI63" s="1"/>
      <c r="EK63" s="1"/>
      <c r="EM63" s="1"/>
      <c r="EO63" s="1"/>
      <c r="EQ63" s="1"/>
      <c r="ES63" s="1"/>
      <c r="EU63" s="1"/>
      <c r="EW63" s="1"/>
      <c r="EY63" s="1"/>
      <c r="FA63" s="1"/>
      <c r="FC63" s="1"/>
      <c r="FE63" s="1"/>
      <c r="FG63" s="1"/>
      <c r="FI63" s="1"/>
      <c r="FK63" s="1"/>
      <c r="FM63" s="1"/>
      <c r="FO63" s="1"/>
      <c r="FQ63" s="1"/>
      <c r="FS63" s="1"/>
      <c r="FU63" s="1"/>
      <c r="FW63" s="1"/>
      <c r="FY63" s="1"/>
      <c r="GA63" s="1"/>
      <c r="GC63" s="1"/>
      <c r="GE63" s="1"/>
      <c r="GG63" s="1"/>
      <c r="GI63" s="1">
        <v>35.098654378297695</v>
      </c>
      <c r="GJ63" s="38">
        <v>0.43023492095548566</v>
      </c>
      <c r="GK63" s="1">
        <v>18.235782101190576</v>
      </c>
      <c r="GL63" s="38">
        <v>1</v>
      </c>
      <c r="GM63" s="1">
        <v>27.362862026343603</v>
      </c>
      <c r="GN63" s="38">
        <v>0.56094329902769569</v>
      </c>
      <c r="GO63" s="1"/>
      <c r="GQ63" s="1"/>
      <c r="GS63" s="1">
        <v>8.6453531168811271</v>
      </c>
      <c r="GT63" s="38">
        <v>1</v>
      </c>
      <c r="GU63" s="1"/>
      <c r="GW63" s="1">
        <v>7.735792351954089</v>
      </c>
      <c r="GX63" s="38">
        <v>1</v>
      </c>
      <c r="GY63" s="1"/>
      <c r="HA63" s="1"/>
      <c r="HC63" s="1"/>
      <c r="HE63" s="1"/>
      <c r="HG63" s="1"/>
      <c r="HI63" s="1"/>
      <c r="HK63" s="1"/>
      <c r="HM63" s="1"/>
      <c r="HO63" s="1"/>
      <c r="HQ63" s="1"/>
      <c r="HS63" s="1">
        <v>13.681431013171801</v>
      </c>
      <c r="HT63" s="38">
        <v>1</v>
      </c>
      <c r="HU63" s="1"/>
      <c r="HW63" s="1"/>
      <c r="HY63" s="1"/>
      <c r="IA63" s="1"/>
      <c r="IC63" s="1"/>
      <c r="IE63" s="1"/>
      <c r="IG63" s="1"/>
      <c r="II63" s="1"/>
      <c r="IK63" s="1"/>
      <c r="IM63" s="1"/>
      <c r="IO63" s="1"/>
      <c r="IQ63" s="1"/>
      <c r="IS63" s="1"/>
      <c r="IU63" s="1"/>
      <c r="IW63" s="1"/>
      <c r="IY63" s="1"/>
      <c r="JA63" s="1"/>
      <c r="JC63" s="1"/>
      <c r="JE63" s="1"/>
      <c r="JG63" s="1"/>
      <c r="JI63" s="1"/>
      <c r="JK63" s="1"/>
      <c r="JM63" s="4">
        <v>133.08665911789183</v>
      </c>
      <c r="JN63" s="49">
        <v>0.44026955503679172</v>
      </c>
      <c r="JO63" s="1"/>
      <c r="JQ63" s="1"/>
      <c r="JS63" s="1"/>
      <c r="JU63" s="1"/>
      <c r="JW63" s="1"/>
      <c r="JY63" s="1"/>
      <c r="KA63" s="1"/>
      <c r="KC63" s="1"/>
      <c r="KE63" s="1"/>
      <c r="KG63" s="1">
        <v>40.057117398540363</v>
      </c>
      <c r="KH63" s="38">
        <v>0.6658828627333877</v>
      </c>
      <c r="KI63" s="1"/>
      <c r="KK63" s="1">
        <v>13.681431013171801</v>
      </c>
      <c r="KL63" s="38">
        <v>1</v>
      </c>
      <c r="KM63" s="1"/>
      <c r="KO63" s="1"/>
      <c r="KQ63" s="1"/>
      <c r="KS63" s="1">
        <v>13.681431013171801</v>
      </c>
      <c r="KT63" s="38">
        <v>0.12718559876148761</v>
      </c>
      <c r="KU63" s="1"/>
      <c r="KW63" s="1">
        <v>4.9430366570468669</v>
      </c>
      <c r="KX63" s="38">
        <v>0.26540552699667197</v>
      </c>
      <c r="KY63" s="1"/>
      <c r="LA63" s="1"/>
      <c r="LC63" s="1">
        <v>51.603813235712288</v>
      </c>
      <c r="LD63" s="38">
        <v>0.61964190643227735</v>
      </c>
      <c r="LE63" s="1"/>
      <c r="LG63" s="1">
        <v>19.276018612423428</v>
      </c>
      <c r="LH63" s="38">
        <v>1</v>
      </c>
      <c r="LI63" s="1"/>
      <c r="LK63" s="1"/>
      <c r="LM63" s="1"/>
      <c r="LO63" s="1"/>
      <c r="LQ63" s="1"/>
      <c r="LS63" s="1"/>
      <c r="LU63" s="4">
        <v>143.24284793006655</v>
      </c>
      <c r="LV63" s="49">
        <v>0.34148331806528948</v>
      </c>
      <c r="LW63" s="1"/>
      <c r="LY63" s="1"/>
      <c r="MA63" s="1"/>
      <c r="MC63" s="1"/>
      <c r="ME63" s="1"/>
      <c r="MG63" s="1"/>
      <c r="MI63" s="1"/>
      <c r="MK63" s="1"/>
      <c r="MM63" s="1"/>
      <c r="MO63" s="1"/>
      <c r="MQ63" s="8" t="s">
        <v>911</v>
      </c>
      <c r="MR63" s="51" t="s">
        <v>911</v>
      </c>
    </row>
    <row r="64" spans="2:356" hidden="1" outlineLevel="1" x14ac:dyDescent="0.25">
      <c r="B64" s="42" t="s">
        <v>282</v>
      </c>
      <c r="C64" s="1"/>
      <c r="E64" s="1"/>
      <c r="G64" s="1"/>
      <c r="I64" s="1"/>
      <c r="K64" s="1"/>
      <c r="M64" s="1"/>
      <c r="O64" s="1"/>
      <c r="Q64" s="1"/>
      <c r="S64" s="1"/>
      <c r="U64" s="1"/>
      <c r="W64" s="4" t="s">
        <v>911</v>
      </c>
      <c r="X64" s="49" t="s">
        <v>911</v>
      </c>
      <c r="Y64" s="1"/>
      <c r="AA64" s="1"/>
      <c r="AC64" s="1"/>
      <c r="AE64" s="1"/>
      <c r="AG64" s="1"/>
      <c r="AI64" s="1"/>
      <c r="AK64" s="1"/>
      <c r="AM64" s="1"/>
      <c r="AO64" s="1"/>
      <c r="AQ64" s="1"/>
      <c r="AS64" s="1"/>
      <c r="AU64" s="1"/>
      <c r="AW64" s="1"/>
      <c r="AY64" s="1"/>
      <c r="BA64" s="1"/>
      <c r="BC64" s="1"/>
      <c r="BE64" s="1"/>
      <c r="BG64" s="1"/>
      <c r="BI64" s="1"/>
      <c r="BK64" s="1"/>
      <c r="BM64" s="1"/>
      <c r="BO64" s="1"/>
      <c r="BQ64" s="1"/>
      <c r="BS64" s="1"/>
      <c r="BU64" s="1"/>
      <c r="BW64" s="1"/>
      <c r="BY64" s="1"/>
      <c r="CA64" s="1"/>
      <c r="CC64" s="1"/>
      <c r="CE64" s="1"/>
      <c r="CG64" s="1"/>
      <c r="CI64" s="1"/>
      <c r="CK64" s="1"/>
      <c r="CM64" s="1"/>
      <c r="CO64" s="1"/>
      <c r="CQ64" s="1"/>
      <c r="CS64" s="1"/>
      <c r="CU64" s="1"/>
      <c r="CW64" s="1"/>
      <c r="CY64" s="1"/>
      <c r="DA64" s="4" t="s">
        <v>911</v>
      </c>
      <c r="DB64" s="49" t="s">
        <v>911</v>
      </c>
      <c r="DC64" s="1"/>
      <c r="DE64" s="1"/>
      <c r="DG64" s="1"/>
      <c r="DI64" s="1"/>
      <c r="DK64" s="1"/>
      <c r="DM64" s="1"/>
      <c r="DO64" s="1"/>
      <c r="DQ64" s="1"/>
      <c r="DS64" s="1"/>
      <c r="DU64" s="1"/>
      <c r="DW64" s="1"/>
      <c r="DY64" s="1"/>
      <c r="EA64" s="1"/>
      <c r="EC64" s="1"/>
      <c r="EE64" s="1"/>
      <c r="EG64" s="1"/>
      <c r="EI64" s="1"/>
      <c r="EK64" s="1"/>
      <c r="EM64" s="1"/>
      <c r="EO64" s="1"/>
      <c r="EQ64" s="1"/>
      <c r="ES64" s="1"/>
      <c r="EU64" s="1"/>
      <c r="EW64" s="1"/>
      <c r="EY64" s="1"/>
      <c r="FA64" s="1"/>
      <c r="FC64" s="1"/>
      <c r="FE64" s="1"/>
      <c r="FG64" s="1"/>
      <c r="FI64" s="1"/>
      <c r="FK64" s="1"/>
      <c r="FM64" s="1"/>
      <c r="FO64" s="1"/>
      <c r="FQ64" s="1"/>
      <c r="FS64" s="1"/>
      <c r="FU64" s="1"/>
      <c r="FW64" s="1"/>
      <c r="FY64" s="1"/>
      <c r="GA64" s="1"/>
      <c r="GC64" s="1"/>
      <c r="GE64" s="1"/>
      <c r="GG64" s="1"/>
      <c r="GI64" s="1"/>
      <c r="GK64" s="1"/>
      <c r="GM64" s="1"/>
      <c r="GO64" s="1"/>
      <c r="GQ64" s="1"/>
      <c r="GS64" s="1"/>
      <c r="GU64" s="1"/>
      <c r="GW64" s="1"/>
      <c r="GY64" s="1"/>
      <c r="HA64" s="1"/>
      <c r="HC64" s="1"/>
      <c r="HE64" s="1"/>
      <c r="HG64" s="1"/>
      <c r="HI64" s="1"/>
      <c r="HK64" s="1"/>
      <c r="HM64" s="1"/>
      <c r="HO64" s="1"/>
      <c r="HQ64" s="1"/>
      <c r="HS64" s="1">
        <v>7.5001888834359001</v>
      </c>
      <c r="HT64" s="38">
        <v>1</v>
      </c>
      <c r="HU64" s="1"/>
      <c r="HW64" s="1"/>
      <c r="HY64" s="1"/>
      <c r="IA64" s="1"/>
      <c r="IC64" s="1"/>
      <c r="IE64" s="1"/>
      <c r="IG64" s="1"/>
      <c r="II64" s="1"/>
      <c r="IK64" s="1"/>
      <c r="IM64" s="1"/>
      <c r="IO64" s="1"/>
      <c r="IQ64" s="1"/>
      <c r="IS64" s="1"/>
      <c r="IU64" s="1"/>
      <c r="IW64" s="1"/>
      <c r="IY64" s="1"/>
      <c r="JA64" s="1"/>
      <c r="JC64" s="1"/>
      <c r="JE64" s="1"/>
      <c r="JG64" s="1"/>
      <c r="JI64" s="1"/>
      <c r="JK64" s="1"/>
      <c r="JM64" s="4">
        <v>7.5001888834359001</v>
      </c>
      <c r="JN64" s="49">
        <v>1</v>
      </c>
      <c r="JO64" s="1"/>
      <c r="JQ64" s="1"/>
      <c r="JS64" s="1"/>
      <c r="JU64" s="1"/>
      <c r="JW64" s="1"/>
      <c r="JY64" s="1"/>
      <c r="KA64" s="1"/>
      <c r="KC64" s="1"/>
      <c r="KE64" s="1"/>
      <c r="KG64" s="1"/>
      <c r="KI64" s="1"/>
      <c r="KK64" s="1"/>
      <c r="KM64" s="1"/>
      <c r="KO64" s="1"/>
      <c r="KQ64" s="1"/>
      <c r="KS64" s="1"/>
      <c r="KU64" s="1"/>
      <c r="KW64" s="1"/>
      <c r="KY64" s="1"/>
      <c r="LA64" s="1"/>
      <c r="LC64" s="1"/>
      <c r="LE64" s="1"/>
      <c r="LG64" s="1"/>
      <c r="LI64" s="1"/>
      <c r="LK64" s="1"/>
      <c r="LM64" s="1"/>
      <c r="LO64" s="1"/>
      <c r="LQ64" s="1"/>
      <c r="LS64" s="1"/>
      <c r="LU64" s="4" t="s">
        <v>911</v>
      </c>
      <c r="LV64" s="49" t="s">
        <v>911</v>
      </c>
      <c r="LW64" s="1"/>
      <c r="LY64" s="1"/>
      <c r="MA64" s="1"/>
      <c r="MC64" s="1"/>
      <c r="ME64" s="1"/>
      <c r="MG64" s="1"/>
      <c r="MI64" s="1"/>
      <c r="MK64" s="1"/>
      <c r="MM64" s="1"/>
      <c r="MO64" s="1"/>
      <c r="MQ64" s="8" t="s">
        <v>911</v>
      </c>
      <c r="MR64" s="51" t="s">
        <v>911</v>
      </c>
    </row>
    <row r="65" spans="2:356" hidden="1" outlineLevel="1" x14ac:dyDescent="0.25">
      <c r="B65" s="42" t="s">
        <v>224</v>
      </c>
      <c r="C65" s="1"/>
      <c r="E65" s="1"/>
      <c r="G65" s="1"/>
      <c r="I65" s="1"/>
      <c r="K65" s="1"/>
      <c r="M65" s="1"/>
      <c r="O65" s="1"/>
      <c r="Q65" s="1"/>
      <c r="S65" s="1"/>
      <c r="U65" s="1"/>
      <c r="W65" s="4" t="s">
        <v>911</v>
      </c>
      <c r="X65" s="49" t="s">
        <v>911</v>
      </c>
      <c r="Y65" s="1"/>
      <c r="AA65" s="1"/>
      <c r="AC65" s="1"/>
      <c r="AE65" s="1"/>
      <c r="AG65" s="1"/>
      <c r="AI65" s="1"/>
      <c r="AK65" s="1"/>
      <c r="AM65" s="1"/>
      <c r="AO65" s="1"/>
      <c r="AQ65" s="1"/>
      <c r="AS65" s="1"/>
      <c r="AU65" s="1"/>
      <c r="AW65" s="1"/>
      <c r="AY65" s="1"/>
      <c r="BA65" s="1"/>
      <c r="BC65" s="1"/>
      <c r="BE65" s="1"/>
      <c r="BG65" s="1"/>
      <c r="BI65" s="1"/>
      <c r="BK65" s="1"/>
      <c r="BM65" s="1"/>
      <c r="BO65" s="1"/>
      <c r="BQ65" s="1"/>
      <c r="BS65" s="1"/>
      <c r="BU65" s="1"/>
      <c r="BW65" s="1"/>
      <c r="BY65" s="1"/>
      <c r="CA65" s="1"/>
      <c r="CC65" s="1"/>
      <c r="CE65" s="1"/>
      <c r="CG65" s="1"/>
      <c r="CI65" s="1"/>
      <c r="CK65" s="1"/>
      <c r="CM65" s="1"/>
      <c r="CO65" s="1"/>
      <c r="CQ65" s="1"/>
      <c r="CS65" s="1"/>
      <c r="CU65" s="1"/>
      <c r="CW65" s="1"/>
      <c r="CY65" s="1"/>
      <c r="DA65" s="4" t="s">
        <v>911</v>
      </c>
      <c r="DB65" s="49" t="s">
        <v>911</v>
      </c>
      <c r="DC65" s="1"/>
      <c r="DE65" s="1"/>
      <c r="DG65" s="1"/>
      <c r="DI65" s="1"/>
      <c r="DK65" s="1"/>
      <c r="DM65" s="1"/>
      <c r="DO65" s="1"/>
      <c r="DQ65" s="1"/>
      <c r="DS65" s="1"/>
      <c r="DU65" s="1"/>
      <c r="DW65" s="1"/>
      <c r="DY65" s="1"/>
      <c r="EA65" s="1"/>
      <c r="EC65" s="1"/>
      <c r="EE65" s="1"/>
      <c r="EG65" s="1"/>
      <c r="EI65" s="1"/>
      <c r="EK65" s="1"/>
      <c r="EM65" s="1"/>
      <c r="EO65" s="1"/>
      <c r="EQ65" s="1"/>
      <c r="ES65" s="1"/>
      <c r="EU65" s="1"/>
      <c r="EW65" s="1"/>
      <c r="EY65" s="1"/>
      <c r="FA65" s="1"/>
      <c r="FC65" s="1"/>
      <c r="FE65" s="1"/>
      <c r="FG65" s="1"/>
      <c r="FI65" s="1"/>
      <c r="FK65" s="1"/>
      <c r="FM65" s="1"/>
      <c r="FO65" s="1"/>
      <c r="FQ65" s="1"/>
      <c r="FS65" s="1"/>
      <c r="FU65" s="1"/>
      <c r="FW65" s="1"/>
      <c r="FY65" s="1"/>
      <c r="GA65" s="1"/>
      <c r="GC65" s="1"/>
      <c r="GE65" s="1"/>
      <c r="GG65" s="1"/>
      <c r="GI65" s="1">
        <v>7.0745499252065525</v>
      </c>
      <c r="GJ65" s="38">
        <v>1</v>
      </c>
      <c r="GK65" s="1"/>
      <c r="GM65" s="1"/>
      <c r="GO65" s="1"/>
      <c r="GQ65" s="1"/>
      <c r="GS65" s="1"/>
      <c r="GU65" s="1"/>
      <c r="GW65" s="1"/>
      <c r="GY65" s="1"/>
      <c r="HA65" s="1"/>
      <c r="HC65" s="1"/>
      <c r="HE65" s="1"/>
      <c r="HG65" s="1"/>
      <c r="HI65" s="1"/>
      <c r="HK65" s="1"/>
      <c r="HM65" s="1"/>
      <c r="HO65" s="1"/>
      <c r="HQ65" s="1"/>
      <c r="HS65" s="1"/>
      <c r="HU65" s="1">
        <v>13.681431013171801</v>
      </c>
      <c r="HV65" s="38">
        <v>1</v>
      </c>
      <c r="HW65" s="1"/>
      <c r="HY65" s="1"/>
      <c r="IA65" s="1"/>
      <c r="IC65" s="1"/>
      <c r="IE65" s="1"/>
      <c r="IG65" s="1"/>
      <c r="II65" s="1"/>
      <c r="IK65" s="1"/>
      <c r="IM65" s="1"/>
      <c r="IO65" s="1"/>
      <c r="IQ65" s="1"/>
      <c r="IS65" s="1"/>
      <c r="IU65" s="1"/>
      <c r="IW65" s="1"/>
      <c r="IY65" s="1"/>
      <c r="JA65" s="1"/>
      <c r="JC65" s="1"/>
      <c r="JE65" s="1"/>
      <c r="JG65" s="1"/>
      <c r="JI65" s="1"/>
      <c r="JK65" s="1"/>
      <c r="JM65" s="4">
        <v>20.755980938378354</v>
      </c>
      <c r="JN65" s="49">
        <v>1</v>
      </c>
      <c r="JO65" s="1"/>
      <c r="JQ65" s="1"/>
      <c r="JS65" s="1">
        <v>19.276018612423428</v>
      </c>
      <c r="JT65" s="38">
        <v>1</v>
      </c>
      <c r="JU65" s="1"/>
      <c r="JW65" s="1"/>
      <c r="JY65" s="1"/>
      <c r="KA65" s="1"/>
      <c r="KC65" s="1"/>
      <c r="KE65" s="1">
        <v>13.681431013171801</v>
      </c>
      <c r="KF65" s="38">
        <v>1</v>
      </c>
      <c r="KG65" s="1">
        <v>28.901964982301152</v>
      </c>
      <c r="KH65" s="38">
        <v>1</v>
      </c>
      <c r="KI65" s="1"/>
      <c r="KK65" s="1"/>
      <c r="KM65" s="1"/>
      <c r="KO65" s="1"/>
      <c r="KQ65" s="1"/>
      <c r="KS65" s="1">
        <v>22.900557590242698</v>
      </c>
      <c r="KT65" s="38">
        <v>0.45561081527938452</v>
      </c>
      <c r="KU65" s="1"/>
      <c r="KW65" s="1"/>
      <c r="KY65" s="1"/>
      <c r="LA65" s="1"/>
      <c r="LC65" s="1"/>
      <c r="LE65" s="1"/>
      <c r="LG65" s="1"/>
      <c r="LI65" s="1"/>
      <c r="LK65" s="1"/>
      <c r="LM65" s="1"/>
      <c r="LO65" s="1"/>
      <c r="LQ65" s="1"/>
      <c r="LS65" s="1"/>
      <c r="LU65" s="4">
        <v>84.759972198139081</v>
      </c>
      <c r="LV65" s="49">
        <v>0.75595638287594447</v>
      </c>
      <c r="LW65" s="1"/>
      <c r="LY65" s="1"/>
      <c r="MA65" s="1"/>
      <c r="MC65" s="1"/>
      <c r="ME65" s="1"/>
      <c r="MG65" s="1"/>
      <c r="MI65" s="1"/>
      <c r="MK65" s="1"/>
      <c r="MM65" s="1"/>
      <c r="MO65" s="1"/>
      <c r="MQ65" s="8" t="s">
        <v>911</v>
      </c>
      <c r="MR65" s="51" t="s">
        <v>911</v>
      </c>
    </row>
    <row r="66" spans="2:356" hidden="1" outlineLevel="1" x14ac:dyDescent="0.25">
      <c r="B66" s="42" t="s">
        <v>441</v>
      </c>
      <c r="C66" s="1"/>
      <c r="E66" s="1"/>
      <c r="G66" s="1"/>
      <c r="I66" s="1"/>
      <c r="K66" s="1"/>
      <c r="M66" s="1"/>
      <c r="O66" s="1"/>
      <c r="Q66" s="1"/>
      <c r="S66" s="1"/>
      <c r="U66" s="1"/>
      <c r="W66" s="4" t="s">
        <v>911</v>
      </c>
      <c r="X66" s="49" t="s">
        <v>911</v>
      </c>
      <c r="Y66" s="1"/>
      <c r="AA66" s="1"/>
      <c r="AC66" s="1"/>
      <c r="AE66" s="1"/>
      <c r="AG66" s="1"/>
      <c r="AI66" s="1"/>
      <c r="AK66" s="1"/>
      <c r="AM66" s="1"/>
      <c r="AO66" s="1"/>
      <c r="AQ66" s="1"/>
      <c r="AS66" s="1"/>
      <c r="AU66" s="1"/>
      <c r="AW66" s="1"/>
      <c r="AY66" s="1"/>
      <c r="BA66" s="1"/>
      <c r="BC66" s="1"/>
      <c r="BE66" s="1"/>
      <c r="BG66" s="1"/>
      <c r="BI66" s="1"/>
      <c r="BK66" s="1"/>
      <c r="BM66" s="1"/>
      <c r="BO66" s="1"/>
      <c r="BQ66" s="1"/>
      <c r="BS66" s="1"/>
      <c r="BU66" s="1"/>
      <c r="BW66" s="1"/>
      <c r="BY66" s="1"/>
      <c r="CA66" s="1"/>
      <c r="CC66" s="1"/>
      <c r="CE66" s="1"/>
      <c r="CG66" s="1"/>
      <c r="CI66" s="1"/>
      <c r="CK66" s="1"/>
      <c r="CM66" s="1"/>
      <c r="CO66" s="1"/>
      <c r="CQ66" s="1"/>
      <c r="CS66" s="1"/>
      <c r="CU66" s="1"/>
      <c r="CW66" s="1"/>
      <c r="CY66" s="1"/>
      <c r="DA66" s="4" t="s">
        <v>911</v>
      </c>
      <c r="DB66" s="49" t="s">
        <v>911</v>
      </c>
      <c r="DC66" s="1"/>
      <c r="DE66" s="1"/>
      <c r="DG66" s="1"/>
      <c r="DI66" s="1"/>
      <c r="DK66" s="1"/>
      <c r="DM66" s="1"/>
      <c r="DO66" s="1"/>
      <c r="DQ66" s="1"/>
      <c r="DS66" s="1"/>
      <c r="DU66" s="1"/>
      <c r="DW66" s="1"/>
      <c r="DY66" s="1"/>
      <c r="EA66" s="1"/>
      <c r="EC66" s="1"/>
      <c r="EE66" s="1"/>
      <c r="EG66" s="1"/>
      <c r="EI66" s="1"/>
      <c r="EK66" s="1"/>
      <c r="EM66" s="1"/>
      <c r="EO66" s="1"/>
      <c r="EQ66" s="1"/>
      <c r="ES66" s="1"/>
      <c r="EU66" s="1"/>
      <c r="EW66" s="1"/>
      <c r="EY66" s="1"/>
      <c r="FA66" s="1"/>
      <c r="FC66" s="1"/>
      <c r="FE66" s="1"/>
      <c r="FG66" s="1"/>
      <c r="FI66" s="1"/>
      <c r="FK66" s="1"/>
      <c r="FM66" s="1"/>
      <c r="FO66" s="1"/>
      <c r="FQ66" s="1"/>
      <c r="FS66" s="1"/>
      <c r="FU66" s="1"/>
      <c r="FW66" s="1"/>
      <c r="FY66" s="1"/>
      <c r="GA66" s="1"/>
      <c r="GC66" s="1"/>
      <c r="GE66" s="1"/>
      <c r="GG66" s="1"/>
      <c r="GI66" s="1">
        <v>14.624636591514269</v>
      </c>
      <c r="GJ66" s="38">
        <v>0.83733336493748856</v>
      </c>
      <c r="GK66" s="1"/>
      <c r="GM66" s="1"/>
      <c r="GO66" s="1"/>
      <c r="GQ66" s="1"/>
      <c r="GS66" s="1"/>
      <c r="GU66" s="1"/>
      <c r="GW66" s="1"/>
      <c r="GY66" s="1"/>
      <c r="HA66" s="1"/>
      <c r="HC66" s="1"/>
      <c r="HE66" s="1"/>
      <c r="HG66" s="1"/>
      <c r="HI66" s="1"/>
      <c r="HK66" s="1"/>
      <c r="HM66" s="1"/>
      <c r="HO66" s="1"/>
      <c r="HQ66" s="1"/>
      <c r="HS66" s="1"/>
      <c r="HU66" s="1"/>
      <c r="HW66" s="1"/>
      <c r="HY66" s="1"/>
      <c r="IA66" s="1"/>
      <c r="IC66" s="1"/>
      <c r="IE66" s="1"/>
      <c r="IG66" s="1"/>
      <c r="II66" s="1"/>
      <c r="IK66" s="1"/>
      <c r="IM66" s="1"/>
      <c r="IO66" s="1">
        <v>14.624636591514269</v>
      </c>
      <c r="IP66" s="38">
        <v>1</v>
      </c>
      <c r="IQ66" s="1"/>
      <c r="IS66" s="1"/>
      <c r="IU66" s="1"/>
      <c r="IW66" s="1"/>
      <c r="IY66" s="1"/>
      <c r="JA66" s="1"/>
      <c r="JC66" s="1"/>
      <c r="JE66" s="1"/>
      <c r="JG66" s="1"/>
      <c r="JI66" s="1"/>
      <c r="JK66" s="1"/>
      <c r="JM66" s="4">
        <v>29.249273183028539</v>
      </c>
      <c r="JN66" s="49">
        <v>0.62612164393029124</v>
      </c>
      <c r="JO66" s="1"/>
      <c r="JQ66" s="1"/>
      <c r="JS66" s="1"/>
      <c r="JU66" s="1"/>
      <c r="JW66" s="1"/>
      <c r="JY66" s="1"/>
      <c r="KA66" s="1"/>
      <c r="KC66" s="1"/>
      <c r="KE66" s="1"/>
      <c r="KG66" s="1"/>
      <c r="KI66" s="1"/>
      <c r="KK66" s="1"/>
      <c r="KM66" s="1"/>
      <c r="KO66" s="1"/>
      <c r="KQ66" s="1"/>
      <c r="KS66" s="1"/>
      <c r="KU66" s="1"/>
      <c r="KW66" s="1">
        <v>14.624636591514269</v>
      </c>
      <c r="KX66" s="38">
        <v>1</v>
      </c>
      <c r="KY66" s="1"/>
      <c r="LA66" s="1"/>
      <c r="LC66" s="1"/>
      <c r="LE66" s="1"/>
      <c r="LG66" s="1"/>
      <c r="LI66" s="1"/>
      <c r="LK66" s="1"/>
      <c r="LM66" s="1"/>
      <c r="LO66" s="1"/>
      <c r="LQ66" s="1"/>
      <c r="LS66" s="1"/>
      <c r="LU66" s="4">
        <v>14.624636591514269</v>
      </c>
      <c r="LV66" s="49">
        <v>0.32821442118978117</v>
      </c>
      <c r="LW66" s="1"/>
      <c r="LY66" s="1"/>
      <c r="MA66" s="1"/>
      <c r="MC66" s="1"/>
      <c r="ME66" s="1"/>
      <c r="MG66" s="1"/>
      <c r="MI66" s="1"/>
      <c r="MK66" s="1"/>
      <c r="MM66" s="1"/>
      <c r="MO66" s="1"/>
      <c r="MQ66" s="8" t="s">
        <v>911</v>
      </c>
      <c r="MR66" s="51" t="s">
        <v>911</v>
      </c>
    </row>
    <row r="67" spans="2:356" hidden="1" outlineLevel="1" x14ac:dyDescent="0.25">
      <c r="B67" s="42" t="s">
        <v>193</v>
      </c>
      <c r="C67" s="1"/>
      <c r="E67" s="1"/>
      <c r="G67" s="1"/>
      <c r="I67" s="1"/>
      <c r="K67" s="1"/>
      <c r="M67" s="1"/>
      <c r="O67" s="1"/>
      <c r="Q67" s="1"/>
      <c r="S67" s="1"/>
      <c r="U67" s="1"/>
      <c r="W67" s="4" t="s">
        <v>911</v>
      </c>
      <c r="X67" s="49" t="s">
        <v>911</v>
      </c>
      <c r="Y67" s="1"/>
      <c r="AA67" s="1"/>
      <c r="AC67" s="1"/>
      <c r="AE67" s="1"/>
      <c r="AG67" s="1"/>
      <c r="AI67" s="1"/>
      <c r="AK67" s="1"/>
      <c r="AM67" s="1"/>
      <c r="AO67" s="1"/>
      <c r="AQ67" s="1"/>
      <c r="AS67" s="1"/>
      <c r="AU67" s="1"/>
      <c r="AW67" s="1"/>
      <c r="AY67" s="1"/>
      <c r="BA67" s="1"/>
      <c r="BC67" s="1"/>
      <c r="BE67" s="1"/>
      <c r="BG67" s="1"/>
      <c r="BI67" s="1"/>
      <c r="BK67" s="1"/>
      <c r="BM67" s="1"/>
      <c r="BO67" s="1"/>
      <c r="BQ67" s="1"/>
      <c r="BS67" s="1"/>
      <c r="BU67" s="1"/>
      <c r="BW67" s="1"/>
      <c r="BY67" s="1"/>
      <c r="CA67" s="1"/>
      <c r="CC67" s="1"/>
      <c r="CE67" s="1"/>
      <c r="CG67" s="1"/>
      <c r="CI67" s="1"/>
      <c r="CK67" s="1"/>
      <c r="CM67" s="1"/>
      <c r="CO67" s="1"/>
      <c r="CQ67" s="1"/>
      <c r="CS67" s="1"/>
      <c r="CU67" s="1"/>
      <c r="CW67" s="1"/>
      <c r="CY67" s="1"/>
      <c r="DA67" s="4" t="s">
        <v>911</v>
      </c>
      <c r="DB67" s="49" t="s">
        <v>911</v>
      </c>
      <c r="DC67" s="1"/>
      <c r="DE67" s="1"/>
      <c r="DG67" s="1"/>
      <c r="DI67" s="1"/>
      <c r="DK67" s="1"/>
      <c r="DM67" s="1"/>
      <c r="DO67" s="1"/>
      <c r="DQ67" s="1"/>
      <c r="DS67" s="1"/>
      <c r="DU67" s="1"/>
      <c r="DW67" s="1"/>
      <c r="DY67" s="1"/>
      <c r="EA67" s="1"/>
      <c r="EC67" s="1"/>
      <c r="EE67" s="1"/>
      <c r="EG67" s="1"/>
      <c r="EI67" s="1"/>
      <c r="EK67" s="1"/>
      <c r="EM67" s="1"/>
      <c r="EO67" s="1"/>
      <c r="EQ67" s="1"/>
      <c r="ES67" s="1"/>
      <c r="EU67" s="1"/>
      <c r="EW67" s="1"/>
      <c r="EY67" s="1"/>
      <c r="FA67" s="1"/>
      <c r="FC67" s="1"/>
      <c r="FE67" s="1"/>
      <c r="FG67" s="1"/>
      <c r="FI67" s="1"/>
      <c r="FK67" s="1"/>
      <c r="FM67" s="1"/>
      <c r="FO67" s="1"/>
      <c r="FQ67" s="1"/>
      <c r="FS67" s="1"/>
      <c r="FU67" s="1"/>
      <c r="FW67" s="1"/>
      <c r="FY67" s="1"/>
      <c r="GA67" s="1"/>
      <c r="GC67" s="1"/>
      <c r="GE67" s="1"/>
      <c r="GG67" s="1"/>
      <c r="GI67" s="1"/>
      <c r="GK67" s="1"/>
      <c r="GM67" s="1">
        <v>11.742158961921685</v>
      </c>
      <c r="GN67" s="38">
        <v>1</v>
      </c>
      <c r="GO67" s="1"/>
      <c r="GQ67" s="1"/>
      <c r="GS67" s="1"/>
      <c r="GU67" s="1"/>
      <c r="GW67" s="1"/>
      <c r="GY67" s="1"/>
      <c r="HA67" s="1"/>
      <c r="HC67" s="1"/>
      <c r="HE67" s="1"/>
      <c r="HG67" s="1"/>
      <c r="HI67" s="1"/>
      <c r="HK67" s="1"/>
      <c r="HM67" s="1"/>
      <c r="HO67" s="1"/>
      <c r="HQ67" s="1"/>
      <c r="HS67" s="1"/>
      <c r="HU67" s="1"/>
      <c r="HW67" s="1"/>
      <c r="HY67" s="1"/>
      <c r="IA67" s="1"/>
      <c r="IC67" s="1"/>
      <c r="IE67" s="1"/>
      <c r="IG67" s="1"/>
      <c r="II67" s="1"/>
      <c r="IK67" s="1"/>
      <c r="IM67" s="1"/>
      <c r="IO67" s="1"/>
      <c r="IQ67" s="1"/>
      <c r="IS67" s="1"/>
      <c r="IU67" s="1"/>
      <c r="IW67" s="1"/>
      <c r="IY67" s="1"/>
      <c r="JA67" s="1"/>
      <c r="JC67" s="1"/>
      <c r="JE67" s="1"/>
      <c r="JG67" s="1"/>
      <c r="JI67" s="1"/>
      <c r="JK67" s="1"/>
      <c r="JM67" s="4">
        <v>11.742158961921685</v>
      </c>
      <c r="JN67" s="49">
        <v>0.16878796285591749</v>
      </c>
      <c r="JO67" s="1"/>
      <c r="JQ67" s="1"/>
      <c r="JS67" s="1"/>
      <c r="JU67" s="1"/>
      <c r="JW67" s="1"/>
      <c r="JY67" s="1"/>
      <c r="KA67" s="1"/>
      <c r="KC67" s="1"/>
      <c r="KE67" s="1"/>
      <c r="KG67" s="1"/>
      <c r="KI67" s="1"/>
      <c r="KK67" s="1"/>
      <c r="KM67" s="1"/>
      <c r="KO67" s="1"/>
      <c r="KQ67" s="1"/>
      <c r="KS67" s="1"/>
      <c r="KU67" s="1"/>
      <c r="KW67" s="1"/>
      <c r="KY67" s="1"/>
      <c r="LA67" s="1"/>
      <c r="LC67" s="1"/>
      <c r="LE67" s="1"/>
      <c r="LG67" s="1"/>
      <c r="LI67" s="1"/>
      <c r="LK67" s="1"/>
      <c r="LM67" s="1"/>
      <c r="LO67" s="1"/>
      <c r="LQ67" s="1"/>
      <c r="LS67" s="1"/>
      <c r="LU67" s="4" t="s">
        <v>911</v>
      </c>
      <c r="LV67" s="49" t="s">
        <v>911</v>
      </c>
      <c r="LW67" s="1"/>
      <c r="LY67" s="1"/>
      <c r="MA67" s="1"/>
      <c r="MC67" s="1"/>
      <c r="ME67" s="1"/>
      <c r="MG67" s="1"/>
      <c r="MI67" s="1"/>
      <c r="MK67" s="1"/>
      <c r="MM67" s="1"/>
      <c r="MO67" s="1"/>
      <c r="MQ67" s="8" t="s">
        <v>911</v>
      </c>
      <c r="MR67" s="51" t="s">
        <v>911</v>
      </c>
    </row>
    <row r="68" spans="2:356" hidden="1" outlineLevel="1" x14ac:dyDescent="0.25">
      <c r="B68" s="42" t="s">
        <v>275</v>
      </c>
      <c r="C68" s="1"/>
      <c r="E68" s="1"/>
      <c r="G68" s="1"/>
      <c r="I68" s="1"/>
      <c r="K68" s="1"/>
      <c r="M68" s="1"/>
      <c r="O68" s="1"/>
      <c r="Q68" s="1"/>
      <c r="S68" s="1"/>
      <c r="U68" s="1"/>
      <c r="W68" s="4" t="s">
        <v>911</v>
      </c>
      <c r="X68" s="49" t="s">
        <v>911</v>
      </c>
      <c r="Y68" s="1"/>
      <c r="AA68" s="1"/>
      <c r="AC68" s="1"/>
      <c r="AE68" s="1"/>
      <c r="AG68" s="1"/>
      <c r="AI68" s="1"/>
      <c r="AK68" s="1"/>
      <c r="AM68" s="1"/>
      <c r="AO68" s="1"/>
      <c r="AQ68" s="1"/>
      <c r="AS68" s="1"/>
      <c r="AU68" s="1"/>
      <c r="AW68" s="1"/>
      <c r="AY68" s="1"/>
      <c r="BA68" s="1"/>
      <c r="BC68" s="1"/>
      <c r="BE68" s="1"/>
      <c r="BG68" s="1"/>
      <c r="BI68" s="1"/>
      <c r="BK68" s="1"/>
      <c r="BM68" s="1"/>
      <c r="BO68" s="1"/>
      <c r="BQ68" s="1"/>
      <c r="BS68" s="1"/>
      <c r="BU68" s="1"/>
      <c r="BW68" s="1"/>
      <c r="BY68" s="1"/>
      <c r="CA68" s="1"/>
      <c r="CC68" s="1"/>
      <c r="CE68" s="1"/>
      <c r="CG68" s="1"/>
      <c r="CI68" s="1"/>
      <c r="CK68" s="1"/>
      <c r="CM68" s="1"/>
      <c r="CO68" s="1"/>
      <c r="CQ68" s="1"/>
      <c r="CS68" s="1"/>
      <c r="CU68" s="1"/>
      <c r="CW68" s="1"/>
      <c r="CY68" s="1"/>
      <c r="DA68" s="4" t="s">
        <v>911</v>
      </c>
      <c r="DB68" s="49" t="s">
        <v>911</v>
      </c>
      <c r="DC68" s="1"/>
      <c r="DE68" s="1"/>
      <c r="DG68" s="1"/>
      <c r="DI68" s="1"/>
      <c r="DK68" s="1"/>
      <c r="DM68" s="1"/>
      <c r="DO68" s="1"/>
      <c r="DQ68" s="1"/>
      <c r="DS68" s="1"/>
      <c r="DU68" s="1"/>
      <c r="DW68" s="1"/>
      <c r="DY68" s="1"/>
      <c r="EA68" s="1"/>
      <c r="EC68" s="1"/>
      <c r="EE68" s="1"/>
      <c r="EG68" s="1"/>
      <c r="EI68" s="1"/>
      <c r="EK68" s="1"/>
      <c r="EM68" s="1"/>
      <c r="EO68" s="1"/>
      <c r="EQ68" s="1"/>
      <c r="ES68" s="1"/>
      <c r="EU68" s="1"/>
      <c r="EW68" s="1"/>
      <c r="EY68" s="1"/>
      <c r="FA68" s="1"/>
      <c r="FC68" s="1"/>
      <c r="FE68" s="1"/>
      <c r="FG68" s="1"/>
      <c r="FI68" s="1"/>
      <c r="FK68" s="1"/>
      <c r="FM68" s="1"/>
      <c r="FO68" s="1"/>
      <c r="FQ68" s="1"/>
      <c r="FS68" s="1"/>
      <c r="FU68" s="1"/>
      <c r="FW68" s="1"/>
      <c r="FY68" s="1"/>
      <c r="GA68" s="1"/>
      <c r="GC68" s="1"/>
      <c r="GE68" s="1"/>
      <c r="GG68" s="1"/>
      <c r="GI68" s="1"/>
      <c r="GK68" s="1"/>
      <c r="GM68" s="1"/>
      <c r="GO68" s="1"/>
      <c r="GQ68" s="1"/>
      <c r="GS68" s="1"/>
      <c r="GU68" s="1"/>
      <c r="GW68" s="1"/>
      <c r="GY68" s="1"/>
      <c r="HA68" s="1"/>
      <c r="HC68" s="1"/>
      <c r="HE68" s="1"/>
      <c r="HG68" s="1"/>
      <c r="HI68" s="1"/>
      <c r="HK68" s="1"/>
      <c r="HM68" s="1"/>
      <c r="HO68" s="1"/>
      <c r="HQ68" s="1"/>
      <c r="HS68" s="1"/>
      <c r="HU68" s="1"/>
      <c r="HW68" s="1"/>
      <c r="HY68" s="1"/>
      <c r="IA68" s="1"/>
      <c r="IC68" s="1"/>
      <c r="IE68" s="1"/>
      <c r="IG68" s="1"/>
      <c r="II68" s="1"/>
      <c r="IK68" s="1"/>
      <c r="IM68" s="1"/>
      <c r="IO68" s="1"/>
      <c r="IQ68" s="1"/>
      <c r="IS68" s="1"/>
      <c r="IU68" s="1"/>
      <c r="IW68" s="1"/>
      <c r="IY68" s="1"/>
      <c r="JA68" s="1"/>
      <c r="JC68" s="1"/>
      <c r="JE68" s="1"/>
      <c r="JG68" s="1"/>
      <c r="JI68" s="1"/>
      <c r="JK68" s="1"/>
      <c r="JM68" s="4" t="s">
        <v>911</v>
      </c>
      <c r="JN68" s="49" t="s">
        <v>911</v>
      </c>
      <c r="JO68" s="1"/>
      <c r="JQ68" s="1"/>
      <c r="JS68" s="1"/>
      <c r="JU68" s="1"/>
      <c r="JW68" s="1"/>
      <c r="JY68" s="1"/>
      <c r="KA68" s="1"/>
      <c r="KC68" s="1"/>
      <c r="KE68" s="1"/>
      <c r="KG68" s="1">
        <v>6.5751808522482245</v>
      </c>
      <c r="KH68" s="38">
        <v>0.32713506341393139</v>
      </c>
      <c r="KI68" s="1"/>
      <c r="KK68" s="1"/>
      <c r="KM68" s="1"/>
      <c r="KO68" s="1"/>
      <c r="KQ68" s="1"/>
      <c r="KS68" s="1"/>
      <c r="KU68" s="1"/>
      <c r="KW68" s="1"/>
      <c r="KY68" s="1"/>
      <c r="LA68" s="1"/>
      <c r="LC68" s="1"/>
      <c r="LE68" s="1"/>
      <c r="LG68" s="1"/>
      <c r="LI68" s="1"/>
      <c r="LK68" s="1"/>
      <c r="LM68" s="1"/>
      <c r="LO68" s="1"/>
      <c r="LQ68" s="1"/>
      <c r="LS68" s="1"/>
      <c r="LU68" s="4">
        <v>6.5751808522482245</v>
      </c>
      <c r="LV68" s="49">
        <v>0.14049395840388176</v>
      </c>
      <c r="LW68" s="1"/>
      <c r="LY68" s="1"/>
      <c r="MA68" s="1"/>
      <c r="MC68" s="1"/>
      <c r="ME68" s="1"/>
      <c r="MG68" s="1"/>
      <c r="MI68" s="1"/>
      <c r="MK68" s="1"/>
      <c r="MM68" s="1"/>
      <c r="MO68" s="1"/>
      <c r="MQ68" s="8" t="s">
        <v>911</v>
      </c>
      <c r="MR68" s="51" t="s">
        <v>911</v>
      </c>
    </row>
    <row r="69" spans="2:356" hidden="1" outlineLevel="1" x14ac:dyDescent="0.25">
      <c r="B69" s="42" t="s">
        <v>279</v>
      </c>
      <c r="C69" s="1"/>
      <c r="E69" s="1">
        <v>9.6240467564410626</v>
      </c>
      <c r="F69" s="38">
        <v>1</v>
      </c>
      <c r="G69" s="1"/>
      <c r="I69" s="1"/>
      <c r="K69" s="1"/>
      <c r="M69" s="1"/>
      <c r="O69" s="1"/>
      <c r="Q69" s="1"/>
      <c r="S69" s="1"/>
      <c r="U69" s="1"/>
      <c r="W69" s="4">
        <v>9.6240467564410626</v>
      </c>
      <c r="X69" s="49">
        <v>1</v>
      </c>
      <c r="Y69" s="1"/>
      <c r="AA69" s="1"/>
      <c r="AC69" s="1"/>
      <c r="AE69" s="1"/>
      <c r="AG69" s="1"/>
      <c r="AI69" s="1"/>
      <c r="AK69" s="1"/>
      <c r="AM69" s="1"/>
      <c r="AO69" s="1"/>
      <c r="AQ69" s="1"/>
      <c r="AS69" s="1"/>
      <c r="AU69" s="1"/>
      <c r="AW69" s="1"/>
      <c r="AY69" s="1"/>
      <c r="BA69" s="1"/>
      <c r="BC69" s="1"/>
      <c r="BE69" s="1"/>
      <c r="BG69" s="1"/>
      <c r="BI69" s="1"/>
      <c r="BK69" s="1"/>
      <c r="BM69" s="1"/>
      <c r="BO69" s="1"/>
      <c r="BQ69" s="1"/>
      <c r="BS69" s="1"/>
      <c r="BU69" s="1"/>
      <c r="BW69" s="1"/>
      <c r="BY69" s="1"/>
      <c r="CA69" s="1"/>
      <c r="CC69" s="1"/>
      <c r="CE69" s="1"/>
      <c r="CG69" s="1"/>
      <c r="CI69" s="1"/>
      <c r="CK69" s="1"/>
      <c r="CM69" s="1"/>
      <c r="CO69" s="1"/>
      <c r="CQ69" s="1"/>
      <c r="CS69" s="1"/>
      <c r="CU69" s="1"/>
      <c r="CW69" s="1"/>
      <c r="CY69" s="1"/>
      <c r="DA69" s="4" t="s">
        <v>911</v>
      </c>
      <c r="DB69" s="49" t="s">
        <v>911</v>
      </c>
      <c r="DC69" s="1"/>
      <c r="DE69" s="1"/>
      <c r="DG69" s="1">
        <v>5.4898753943918042</v>
      </c>
      <c r="DH69" s="38">
        <v>1</v>
      </c>
      <c r="DI69" s="1"/>
      <c r="DK69" s="1"/>
      <c r="DM69" s="1"/>
      <c r="DO69" s="1"/>
      <c r="DQ69" s="1"/>
      <c r="DS69" s="1"/>
      <c r="DU69" s="1"/>
      <c r="DW69" s="1"/>
      <c r="DY69" s="1"/>
      <c r="EA69" s="1"/>
      <c r="EC69" s="1"/>
      <c r="EE69" s="1"/>
      <c r="EG69" s="1"/>
      <c r="EI69" s="1"/>
      <c r="EK69" s="1"/>
      <c r="EM69" s="1"/>
      <c r="EO69" s="1">
        <v>26.157437171547439</v>
      </c>
      <c r="EP69" s="38">
        <v>1</v>
      </c>
      <c r="EQ69" s="1"/>
      <c r="ES69" s="1"/>
      <c r="EU69" s="1">
        <v>26.157437171547439</v>
      </c>
      <c r="EV69" s="38">
        <v>1</v>
      </c>
      <c r="EW69" s="1"/>
      <c r="EY69" s="1"/>
      <c r="FA69" s="1"/>
      <c r="FC69" s="1"/>
      <c r="FE69" s="1"/>
      <c r="FG69" s="1">
        <v>26.157437171547439</v>
      </c>
      <c r="FH69" s="38">
        <v>1</v>
      </c>
      <c r="FI69" s="1"/>
      <c r="FK69" s="1"/>
      <c r="FM69" s="1"/>
      <c r="FO69" s="1"/>
      <c r="FQ69" s="1"/>
      <c r="FS69" s="1"/>
      <c r="FU69" s="1"/>
      <c r="FW69" s="1"/>
      <c r="FY69" s="1"/>
      <c r="GA69" s="1">
        <v>32.319394607303522</v>
      </c>
      <c r="GB69" s="38">
        <v>1</v>
      </c>
      <c r="GC69" s="1"/>
      <c r="GE69" s="1"/>
      <c r="GG69" s="1"/>
      <c r="GI69" s="1">
        <v>117.86928136344366</v>
      </c>
      <c r="GJ69" s="38">
        <v>0.30660713229470238</v>
      </c>
      <c r="GK69" s="1"/>
      <c r="GM69" s="1"/>
      <c r="GO69" s="1"/>
      <c r="GQ69" s="1"/>
      <c r="GS69" s="1"/>
      <c r="GU69" s="1"/>
      <c r="GW69" s="1"/>
      <c r="GY69" s="1"/>
      <c r="HA69" s="1"/>
      <c r="HC69" s="1"/>
      <c r="HE69" s="1"/>
      <c r="HG69" s="1"/>
      <c r="HI69" s="1">
        <v>33.235012413045261</v>
      </c>
      <c r="HJ69" s="38">
        <v>1</v>
      </c>
      <c r="HK69" s="1"/>
      <c r="HM69" s="1"/>
      <c r="HO69" s="1"/>
      <c r="HQ69" s="1"/>
      <c r="HS69" s="1"/>
      <c r="HU69" s="1"/>
      <c r="HW69" s="1"/>
      <c r="HY69" s="1"/>
      <c r="IA69" s="1"/>
      <c r="IC69" s="1"/>
      <c r="IE69" s="1"/>
      <c r="IG69" s="1"/>
      <c r="II69" s="1"/>
      <c r="IK69" s="1"/>
      <c r="IM69" s="1"/>
      <c r="IO69" s="1"/>
      <c r="IQ69" s="1">
        <v>26.157437171547439</v>
      </c>
      <c r="IR69" s="38">
        <v>1</v>
      </c>
      <c r="IS69" s="1"/>
      <c r="IU69" s="1"/>
      <c r="IW69" s="1">
        <v>26.157437171547439</v>
      </c>
      <c r="IX69" s="38">
        <v>0.78704460363854833</v>
      </c>
      <c r="IY69" s="1"/>
      <c r="JA69" s="1"/>
      <c r="JC69" s="1"/>
      <c r="JE69" s="1"/>
      <c r="JG69" s="1"/>
      <c r="JI69" s="1"/>
      <c r="JK69" s="1"/>
      <c r="JM69" s="4">
        <v>319.7007496359214</v>
      </c>
      <c r="JN69" s="49">
        <v>0.47525072524546602</v>
      </c>
      <c r="JO69" s="1"/>
      <c r="JQ69" s="1"/>
      <c r="JS69" s="1">
        <v>6.1619574357560793</v>
      </c>
      <c r="JT69" s="38">
        <v>1</v>
      </c>
      <c r="JU69" s="1"/>
      <c r="JW69" s="1"/>
      <c r="JY69" s="1"/>
      <c r="KA69" s="1"/>
      <c r="KC69" s="1"/>
      <c r="KE69" s="1"/>
      <c r="KG69" s="1"/>
      <c r="KI69" s="1"/>
      <c r="KK69" s="1"/>
      <c r="KM69" s="1"/>
      <c r="KO69" s="1"/>
      <c r="KQ69" s="1">
        <v>26.157437171547439</v>
      </c>
      <c r="KR69" s="38">
        <v>1</v>
      </c>
      <c r="KS69" s="1">
        <v>58.476831778850958</v>
      </c>
      <c r="KT69" s="38">
        <v>0.59478630371872354</v>
      </c>
      <c r="KU69" s="1"/>
      <c r="KW69" s="1"/>
      <c r="KY69" s="1"/>
      <c r="LA69" s="1"/>
      <c r="LC69" s="1"/>
      <c r="LE69" s="1"/>
      <c r="LG69" s="1"/>
      <c r="LI69" s="1"/>
      <c r="LK69" s="1"/>
      <c r="LM69" s="1"/>
      <c r="LO69" s="1"/>
      <c r="LQ69" s="1"/>
      <c r="LS69" s="1"/>
      <c r="LU69" s="4">
        <v>90.796226386154473</v>
      </c>
      <c r="LV69" s="49">
        <v>0.53458504195526979</v>
      </c>
      <c r="LW69" s="1"/>
      <c r="LY69" s="1"/>
      <c r="MA69" s="1"/>
      <c r="MC69" s="1"/>
      <c r="ME69" s="1"/>
      <c r="MG69" s="1"/>
      <c r="MI69" s="1"/>
      <c r="MK69" s="1"/>
      <c r="MM69" s="1"/>
      <c r="MO69" s="1"/>
      <c r="MQ69" s="8" t="s">
        <v>911</v>
      </c>
      <c r="MR69" s="51" t="s">
        <v>911</v>
      </c>
    </row>
    <row r="70" spans="2:356" hidden="1" outlineLevel="1" x14ac:dyDescent="0.25">
      <c r="B70" s="42" t="s">
        <v>385</v>
      </c>
      <c r="C70" s="1"/>
      <c r="E70" s="1"/>
      <c r="G70" s="1"/>
      <c r="I70" s="1"/>
      <c r="K70" s="1"/>
      <c r="M70" s="1"/>
      <c r="O70" s="1"/>
      <c r="Q70" s="1"/>
      <c r="S70" s="1"/>
      <c r="U70" s="1"/>
      <c r="W70" s="4" t="s">
        <v>911</v>
      </c>
      <c r="X70" s="49" t="s">
        <v>911</v>
      </c>
      <c r="Y70" s="1"/>
      <c r="AA70" s="1"/>
      <c r="AC70" s="1"/>
      <c r="AE70" s="1"/>
      <c r="AG70" s="1"/>
      <c r="AI70" s="1"/>
      <c r="AK70" s="1"/>
      <c r="AM70" s="1"/>
      <c r="AO70" s="1"/>
      <c r="AQ70" s="1"/>
      <c r="AS70" s="1"/>
      <c r="AU70" s="1"/>
      <c r="AW70" s="1"/>
      <c r="AY70" s="1"/>
      <c r="BA70" s="1"/>
      <c r="BC70" s="1"/>
      <c r="BE70" s="1"/>
      <c r="BG70" s="1"/>
      <c r="BI70" s="1"/>
      <c r="BK70" s="1"/>
      <c r="BM70" s="1"/>
      <c r="BO70" s="1"/>
      <c r="BQ70" s="1"/>
      <c r="BS70" s="1"/>
      <c r="BU70" s="1"/>
      <c r="BW70" s="1"/>
      <c r="BY70" s="1"/>
      <c r="CA70" s="1"/>
      <c r="CC70" s="1"/>
      <c r="CE70" s="1"/>
      <c r="CG70" s="1"/>
      <c r="CI70" s="1"/>
      <c r="CK70" s="1"/>
      <c r="CM70" s="1"/>
      <c r="CO70" s="1"/>
      <c r="CQ70" s="1"/>
      <c r="CS70" s="1"/>
      <c r="CU70" s="1"/>
      <c r="CW70" s="1"/>
      <c r="CY70" s="1"/>
      <c r="DA70" s="4" t="s">
        <v>911</v>
      </c>
      <c r="DB70" s="49" t="s">
        <v>911</v>
      </c>
      <c r="DC70" s="1"/>
      <c r="DE70" s="1"/>
      <c r="DG70" s="1"/>
      <c r="DI70" s="1"/>
      <c r="DK70" s="1"/>
      <c r="DM70" s="1"/>
      <c r="DO70" s="1"/>
      <c r="DQ70" s="1"/>
      <c r="DS70" s="1"/>
      <c r="DU70" s="1"/>
      <c r="DW70" s="1"/>
      <c r="DY70" s="1"/>
      <c r="EA70" s="1"/>
      <c r="EC70" s="1"/>
      <c r="EE70" s="1"/>
      <c r="EG70" s="1"/>
      <c r="EI70" s="1"/>
      <c r="EK70" s="1"/>
      <c r="EM70" s="1"/>
      <c r="EO70" s="1"/>
      <c r="EQ70" s="1"/>
      <c r="ES70" s="1"/>
      <c r="EU70" s="1"/>
      <c r="EW70" s="1"/>
      <c r="EY70" s="1"/>
      <c r="FA70" s="1"/>
      <c r="FC70" s="1"/>
      <c r="FE70" s="1"/>
      <c r="FG70" s="1"/>
      <c r="FI70" s="1"/>
      <c r="FK70" s="1"/>
      <c r="FM70" s="1"/>
      <c r="FO70" s="1"/>
      <c r="FQ70" s="1"/>
      <c r="FS70" s="1"/>
      <c r="FU70" s="1"/>
      <c r="FW70" s="1"/>
      <c r="FY70" s="1"/>
      <c r="GA70" s="1"/>
      <c r="GC70" s="1"/>
      <c r="GE70" s="1"/>
      <c r="GG70" s="1"/>
      <c r="GI70" s="1">
        <v>7.0775752414978257</v>
      </c>
      <c r="GJ70" s="38">
        <v>1</v>
      </c>
      <c r="GK70" s="1"/>
      <c r="GM70" s="1"/>
      <c r="GO70" s="1"/>
      <c r="GQ70" s="1"/>
      <c r="GS70" s="1"/>
      <c r="GU70" s="1"/>
      <c r="GW70" s="1"/>
      <c r="GY70" s="1"/>
      <c r="HA70" s="1"/>
      <c r="HC70" s="1"/>
      <c r="HE70" s="1"/>
      <c r="HG70" s="1"/>
      <c r="HI70" s="1"/>
      <c r="HK70" s="1"/>
      <c r="HM70" s="1"/>
      <c r="HO70" s="1"/>
      <c r="HQ70" s="1"/>
      <c r="HS70" s="1"/>
      <c r="HU70" s="1"/>
      <c r="HW70" s="1"/>
      <c r="HY70" s="1"/>
      <c r="IA70" s="1"/>
      <c r="IC70" s="1"/>
      <c r="IE70" s="1"/>
      <c r="IG70" s="1"/>
      <c r="II70" s="1"/>
      <c r="IK70" s="1"/>
      <c r="IM70" s="1"/>
      <c r="IO70" s="1"/>
      <c r="IQ70" s="1"/>
      <c r="IS70" s="1"/>
      <c r="IU70" s="1"/>
      <c r="IW70" s="1"/>
      <c r="IY70" s="1"/>
      <c r="JA70" s="1"/>
      <c r="JC70" s="1"/>
      <c r="JE70" s="1"/>
      <c r="JG70" s="1"/>
      <c r="JI70" s="1"/>
      <c r="JK70" s="1"/>
      <c r="JM70" s="4">
        <v>7.0775752414978257</v>
      </c>
      <c r="JN70" s="49">
        <v>1</v>
      </c>
      <c r="JO70" s="1"/>
      <c r="JQ70" s="1"/>
      <c r="JS70" s="1"/>
      <c r="JU70" s="1"/>
      <c r="JW70" s="1"/>
      <c r="JY70" s="1"/>
      <c r="KA70" s="1"/>
      <c r="KC70" s="1"/>
      <c r="KE70" s="1"/>
      <c r="KG70" s="1"/>
      <c r="KI70" s="1"/>
      <c r="KK70" s="1"/>
      <c r="KM70" s="1"/>
      <c r="KO70" s="1"/>
      <c r="KQ70" s="1"/>
      <c r="KS70" s="1"/>
      <c r="KU70" s="1"/>
      <c r="KW70" s="1"/>
      <c r="KY70" s="1"/>
      <c r="LA70" s="1"/>
      <c r="LC70" s="1"/>
      <c r="LE70" s="1"/>
      <c r="LG70" s="1"/>
      <c r="LI70" s="1"/>
      <c r="LK70" s="1"/>
      <c r="LM70" s="1"/>
      <c r="LO70" s="1"/>
      <c r="LQ70" s="1"/>
      <c r="LS70" s="1"/>
      <c r="LU70" s="4" t="s">
        <v>911</v>
      </c>
      <c r="LV70" s="49" t="s">
        <v>911</v>
      </c>
      <c r="LW70" s="1"/>
      <c r="LY70" s="1"/>
      <c r="MA70" s="1"/>
      <c r="MC70" s="1"/>
      <c r="ME70" s="1"/>
      <c r="MG70" s="1"/>
      <c r="MI70" s="1"/>
      <c r="MK70" s="1"/>
      <c r="MM70" s="1"/>
      <c r="MO70" s="1"/>
      <c r="MQ70" s="8" t="s">
        <v>911</v>
      </c>
      <c r="MR70" s="51" t="s">
        <v>911</v>
      </c>
    </row>
    <row r="71" spans="2:356" hidden="1" outlineLevel="1" x14ac:dyDescent="0.25">
      <c r="B71" s="42" t="s">
        <v>325</v>
      </c>
      <c r="C71" s="1"/>
      <c r="E71" s="1"/>
      <c r="G71" s="1"/>
      <c r="I71" s="1"/>
      <c r="K71" s="1"/>
      <c r="M71" s="1"/>
      <c r="O71" s="1"/>
      <c r="Q71" s="1"/>
      <c r="S71" s="1"/>
      <c r="U71" s="1"/>
      <c r="W71" s="4" t="s">
        <v>911</v>
      </c>
      <c r="X71" s="49" t="s">
        <v>911</v>
      </c>
      <c r="Y71" s="1"/>
      <c r="AA71" s="1"/>
      <c r="AC71" s="1"/>
      <c r="AE71" s="1"/>
      <c r="AG71" s="1"/>
      <c r="AI71" s="1"/>
      <c r="AK71" s="1"/>
      <c r="AM71" s="1"/>
      <c r="AO71" s="1"/>
      <c r="AQ71" s="1"/>
      <c r="AS71" s="1"/>
      <c r="AU71" s="1"/>
      <c r="AW71" s="1"/>
      <c r="AY71" s="1"/>
      <c r="BA71" s="1"/>
      <c r="BC71" s="1"/>
      <c r="BE71" s="1"/>
      <c r="BG71" s="1"/>
      <c r="BI71" s="1"/>
      <c r="BK71" s="1"/>
      <c r="BM71" s="1"/>
      <c r="BO71" s="1"/>
      <c r="BQ71" s="1"/>
      <c r="BS71" s="1"/>
      <c r="BU71" s="1"/>
      <c r="BW71" s="1"/>
      <c r="BY71" s="1"/>
      <c r="CA71" s="1"/>
      <c r="CC71" s="1"/>
      <c r="CE71" s="1"/>
      <c r="CG71" s="1"/>
      <c r="CI71" s="1"/>
      <c r="CK71" s="1"/>
      <c r="CM71" s="1"/>
      <c r="CO71" s="1"/>
      <c r="CQ71" s="1"/>
      <c r="CS71" s="1"/>
      <c r="CU71" s="1"/>
      <c r="CW71" s="1"/>
      <c r="CY71" s="1"/>
      <c r="DA71" s="4" t="s">
        <v>911</v>
      </c>
      <c r="DB71" s="49" t="s">
        <v>911</v>
      </c>
      <c r="DC71" s="1"/>
      <c r="DE71" s="1"/>
      <c r="DG71" s="1"/>
      <c r="DI71" s="1"/>
      <c r="DK71" s="1"/>
      <c r="DM71" s="1"/>
      <c r="DO71" s="1"/>
      <c r="DQ71" s="1"/>
      <c r="DS71" s="1"/>
      <c r="DU71" s="1"/>
      <c r="DW71" s="1"/>
      <c r="DY71" s="1"/>
      <c r="EA71" s="1"/>
      <c r="EC71" s="1"/>
      <c r="EE71" s="1"/>
      <c r="EG71" s="1"/>
      <c r="EI71" s="1"/>
      <c r="EK71" s="1"/>
      <c r="EM71" s="1"/>
      <c r="EO71" s="1"/>
      <c r="EQ71" s="1"/>
      <c r="ES71" s="1"/>
      <c r="EU71" s="1"/>
      <c r="EW71" s="1"/>
      <c r="EY71" s="1"/>
      <c r="FA71" s="1"/>
      <c r="FC71" s="1"/>
      <c r="FE71" s="1"/>
      <c r="FG71" s="1"/>
      <c r="FI71" s="1"/>
      <c r="FK71" s="1"/>
      <c r="FM71" s="1"/>
      <c r="FO71" s="1"/>
      <c r="FQ71" s="1"/>
      <c r="FS71" s="1"/>
      <c r="FU71" s="1"/>
      <c r="FW71" s="1"/>
      <c r="FY71" s="1"/>
      <c r="GA71" s="1"/>
      <c r="GC71" s="1"/>
      <c r="GE71" s="1"/>
      <c r="GG71" s="1"/>
      <c r="GI71" s="1"/>
      <c r="GK71" s="1"/>
      <c r="GM71" s="1"/>
      <c r="GO71" s="1"/>
      <c r="GQ71" s="1"/>
      <c r="GS71" s="1"/>
      <c r="GU71" s="1"/>
      <c r="GW71" s="1"/>
      <c r="GY71" s="1"/>
      <c r="HA71" s="1"/>
      <c r="HC71" s="1"/>
      <c r="HE71" s="1"/>
      <c r="HG71" s="1"/>
      <c r="HI71" s="1"/>
      <c r="HK71" s="1"/>
      <c r="HM71" s="1"/>
      <c r="HO71" s="1"/>
      <c r="HQ71" s="1"/>
      <c r="HS71" s="1"/>
      <c r="HU71" s="1"/>
      <c r="HW71" s="1"/>
      <c r="HY71" s="1"/>
      <c r="IA71" s="1"/>
      <c r="IC71" s="1"/>
      <c r="IE71" s="1"/>
      <c r="IG71" s="1"/>
      <c r="II71" s="1"/>
      <c r="IK71" s="1"/>
      <c r="IM71" s="1"/>
      <c r="IO71" s="1"/>
      <c r="IQ71" s="1"/>
      <c r="IS71" s="1"/>
      <c r="IU71" s="1"/>
      <c r="IW71" s="1"/>
      <c r="IY71" s="1"/>
      <c r="JA71" s="1"/>
      <c r="JC71" s="1"/>
      <c r="JE71" s="1"/>
      <c r="JG71" s="1"/>
      <c r="JI71" s="1"/>
      <c r="JK71" s="1"/>
      <c r="JM71" s="4" t="s">
        <v>911</v>
      </c>
      <c r="JN71" s="49" t="s">
        <v>911</v>
      </c>
      <c r="JO71" s="1"/>
      <c r="JQ71" s="1"/>
      <c r="JS71" s="1"/>
      <c r="JU71" s="1"/>
      <c r="JW71" s="1"/>
      <c r="JY71" s="1"/>
      <c r="KA71" s="1"/>
      <c r="KC71" s="1"/>
      <c r="KE71" s="1"/>
      <c r="KG71" s="1"/>
      <c r="KI71" s="1"/>
      <c r="KK71" s="1"/>
      <c r="KM71" s="1"/>
      <c r="KO71" s="1"/>
      <c r="KQ71" s="1"/>
      <c r="KS71" s="1"/>
      <c r="KU71" s="1"/>
      <c r="KW71" s="1"/>
      <c r="KY71" s="1"/>
      <c r="LA71" s="1"/>
      <c r="LC71" s="1"/>
      <c r="LE71" s="1">
        <v>19.276018612423428</v>
      </c>
      <c r="LF71" s="38">
        <v>1</v>
      </c>
      <c r="LG71" s="1"/>
      <c r="LI71" s="1"/>
      <c r="LK71" s="1"/>
      <c r="LM71" s="1"/>
      <c r="LO71" s="1"/>
      <c r="LQ71" s="1"/>
      <c r="LS71" s="1"/>
      <c r="LU71" s="4">
        <v>19.276018612423428</v>
      </c>
      <c r="LV71" s="49">
        <v>1</v>
      </c>
      <c r="LW71" s="1"/>
      <c r="LY71" s="1"/>
      <c r="MA71" s="1"/>
      <c r="MC71" s="1"/>
      <c r="ME71" s="1"/>
      <c r="MG71" s="1"/>
      <c r="MI71" s="1"/>
      <c r="MK71" s="1"/>
      <c r="MM71" s="1"/>
      <c r="MO71" s="1"/>
      <c r="MQ71" s="8" t="s">
        <v>911</v>
      </c>
      <c r="MR71" s="51" t="s">
        <v>911</v>
      </c>
    </row>
    <row r="72" spans="2:356" hidden="1" outlineLevel="1" x14ac:dyDescent="0.25">
      <c r="B72" s="42" t="s">
        <v>199</v>
      </c>
      <c r="C72" s="1"/>
      <c r="E72" s="1">
        <v>13.681431013171801</v>
      </c>
      <c r="F72" s="38">
        <v>0.65915607909787965</v>
      </c>
      <c r="G72" s="1"/>
      <c r="I72" s="1"/>
      <c r="K72" s="1"/>
      <c r="M72" s="1"/>
      <c r="O72" s="1"/>
      <c r="Q72" s="1"/>
      <c r="S72" s="1"/>
      <c r="U72" s="1"/>
      <c r="W72" s="4">
        <v>13.681431013171801</v>
      </c>
      <c r="X72" s="49">
        <v>0.65915607909787954</v>
      </c>
      <c r="Y72" s="1"/>
      <c r="AA72" s="1"/>
      <c r="AC72" s="1"/>
      <c r="AE72" s="1"/>
      <c r="AG72" s="1"/>
      <c r="AI72" s="1"/>
      <c r="AK72" s="1"/>
      <c r="AM72" s="1"/>
      <c r="AO72" s="1"/>
      <c r="AQ72" s="1"/>
      <c r="AS72" s="1"/>
      <c r="AU72" s="1"/>
      <c r="AW72" s="1"/>
      <c r="AY72" s="1"/>
      <c r="BA72" s="1"/>
      <c r="BC72" s="1"/>
      <c r="BE72" s="1"/>
      <c r="BG72" s="1"/>
      <c r="BI72" s="1"/>
      <c r="BK72" s="1"/>
      <c r="BM72" s="1"/>
      <c r="BO72" s="1"/>
      <c r="BQ72" s="1"/>
      <c r="BS72" s="1"/>
      <c r="BU72" s="1"/>
      <c r="BW72" s="1"/>
      <c r="BY72" s="1"/>
      <c r="CA72" s="1"/>
      <c r="CC72" s="1"/>
      <c r="CE72" s="1"/>
      <c r="CG72" s="1"/>
      <c r="CI72" s="1"/>
      <c r="CK72" s="1"/>
      <c r="CM72" s="1"/>
      <c r="CO72" s="1"/>
      <c r="CQ72" s="1"/>
      <c r="CS72" s="1"/>
      <c r="CU72" s="1"/>
      <c r="CW72" s="1"/>
      <c r="CY72" s="1"/>
      <c r="DA72" s="4" t="s">
        <v>911</v>
      </c>
      <c r="DB72" s="49" t="s">
        <v>911</v>
      </c>
      <c r="DC72" s="1"/>
      <c r="DE72" s="1"/>
      <c r="DG72" s="1"/>
      <c r="DI72" s="1"/>
      <c r="DK72" s="1"/>
      <c r="DM72" s="1"/>
      <c r="DO72" s="1"/>
      <c r="DQ72" s="1"/>
      <c r="DS72" s="1"/>
      <c r="DU72" s="1"/>
      <c r="DW72" s="1"/>
      <c r="DY72" s="1"/>
      <c r="EA72" s="1"/>
      <c r="EC72" s="1"/>
      <c r="EE72" s="1"/>
      <c r="EG72" s="1"/>
      <c r="EI72" s="1"/>
      <c r="EK72" s="1"/>
      <c r="EM72" s="1"/>
      <c r="EO72" s="1"/>
      <c r="EQ72" s="1"/>
      <c r="ES72" s="1"/>
      <c r="EU72" s="1"/>
      <c r="EW72" s="1"/>
      <c r="EY72" s="1"/>
      <c r="FA72" s="1"/>
      <c r="FC72" s="1"/>
      <c r="FE72" s="1"/>
      <c r="FG72" s="1"/>
      <c r="FI72" s="1"/>
      <c r="FK72" s="1"/>
      <c r="FM72" s="1"/>
      <c r="FO72" s="1"/>
      <c r="FQ72" s="1"/>
      <c r="FS72" s="1"/>
      <c r="FU72" s="1"/>
      <c r="FW72" s="1"/>
      <c r="FY72" s="1"/>
      <c r="GA72" s="1"/>
      <c r="GC72" s="1"/>
      <c r="GE72" s="1"/>
      <c r="GG72" s="1"/>
      <c r="GI72" s="1"/>
      <c r="GK72" s="1"/>
      <c r="GM72" s="1"/>
      <c r="GO72" s="1"/>
      <c r="GQ72" s="1"/>
      <c r="GS72" s="1"/>
      <c r="GU72" s="1"/>
      <c r="GW72" s="1"/>
      <c r="GY72" s="1"/>
      <c r="HA72" s="1"/>
      <c r="HC72" s="1"/>
      <c r="HE72" s="1"/>
      <c r="HG72" s="1"/>
      <c r="HI72" s="1"/>
      <c r="HK72" s="1"/>
      <c r="HM72" s="1"/>
      <c r="HO72" s="1"/>
      <c r="HQ72" s="1"/>
      <c r="HS72" s="1"/>
      <c r="HU72" s="1"/>
      <c r="HW72" s="1"/>
      <c r="HY72" s="1"/>
      <c r="IA72" s="1"/>
      <c r="IC72" s="1"/>
      <c r="IE72" s="1"/>
      <c r="IG72" s="1"/>
      <c r="II72" s="1"/>
      <c r="IK72" s="1"/>
      <c r="IM72" s="1"/>
      <c r="IO72" s="1"/>
      <c r="IQ72" s="1"/>
      <c r="IS72" s="1"/>
      <c r="IU72" s="1"/>
      <c r="IW72" s="1"/>
      <c r="IY72" s="1"/>
      <c r="JA72" s="1"/>
      <c r="JC72" s="1"/>
      <c r="JE72" s="1"/>
      <c r="JG72" s="1"/>
      <c r="JI72" s="1"/>
      <c r="JK72" s="1"/>
      <c r="JM72" s="4" t="s">
        <v>911</v>
      </c>
      <c r="JN72" s="49" t="s">
        <v>911</v>
      </c>
      <c r="JO72" s="1"/>
      <c r="JQ72" s="1"/>
      <c r="JS72" s="1"/>
      <c r="JU72" s="1"/>
      <c r="JW72" s="1"/>
      <c r="JY72" s="1"/>
      <c r="KA72" s="1"/>
      <c r="KC72" s="1"/>
      <c r="KE72" s="1"/>
      <c r="KG72" s="1">
        <v>25.851199464671652</v>
      </c>
      <c r="KH72" s="38">
        <v>0.54323022706817659</v>
      </c>
      <c r="KI72" s="1">
        <v>19.276018612423428</v>
      </c>
      <c r="KJ72" s="38">
        <v>1</v>
      </c>
      <c r="KK72" s="1"/>
      <c r="KM72" s="1"/>
      <c r="KO72" s="1"/>
      <c r="KQ72" s="1"/>
      <c r="KS72" s="1">
        <v>6.5751808522482245</v>
      </c>
      <c r="KT72" s="38">
        <v>0.43199409860285853</v>
      </c>
      <c r="KU72" s="1"/>
      <c r="KW72" s="1">
        <v>6.5751808522482245</v>
      </c>
      <c r="KX72" s="38">
        <v>1</v>
      </c>
      <c r="KY72" s="1"/>
      <c r="LA72" s="1"/>
      <c r="LC72" s="1"/>
      <c r="LE72" s="1"/>
      <c r="LG72" s="1"/>
      <c r="LI72" s="1"/>
      <c r="LK72" s="1"/>
      <c r="LM72" s="1"/>
      <c r="LO72" s="1"/>
      <c r="LQ72" s="1"/>
      <c r="LS72" s="1"/>
      <c r="LU72" s="4">
        <v>58.277579781591527</v>
      </c>
      <c r="LV72" s="49">
        <v>0.43594125425562313</v>
      </c>
      <c r="LW72" s="1"/>
      <c r="LY72" s="1"/>
      <c r="MA72" s="1"/>
      <c r="MC72" s="1"/>
      <c r="ME72" s="1"/>
      <c r="MG72" s="1"/>
      <c r="MI72" s="1"/>
      <c r="MK72" s="1"/>
      <c r="MM72" s="1"/>
      <c r="MO72" s="1"/>
      <c r="MQ72" s="8" t="s">
        <v>911</v>
      </c>
      <c r="MR72" s="51" t="s">
        <v>911</v>
      </c>
    </row>
    <row r="73" spans="2:356" hidden="1" outlineLevel="1" x14ac:dyDescent="0.25">
      <c r="B73" s="42" t="s">
        <v>270</v>
      </c>
      <c r="C73" s="1"/>
      <c r="E73" s="1"/>
      <c r="G73" s="1"/>
      <c r="I73" s="1"/>
      <c r="K73" s="1"/>
      <c r="M73" s="1"/>
      <c r="O73" s="1"/>
      <c r="Q73" s="1"/>
      <c r="S73" s="1"/>
      <c r="U73" s="1"/>
      <c r="W73" s="4" t="s">
        <v>911</v>
      </c>
      <c r="X73" s="49" t="s">
        <v>911</v>
      </c>
      <c r="Y73" s="1"/>
      <c r="AA73" s="1"/>
      <c r="AC73" s="1"/>
      <c r="AE73" s="1"/>
      <c r="AG73" s="1"/>
      <c r="AI73" s="1"/>
      <c r="AK73" s="1"/>
      <c r="AM73" s="1"/>
      <c r="AO73" s="1"/>
      <c r="AQ73" s="1"/>
      <c r="AS73" s="1"/>
      <c r="AU73" s="1"/>
      <c r="AW73" s="1"/>
      <c r="AY73" s="1"/>
      <c r="BA73" s="1"/>
      <c r="BC73" s="1"/>
      <c r="BE73" s="1"/>
      <c r="BG73" s="1"/>
      <c r="BI73" s="1"/>
      <c r="BK73" s="1"/>
      <c r="BM73" s="1"/>
      <c r="BO73" s="1"/>
      <c r="BQ73" s="1"/>
      <c r="BS73" s="1"/>
      <c r="BU73" s="1"/>
      <c r="BW73" s="1"/>
      <c r="BY73" s="1"/>
      <c r="CA73" s="1"/>
      <c r="CC73" s="1"/>
      <c r="CE73" s="1"/>
      <c r="CG73" s="1"/>
      <c r="CI73" s="1"/>
      <c r="CK73" s="1"/>
      <c r="CM73" s="1"/>
      <c r="CO73" s="1"/>
      <c r="CQ73" s="1"/>
      <c r="CS73" s="1"/>
      <c r="CU73" s="1"/>
      <c r="CW73" s="1"/>
      <c r="CY73" s="1"/>
      <c r="DA73" s="4" t="s">
        <v>911</v>
      </c>
      <c r="DB73" s="49" t="s">
        <v>911</v>
      </c>
      <c r="DC73" s="1"/>
      <c r="DE73" s="1"/>
      <c r="DG73" s="1"/>
      <c r="DI73" s="1"/>
      <c r="DK73" s="1"/>
      <c r="DM73" s="1"/>
      <c r="DO73" s="1"/>
      <c r="DQ73" s="1"/>
      <c r="DS73" s="1"/>
      <c r="DU73" s="1"/>
      <c r="DW73" s="1"/>
      <c r="DY73" s="1"/>
      <c r="EA73" s="1"/>
      <c r="EC73" s="1"/>
      <c r="EE73" s="1"/>
      <c r="EG73" s="1"/>
      <c r="EI73" s="1"/>
      <c r="EK73" s="1"/>
      <c r="EM73" s="1"/>
      <c r="EO73" s="1"/>
      <c r="EQ73" s="1"/>
      <c r="ES73" s="1"/>
      <c r="EU73" s="1"/>
      <c r="EW73" s="1"/>
      <c r="EY73" s="1"/>
      <c r="FA73" s="1"/>
      <c r="FC73" s="1"/>
      <c r="FE73" s="1"/>
      <c r="FG73" s="1"/>
      <c r="FI73" s="1"/>
      <c r="FK73" s="1"/>
      <c r="FM73" s="1"/>
      <c r="FO73" s="1"/>
      <c r="FQ73" s="1"/>
      <c r="FS73" s="1"/>
      <c r="FU73" s="1"/>
      <c r="FW73" s="1"/>
      <c r="FY73" s="1"/>
      <c r="GA73" s="1"/>
      <c r="GC73" s="1"/>
      <c r="GE73" s="1"/>
      <c r="GG73" s="1"/>
      <c r="GI73" s="1">
        <v>6.5751808522482245</v>
      </c>
      <c r="GJ73" s="38">
        <v>0.3245943051055189</v>
      </c>
      <c r="GK73" s="1"/>
      <c r="GM73" s="1"/>
      <c r="GO73" s="1">
        <v>13.681431013171801</v>
      </c>
      <c r="GP73" s="38">
        <v>1</v>
      </c>
      <c r="GQ73" s="1"/>
      <c r="GS73" s="1"/>
      <c r="GU73" s="1"/>
      <c r="GW73" s="1"/>
      <c r="GY73" s="1"/>
      <c r="HA73" s="1"/>
      <c r="HC73" s="1"/>
      <c r="HE73" s="1"/>
      <c r="HG73" s="1"/>
      <c r="HI73" s="1"/>
      <c r="HK73" s="1"/>
      <c r="HM73" s="1"/>
      <c r="HO73" s="1"/>
      <c r="HQ73" s="1"/>
      <c r="HS73" s="1"/>
      <c r="HU73" s="1"/>
      <c r="HW73" s="1"/>
      <c r="HY73" s="1"/>
      <c r="IA73" s="1"/>
      <c r="IC73" s="1"/>
      <c r="IE73" s="1"/>
      <c r="IG73" s="1"/>
      <c r="II73" s="1"/>
      <c r="IK73" s="1"/>
      <c r="IM73" s="1"/>
      <c r="IO73" s="1"/>
      <c r="IQ73" s="1"/>
      <c r="IS73" s="1"/>
      <c r="IU73" s="1"/>
      <c r="IW73" s="1"/>
      <c r="IY73" s="1"/>
      <c r="JA73" s="1"/>
      <c r="JC73" s="1"/>
      <c r="JE73" s="1"/>
      <c r="JG73" s="1"/>
      <c r="JI73" s="1"/>
      <c r="JK73" s="1"/>
      <c r="JM73" s="4">
        <v>20.256611865420027</v>
      </c>
      <c r="JN73" s="49">
        <v>0.31509382001499514</v>
      </c>
      <c r="JO73" s="1"/>
      <c r="JQ73" s="1"/>
      <c r="JS73" s="1">
        <v>6.5751808522482245</v>
      </c>
      <c r="JT73" s="38">
        <v>1</v>
      </c>
      <c r="JU73" s="1"/>
      <c r="JW73" s="1"/>
      <c r="JY73" s="1"/>
      <c r="KA73" s="1"/>
      <c r="KC73" s="1"/>
      <c r="KE73" s="1"/>
      <c r="KG73" s="1">
        <v>13.681431013171801</v>
      </c>
      <c r="KH73" s="38">
        <v>1</v>
      </c>
      <c r="KI73" s="1"/>
      <c r="KK73" s="1"/>
      <c r="KM73" s="1"/>
      <c r="KO73" s="1"/>
      <c r="KQ73" s="1"/>
      <c r="KS73" s="1"/>
      <c r="KU73" s="1"/>
      <c r="KW73" s="1"/>
      <c r="KY73" s="1"/>
      <c r="LA73" s="1"/>
      <c r="LC73" s="1"/>
      <c r="LE73" s="1"/>
      <c r="LG73" s="1"/>
      <c r="LI73" s="1"/>
      <c r="LK73" s="1"/>
      <c r="LM73" s="1"/>
      <c r="LO73" s="1">
        <v>13.730962893007518</v>
      </c>
      <c r="LP73" s="38">
        <v>0.50090345775719625</v>
      </c>
      <c r="LQ73" s="1"/>
      <c r="LS73" s="1"/>
      <c r="LU73" s="4">
        <v>33.987574758427542</v>
      </c>
      <c r="LV73" s="49">
        <v>0.26579147539368725</v>
      </c>
      <c r="LW73" s="1"/>
      <c r="LY73" s="1"/>
      <c r="MA73" s="1"/>
      <c r="MC73" s="1"/>
      <c r="ME73" s="1"/>
      <c r="MG73" s="1"/>
      <c r="MI73" s="1"/>
      <c r="MK73" s="1"/>
      <c r="MM73" s="1"/>
      <c r="MO73" s="1"/>
      <c r="MQ73" s="8" t="s">
        <v>911</v>
      </c>
      <c r="MR73" s="51" t="s">
        <v>911</v>
      </c>
    </row>
    <row r="74" spans="2:356" hidden="1" outlineLevel="1" x14ac:dyDescent="0.25">
      <c r="B74" s="42" t="s">
        <v>194</v>
      </c>
      <c r="C74" s="1"/>
      <c r="E74" s="1"/>
      <c r="G74" s="1"/>
      <c r="I74" s="1"/>
      <c r="K74" s="1"/>
      <c r="M74" s="1"/>
      <c r="O74" s="1"/>
      <c r="Q74" s="1"/>
      <c r="S74" s="1"/>
      <c r="U74" s="1"/>
      <c r="W74" s="4" t="s">
        <v>911</v>
      </c>
      <c r="X74" s="49" t="s">
        <v>911</v>
      </c>
      <c r="Y74" s="1"/>
      <c r="AA74" s="1"/>
      <c r="AC74" s="1"/>
      <c r="AE74" s="1"/>
      <c r="AG74" s="1"/>
      <c r="AI74" s="1"/>
      <c r="AK74" s="1"/>
      <c r="AM74" s="1"/>
      <c r="AO74" s="1"/>
      <c r="AQ74" s="1"/>
      <c r="AS74" s="1"/>
      <c r="AU74" s="1"/>
      <c r="AW74" s="1"/>
      <c r="AY74" s="1"/>
      <c r="BA74" s="1"/>
      <c r="BC74" s="1"/>
      <c r="BE74" s="1"/>
      <c r="BG74" s="1"/>
      <c r="BI74" s="1"/>
      <c r="BK74" s="1"/>
      <c r="BM74" s="1"/>
      <c r="BO74" s="1"/>
      <c r="BQ74" s="1"/>
      <c r="BS74" s="1"/>
      <c r="BU74" s="1"/>
      <c r="BW74" s="1"/>
      <c r="BY74" s="1"/>
      <c r="CA74" s="1"/>
      <c r="CC74" s="1"/>
      <c r="CE74" s="1"/>
      <c r="CG74" s="1"/>
      <c r="CI74" s="1"/>
      <c r="CK74" s="1"/>
      <c r="CM74" s="1"/>
      <c r="CO74" s="1"/>
      <c r="CQ74" s="1"/>
      <c r="CS74" s="1"/>
      <c r="CU74" s="1"/>
      <c r="CW74" s="1"/>
      <c r="CY74" s="1"/>
      <c r="DA74" s="4" t="s">
        <v>911</v>
      </c>
      <c r="DB74" s="49" t="s">
        <v>911</v>
      </c>
      <c r="DC74" s="1"/>
      <c r="DE74" s="1"/>
      <c r="DG74" s="1"/>
      <c r="DI74" s="1"/>
      <c r="DK74" s="1"/>
      <c r="DM74" s="1"/>
      <c r="DO74" s="1"/>
      <c r="DQ74" s="1"/>
      <c r="DS74" s="1"/>
      <c r="DU74" s="1"/>
      <c r="DW74" s="1"/>
      <c r="DY74" s="1"/>
      <c r="EA74" s="1"/>
      <c r="EC74" s="1"/>
      <c r="EE74" s="1"/>
      <c r="EG74" s="1"/>
      <c r="EI74" s="1"/>
      <c r="EK74" s="1"/>
      <c r="EM74" s="1"/>
      <c r="EO74" s="1"/>
      <c r="EQ74" s="1"/>
      <c r="ES74" s="1"/>
      <c r="EU74" s="1"/>
      <c r="EW74" s="1"/>
      <c r="EY74" s="1"/>
      <c r="FA74" s="1"/>
      <c r="FC74" s="1"/>
      <c r="FE74" s="1"/>
      <c r="FG74" s="1"/>
      <c r="FI74" s="1"/>
      <c r="FK74" s="1"/>
      <c r="FM74" s="1"/>
      <c r="FO74" s="1"/>
      <c r="FQ74" s="1"/>
      <c r="FS74" s="1"/>
      <c r="FU74" s="1"/>
      <c r="FW74" s="1"/>
      <c r="FY74" s="1"/>
      <c r="GA74" s="1"/>
      <c r="GC74" s="1"/>
      <c r="GE74" s="1"/>
      <c r="GG74" s="1"/>
      <c r="GI74" s="1"/>
      <c r="GK74" s="1"/>
      <c r="GM74" s="1"/>
      <c r="GO74" s="1"/>
      <c r="GQ74" s="1"/>
      <c r="GS74" s="1"/>
      <c r="GU74" s="1"/>
      <c r="GW74" s="1"/>
      <c r="GY74" s="1"/>
      <c r="HA74" s="1"/>
      <c r="HC74" s="1"/>
      <c r="HE74" s="1"/>
      <c r="HG74" s="1"/>
      <c r="HI74" s="1"/>
      <c r="HK74" s="1"/>
      <c r="HM74" s="1"/>
      <c r="HO74" s="1"/>
      <c r="HQ74" s="1"/>
      <c r="HS74" s="1"/>
      <c r="HU74" s="1"/>
      <c r="HW74" s="1"/>
      <c r="HY74" s="1"/>
      <c r="IA74" s="1"/>
      <c r="IC74" s="1"/>
      <c r="IE74" s="1"/>
      <c r="IG74" s="1"/>
      <c r="II74" s="1"/>
      <c r="IK74" s="1"/>
      <c r="IM74" s="1"/>
      <c r="IO74" s="1"/>
      <c r="IQ74" s="1"/>
      <c r="IS74" s="1"/>
      <c r="IU74" s="1"/>
      <c r="IW74" s="1"/>
      <c r="IY74" s="1"/>
      <c r="JA74" s="1"/>
      <c r="JC74" s="1"/>
      <c r="JE74" s="1"/>
      <c r="JG74" s="1"/>
      <c r="JI74" s="1"/>
      <c r="JK74" s="1"/>
      <c r="JM74" s="4" t="s">
        <v>911</v>
      </c>
      <c r="JN74" s="49" t="s">
        <v>911</v>
      </c>
      <c r="JO74" s="1"/>
      <c r="JQ74" s="1"/>
      <c r="JS74" s="1"/>
      <c r="JU74" s="1"/>
      <c r="JW74" s="1"/>
      <c r="JY74" s="1"/>
      <c r="KA74" s="1"/>
      <c r="KC74" s="1"/>
      <c r="KE74" s="1"/>
      <c r="KG74" s="1">
        <v>2.8903572284823786</v>
      </c>
      <c r="KH74" s="38">
        <v>0.46135180938956522</v>
      </c>
      <c r="KI74" s="1"/>
      <c r="KK74" s="1"/>
      <c r="KM74" s="1"/>
      <c r="KO74" s="1"/>
      <c r="KQ74" s="1">
        <v>11.742158961921685</v>
      </c>
      <c r="KR74" s="38">
        <v>1</v>
      </c>
      <c r="KS74" s="1">
        <v>10.109791705578157</v>
      </c>
      <c r="KT74" s="38">
        <v>0.46264939269766581</v>
      </c>
      <c r="KU74" s="1"/>
      <c r="KW74" s="1"/>
      <c r="KY74" s="1"/>
      <c r="LA74" s="1"/>
      <c r="LC74" s="1"/>
      <c r="LE74" s="1"/>
      <c r="LG74" s="1"/>
      <c r="LI74" s="1"/>
      <c r="LK74" s="1"/>
      <c r="LM74" s="1"/>
      <c r="LO74" s="1">
        <v>18.96537539263959</v>
      </c>
      <c r="LP74" s="38">
        <v>1</v>
      </c>
      <c r="LQ74" s="1"/>
      <c r="LS74" s="1"/>
      <c r="LU74" s="4">
        <v>43.707683288621816</v>
      </c>
      <c r="LV74" s="49">
        <v>0.6401888635165075</v>
      </c>
      <c r="LW74" s="1"/>
      <c r="LY74" s="1"/>
      <c r="MA74" s="1"/>
      <c r="MC74" s="1"/>
      <c r="ME74" s="1"/>
      <c r="MG74" s="1"/>
      <c r="MI74" s="1"/>
      <c r="MK74" s="1"/>
      <c r="MM74" s="1"/>
      <c r="MO74" s="1"/>
      <c r="MQ74" s="8" t="s">
        <v>911</v>
      </c>
      <c r="MR74" s="51" t="s">
        <v>911</v>
      </c>
    </row>
    <row r="75" spans="2:356" hidden="1" outlineLevel="1" x14ac:dyDescent="0.25">
      <c r="B75" s="42" t="s">
        <v>212</v>
      </c>
      <c r="C75" s="1"/>
      <c r="E75" s="1"/>
      <c r="G75" s="1"/>
      <c r="I75" s="1"/>
      <c r="K75" s="1"/>
      <c r="M75" s="1"/>
      <c r="O75" s="1"/>
      <c r="Q75" s="1"/>
      <c r="S75" s="1"/>
      <c r="U75" s="1"/>
      <c r="W75" s="4" t="s">
        <v>911</v>
      </c>
      <c r="X75" s="49" t="s">
        <v>911</v>
      </c>
      <c r="Y75" s="1"/>
      <c r="AA75" s="1"/>
      <c r="AC75" s="1"/>
      <c r="AE75" s="1"/>
      <c r="AG75" s="1"/>
      <c r="AI75" s="1"/>
      <c r="AK75" s="1"/>
      <c r="AM75" s="1"/>
      <c r="AO75" s="1"/>
      <c r="AQ75" s="1"/>
      <c r="AS75" s="1"/>
      <c r="AU75" s="1"/>
      <c r="AW75" s="1"/>
      <c r="AY75" s="1"/>
      <c r="BA75" s="1"/>
      <c r="BC75" s="1"/>
      <c r="BE75" s="1"/>
      <c r="BG75" s="1"/>
      <c r="BI75" s="1"/>
      <c r="BK75" s="1"/>
      <c r="BM75" s="1"/>
      <c r="BO75" s="1"/>
      <c r="BQ75" s="1"/>
      <c r="BS75" s="1"/>
      <c r="BU75" s="1"/>
      <c r="BW75" s="1"/>
      <c r="BY75" s="1"/>
      <c r="CA75" s="1"/>
      <c r="CC75" s="1"/>
      <c r="CE75" s="1"/>
      <c r="CG75" s="1"/>
      <c r="CI75" s="1"/>
      <c r="CK75" s="1"/>
      <c r="CM75" s="1"/>
      <c r="CO75" s="1"/>
      <c r="CQ75" s="1"/>
      <c r="CS75" s="1"/>
      <c r="CU75" s="1"/>
      <c r="CW75" s="1"/>
      <c r="CY75" s="1"/>
      <c r="DA75" s="4" t="s">
        <v>911</v>
      </c>
      <c r="DB75" s="49" t="s">
        <v>911</v>
      </c>
      <c r="DC75" s="1"/>
      <c r="DE75" s="1"/>
      <c r="DG75" s="1"/>
      <c r="DI75" s="1"/>
      <c r="DK75" s="1"/>
      <c r="DM75" s="1"/>
      <c r="DO75" s="1"/>
      <c r="DQ75" s="1"/>
      <c r="DS75" s="1"/>
      <c r="DU75" s="1"/>
      <c r="DW75" s="1"/>
      <c r="DY75" s="1"/>
      <c r="EA75" s="1"/>
      <c r="EC75" s="1"/>
      <c r="EE75" s="1"/>
      <c r="EG75" s="1">
        <v>3.3746170702133096</v>
      </c>
      <c r="EH75" s="38">
        <v>1</v>
      </c>
      <c r="EI75" s="1"/>
      <c r="EK75" s="1"/>
      <c r="EM75" s="1"/>
      <c r="EO75" s="1"/>
      <c r="EQ75" s="1"/>
      <c r="ES75" s="1"/>
      <c r="EU75" s="1"/>
      <c r="EW75" s="1"/>
      <c r="EY75" s="1"/>
      <c r="FA75" s="1"/>
      <c r="FC75" s="1"/>
      <c r="FE75" s="1"/>
      <c r="FG75" s="1"/>
      <c r="FI75" s="1"/>
      <c r="FK75" s="1"/>
      <c r="FM75" s="1"/>
      <c r="FO75" s="1"/>
      <c r="FQ75" s="1"/>
      <c r="FS75" s="1"/>
      <c r="FU75" s="1"/>
      <c r="FW75" s="1"/>
      <c r="FY75" s="1"/>
      <c r="GA75" s="1"/>
      <c r="GC75" s="1"/>
      <c r="GE75" s="1"/>
      <c r="GG75" s="1"/>
      <c r="GI75" s="1"/>
      <c r="GK75" s="1"/>
      <c r="GM75" s="1"/>
      <c r="GO75" s="1"/>
      <c r="GQ75" s="1"/>
      <c r="GS75" s="1"/>
      <c r="GU75" s="1"/>
      <c r="GW75" s="1"/>
      <c r="GY75" s="1"/>
      <c r="HA75" s="1"/>
      <c r="HC75" s="1"/>
      <c r="HE75" s="1"/>
      <c r="HG75" s="1"/>
      <c r="HI75" s="1"/>
      <c r="HK75" s="1"/>
      <c r="HM75" s="1"/>
      <c r="HO75" s="1"/>
      <c r="HQ75" s="1"/>
      <c r="HS75" s="1"/>
      <c r="HU75" s="1"/>
      <c r="HW75" s="1"/>
      <c r="HY75" s="1"/>
      <c r="IA75" s="1"/>
      <c r="IC75" s="1"/>
      <c r="IE75" s="1"/>
      <c r="IG75" s="1"/>
      <c r="II75" s="1"/>
      <c r="IK75" s="1"/>
      <c r="IM75" s="1"/>
      <c r="IO75" s="1"/>
      <c r="IQ75" s="1"/>
      <c r="IS75" s="1"/>
      <c r="IU75" s="1"/>
      <c r="IW75" s="1"/>
      <c r="IY75" s="1"/>
      <c r="JA75" s="1"/>
      <c r="JC75" s="1"/>
      <c r="JE75" s="1"/>
      <c r="JG75" s="1"/>
      <c r="JI75" s="1"/>
      <c r="JK75" s="1"/>
      <c r="JM75" s="4">
        <v>3.3746170702133096</v>
      </c>
      <c r="JN75" s="49">
        <v>0.54291754756871036</v>
      </c>
      <c r="JO75" s="1"/>
      <c r="JQ75" s="1"/>
      <c r="JS75" s="1"/>
      <c r="JU75" s="1"/>
      <c r="JW75" s="1"/>
      <c r="JY75" s="1"/>
      <c r="KA75" s="1"/>
      <c r="KC75" s="1"/>
      <c r="KE75" s="1"/>
      <c r="KG75" s="1">
        <v>2.4607072196820172</v>
      </c>
      <c r="KH75" s="38">
        <v>0.1015755329008341</v>
      </c>
      <c r="KI75" s="1"/>
      <c r="KK75" s="1"/>
      <c r="KM75" s="1"/>
      <c r="KO75" s="1"/>
      <c r="KQ75" s="1"/>
      <c r="KS75" s="1">
        <v>9.9497979224615349</v>
      </c>
      <c r="KT75" s="38">
        <v>0.81260236466578251</v>
      </c>
      <c r="KU75" s="1"/>
      <c r="KW75" s="1"/>
      <c r="KY75" s="1"/>
      <c r="LA75" s="1"/>
      <c r="LC75" s="1">
        <v>13.051776010865431</v>
      </c>
      <c r="LD75" s="38">
        <v>1</v>
      </c>
      <c r="LE75" s="1">
        <v>13.730962893007518</v>
      </c>
      <c r="LF75" s="38">
        <v>1</v>
      </c>
      <c r="LG75" s="1"/>
      <c r="LI75" s="1"/>
      <c r="LK75" s="1"/>
      <c r="LM75" s="1"/>
      <c r="LO75" s="1">
        <v>11.742158961921685</v>
      </c>
      <c r="LP75" s="38">
        <v>1</v>
      </c>
      <c r="LQ75" s="1"/>
      <c r="LS75" s="1"/>
      <c r="LU75" s="4">
        <v>50.935403007938184</v>
      </c>
      <c r="LV75" s="49">
        <v>0.65760978347502819</v>
      </c>
      <c r="LW75" s="1"/>
      <c r="LY75" s="1"/>
      <c r="MA75" s="1"/>
      <c r="MC75" s="1"/>
      <c r="ME75" s="1"/>
      <c r="MG75" s="1"/>
      <c r="MI75" s="1"/>
      <c r="MK75" s="1"/>
      <c r="MM75" s="1"/>
      <c r="MO75" s="1"/>
      <c r="MQ75" s="8" t="s">
        <v>911</v>
      </c>
      <c r="MR75" s="51" t="s">
        <v>911</v>
      </c>
    </row>
    <row r="76" spans="2:356" hidden="1" outlineLevel="1" x14ac:dyDescent="0.25">
      <c r="B76" s="42" t="s">
        <v>371</v>
      </c>
      <c r="C76" s="1"/>
      <c r="E76" s="1"/>
      <c r="G76" s="1"/>
      <c r="I76" s="1"/>
      <c r="K76" s="1"/>
      <c r="M76" s="1"/>
      <c r="O76" s="1"/>
      <c r="Q76" s="1"/>
      <c r="S76" s="1"/>
      <c r="U76" s="1"/>
      <c r="W76" s="4" t="s">
        <v>911</v>
      </c>
      <c r="X76" s="49" t="s">
        <v>911</v>
      </c>
      <c r="Y76" s="1"/>
      <c r="AA76" s="1"/>
      <c r="AC76" s="1"/>
      <c r="AE76" s="1"/>
      <c r="AG76" s="1"/>
      <c r="AI76" s="1"/>
      <c r="AK76" s="1"/>
      <c r="AM76" s="1"/>
      <c r="AO76" s="1"/>
      <c r="AQ76" s="1"/>
      <c r="AS76" s="1"/>
      <c r="AU76" s="1"/>
      <c r="AW76" s="1"/>
      <c r="AY76" s="1"/>
      <c r="BA76" s="1"/>
      <c r="BC76" s="1"/>
      <c r="BE76" s="1"/>
      <c r="BG76" s="1"/>
      <c r="BI76" s="1"/>
      <c r="BK76" s="1"/>
      <c r="BM76" s="1"/>
      <c r="BO76" s="1"/>
      <c r="BQ76" s="1"/>
      <c r="BS76" s="1"/>
      <c r="BU76" s="1"/>
      <c r="BW76" s="1"/>
      <c r="BY76" s="1"/>
      <c r="CA76" s="1"/>
      <c r="CC76" s="1"/>
      <c r="CE76" s="1"/>
      <c r="CG76" s="1"/>
      <c r="CI76" s="1"/>
      <c r="CK76" s="1"/>
      <c r="CM76" s="1"/>
      <c r="CO76" s="1"/>
      <c r="CQ76" s="1"/>
      <c r="CS76" s="1"/>
      <c r="CU76" s="1"/>
      <c r="CW76" s="1"/>
      <c r="CY76" s="1"/>
      <c r="DA76" s="4" t="s">
        <v>911</v>
      </c>
      <c r="DB76" s="49" t="s">
        <v>911</v>
      </c>
      <c r="DC76" s="1"/>
      <c r="DE76" s="1"/>
      <c r="DG76" s="1"/>
      <c r="DI76" s="1"/>
      <c r="DK76" s="1"/>
      <c r="DM76" s="1"/>
      <c r="DO76" s="1"/>
      <c r="DQ76" s="1"/>
      <c r="DS76" s="1"/>
      <c r="DU76" s="1"/>
      <c r="DW76" s="1"/>
      <c r="DY76" s="1"/>
      <c r="EA76" s="1"/>
      <c r="EC76" s="1"/>
      <c r="EE76" s="1"/>
      <c r="EG76" s="1"/>
      <c r="EI76" s="1"/>
      <c r="EK76" s="1"/>
      <c r="EM76" s="1"/>
      <c r="EO76" s="1"/>
      <c r="EQ76" s="1"/>
      <c r="ES76" s="1"/>
      <c r="EU76" s="1"/>
      <c r="EW76" s="1"/>
      <c r="EY76" s="1"/>
      <c r="FA76" s="1"/>
      <c r="FC76" s="1"/>
      <c r="FE76" s="1"/>
      <c r="FG76" s="1"/>
      <c r="FI76" s="1"/>
      <c r="FK76" s="1"/>
      <c r="FM76" s="1"/>
      <c r="FO76" s="1"/>
      <c r="FQ76" s="1"/>
      <c r="FS76" s="1"/>
      <c r="FU76" s="1"/>
      <c r="FW76" s="1"/>
      <c r="FY76" s="1"/>
      <c r="GA76" s="1"/>
      <c r="GC76" s="1"/>
      <c r="GE76" s="1"/>
      <c r="GG76" s="1"/>
      <c r="GI76" s="1">
        <v>52.314874343094878</v>
      </c>
      <c r="GJ76" s="38">
        <v>0.88083375427347499</v>
      </c>
      <c r="GK76" s="1"/>
      <c r="GM76" s="1"/>
      <c r="GO76" s="1"/>
      <c r="GQ76" s="1"/>
      <c r="GS76" s="1"/>
      <c r="GU76" s="1"/>
      <c r="GW76" s="1"/>
      <c r="GY76" s="1"/>
      <c r="HA76" s="1"/>
      <c r="HC76" s="1"/>
      <c r="HE76" s="1"/>
      <c r="HG76" s="1"/>
      <c r="HI76" s="1"/>
      <c r="HK76" s="1"/>
      <c r="HM76" s="1"/>
      <c r="HO76" s="1"/>
      <c r="HQ76" s="1"/>
      <c r="HS76" s="1"/>
      <c r="HU76" s="1"/>
      <c r="HW76" s="1"/>
      <c r="HY76" s="1"/>
      <c r="IA76" s="1"/>
      <c r="IC76" s="1"/>
      <c r="IE76" s="1"/>
      <c r="IG76" s="1"/>
      <c r="II76" s="1"/>
      <c r="IK76" s="1"/>
      <c r="IM76" s="1"/>
      <c r="IO76" s="1"/>
      <c r="IQ76" s="1"/>
      <c r="IS76" s="1"/>
      <c r="IU76" s="1"/>
      <c r="IW76" s="1"/>
      <c r="IY76" s="1"/>
      <c r="JA76" s="1"/>
      <c r="JC76" s="1"/>
      <c r="JE76" s="1"/>
      <c r="JG76" s="1"/>
      <c r="JI76" s="1"/>
      <c r="JK76" s="1"/>
      <c r="JM76" s="4">
        <v>52.314874343094878</v>
      </c>
      <c r="JN76" s="49">
        <v>0.88083375427347499</v>
      </c>
      <c r="JO76" s="1"/>
      <c r="JQ76" s="1"/>
      <c r="JS76" s="1"/>
      <c r="JU76" s="1"/>
      <c r="JW76" s="1"/>
      <c r="JY76" s="1"/>
      <c r="KA76" s="1"/>
      <c r="KC76" s="1"/>
      <c r="KE76" s="1"/>
      <c r="KG76" s="1"/>
      <c r="KI76" s="1"/>
      <c r="KK76" s="1"/>
      <c r="KM76" s="1"/>
      <c r="KO76" s="1"/>
      <c r="KQ76" s="1"/>
      <c r="KS76" s="1"/>
      <c r="KU76" s="1"/>
      <c r="KW76" s="1"/>
      <c r="KY76" s="1"/>
      <c r="LA76" s="1"/>
      <c r="LC76" s="1"/>
      <c r="LE76" s="1"/>
      <c r="LG76" s="1"/>
      <c r="LI76" s="1"/>
      <c r="LK76" s="1"/>
      <c r="LM76" s="1"/>
      <c r="LO76" s="1"/>
      <c r="LQ76" s="1"/>
      <c r="LS76" s="1"/>
      <c r="LU76" s="4" t="s">
        <v>911</v>
      </c>
      <c r="LV76" s="49" t="s">
        <v>911</v>
      </c>
      <c r="LW76" s="1"/>
      <c r="LY76" s="1"/>
      <c r="MA76" s="1"/>
      <c r="MC76" s="1"/>
      <c r="ME76" s="1"/>
      <c r="MG76" s="1"/>
      <c r="MI76" s="1"/>
      <c r="MK76" s="1"/>
      <c r="MM76" s="1"/>
      <c r="MO76" s="1"/>
      <c r="MQ76" s="8" t="s">
        <v>911</v>
      </c>
      <c r="MR76" s="51" t="s">
        <v>911</v>
      </c>
    </row>
    <row r="77" spans="2:356" hidden="1" outlineLevel="1" x14ac:dyDescent="0.25">
      <c r="B77" s="42" t="s">
        <v>445</v>
      </c>
      <c r="C77" s="1"/>
      <c r="E77" s="1"/>
      <c r="G77" s="1"/>
      <c r="I77" s="1"/>
      <c r="K77" s="1"/>
      <c r="M77" s="1"/>
      <c r="O77" s="1"/>
      <c r="Q77" s="1"/>
      <c r="S77" s="1"/>
      <c r="U77" s="1"/>
      <c r="W77" s="4" t="s">
        <v>911</v>
      </c>
      <c r="X77" s="49" t="s">
        <v>911</v>
      </c>
      <c r="Y77" s="1"/>
      <c r="AA77" s="1"/>
      <c r="AC77" s="1"/>
      <c r="AE77" s="1"/>
      <c r="AG77" s="1"/>
      <c r="AI77" s="1"/>
      <c r="AK77" s="1"/>
      <c r="AM77" s="1"/>
      <c r="AO77" s="1"/>
      <c r="AQ77" s="1"/>
      <c r="AS77" s="1"/>
      <c r="AU77" s="1"/>
      <c r="AW77" s="1"/>
      <c r="AY77" s="1"/>
      <c r="BA77" s="1"/>
      <c r="BC77" s="1"/>
      <c r="BE77" s="1"/>
      <c r="BG77" s="1"/>
      <c r="BI77" s="1"/>
      <c r="BK77" s="1"/>
      <c r="BM77" s="1"/>
      <c r="BO77" s="1"/>
      <c r="BQ77" s="1"/>
      <c r="BS77" s="1"/>
      <c r="BU77" s="1"/>
      <c r="BW77" s="1"/>
      <c r="BY77" s="1"/>
      <c r="CA77" s="1"/>
      <c r="CC77" s="1"/>
      <c r="CE77" s="1"/>
      <c r="CG77" s="1"/>
      <c r="CI77" s="1"/>
      <c r="CK77" s="1"/>
      <c r="CM77" s="1"/>
      <c r="CO77" s="1"/>
      <c r="CQ77" s="1"/>
      <c r="CS77" s="1"/>
      <c r="CU77" s="1"/>
      <c r="CW77" s="1"/>
      <c r="CY77" s="1"/>
      <c r="DA77" s="4" t="s">
        <v>911</v>
      </c>
      <c r="DB77" s="49" t="s">
        <v>911</v>
      </c>
      <c r="DC77" s="1"/>
      <c r="DE77" s="1"/>
      <c r="DG77" s="1"/>
      <c r="DI77" s="1"/>
      <c r="DK77" s="1"/>
      <c r="DM77" s="1"/>
      <c r="DO77" s="1"/>
      <c r="DQ77" s="1"/>
      <c r="DS77" s="1"/>
      <c r="DU77" s="1"/>
      <c r="DW77" s="1"/>
      <c r="DY77" s="1"/>
      <c r="EA77" s="1"/>
      <c r="EC77" s="1"/>
      <c r="EE77" s="1"/>
      <c r="EG77" s="1"/>
      <c r="EI77" s="1"/>
      <c r="EK77" s="1"/>
      <c r="EM77" s="1"/>
      <c r="EO77" s="1"/>
      <c r="EQ77" s="1"/>
      <c r="ES77" s="1"/>
      <c r="EU77" s="1"/>
      <c r="EW77" s="1"/>
      <c r="EY77" s="1"/>
      <c r="FA77" s="1"/>
      <c r="FC77" s="1"/>
      <c r="FE77" s="1"/>
      <c r="FG77" s="1"/>
      <c r="FI77" s="1"/>
      <c r="FK77" s="1"/>
      <c r="FM77" s="1"/>
      <c r="FO77" s="1"/>
      <c r="FQ77" s="1"/>
      <c r="FS77" s="1"/>
      <c r="FU77" s="1"/>
      <c r="FW77" s="1"/>
      <c r="FY77" s="1"/>
      <c r="GA77" s="1"/>
      <c r="GC77" s="1"/>
      <c r="GE77" s="1"/>
      <c r="GG77" s="1"/>
      <c r="GI77" s="1"/>
      <c r="GK77" s="1"/>
      <c r="GM77" s="1"/>
      <c r="GO77" s="1"/>
      <c r="GQ77" s="1"/>
      <c r="GS77" s="1"/>
      <c r="GU77" s="1"/>
      <c r="GW77" s="1"/>
      <c r="GY77" s="1"/>
      <c r="HA77" s="1"/>
      <c r="HC77" s="1"/>
      <c r="HE77" s="1"/>
      <c r="HG77" s="1"/>
      <c r="HI77" s="1"/>
      <c r="HK77" s="1"/>
      <c r="HM77" s="1"/>
      <c r="HO77" s="1"/>
      <c r="HQ77" s="1"/>
      <c r="HS77" s="1"/>
      <c r="HU77" s="1"/>
      <c r="HW77" s="1"/>
      <c r="HY77" s="1"/>
      <c r="IA77" s="1"/>
      <c r="IC77" s="1"/>
      <c r="IE77" s="1"/>
      <c r="IG77" s="1"/>
      <c r="II77" s="1"/>
      <c r="IK77" s="1"/>
      <c r="IM77" s="1"/>
      <c r="IO77" s="1"/>
      <c r="IQ77" s="1"/>
      <c r="IS77" s="1"/>
      <c r="IU77" s="1"/>
      <c r="IW77" s="1"/>
      <c r="IY77" s="1"/>
      <c r="JA77" s="1"/>
      <c r="JC77" s="1"/>
      <c r="JE77" s="1"/>
      <c r="JG77" s="1"/>
      <c r="JI77" s="1"/>
      <c r="JK77" s="1"/>
      <c r="JM77" s="4" t="s">
        <v>911</v>
      </c>
      <c r="JN77" s="49" t="s">
        <v>911</v>
      </c>
      <c r="JO77" s="1"/>
      <c r="JQ77" s="1"/>
      <c r="JS77" s="1"/>
      <c r="JU77" s="1"/>
      <c r="JW77" s="1"/>
      <c r="JY77" s="1"/>
      <c r="KA77" s="1"/>
      <c r="KC77" s="1"/>
      <c r="KE77" s="1"/>
      <c r="KG77" s="1"/>
      <c r="KI77" s="1"/>
      <c r="KK77" s="1"/>
      <c r="KM77" s="1"/>
      <c r="KO77" s="1"/>
      <c r="KQ77" s="1"/>
      <c r="KS77" s="1"/>
      <c r="KU77" s="1"/>
      <c r="KW77" s="1"/>
      <c r="KY77" s="1"/>
      <c r="LA77" s="1"/>
      <c r="LC77" s="1"/>
      <c r="LE77" s="1"/>
      <c r="LG77" s="1"/>
      <c r="LI77" s="1"/>
      <c r="LK77" s="1"/>
      <c r="LM77" s="1"/>
      <c r="LO77" s="1"/>
      <c r="LQ77" s="1"/>
      <c r="LS77" s="1">
        <v>14.624636591514269</v>
      </c>
      <c r="LT77" s="38">
        <v>1</v>
      </c>
      <c r="LU77" s="4">
        <v>14.624636591514269</v>
      </c>
      <c r="LV77" s="49">
        <v>0.33289795108563114</v>
      </c>
      <c r="LW77" s="1"/>
      <c r="LY77" s="1"/>
      <c r="MA77" s="1"/>
      <c r="MC77" s="1"/>
      <c r="ME77" s="1"/>
      <c r="MG77" s="1"/>
      <c r="MI77" s="1"/>
      <c r="MK77" s="1"/>
      <c r="MM77" s="1"/>
      <c r="MO77" s="1"/>
      <c r="MQ77" s="8" t="s">
        <v>911</v>
      </c>
      <c r="MR77" s="51" t="s">
        <v>911</v>
      </c>
    </row>
    <row r="78" spans="2:356" hidden="1" outlineLevel="1" x14ac:dyDescent="0.25">
      <c r="B78" s="42" t="s">
        <v>223</v>
      </c>
      <c r="C78" s="1">
        <v>13.681431013171801</v>
      </c>
      <c r="D78" s="38">
        <v>1</v>
      </c>
      <c r="E78" s="1">
        <v>7.5001888834359001</v>
      </c>
      <c r="F78" s="38">
        <v>1</v>
      </c>
      <c r="G78" s="1"/>
      <c r="I78" s="1"/>
      <c r="K78" s="1"/>
      <c r="M78" s="1"/>
      <c r="O78" s="1"/>
      <c r="Q78" s="1"/>
      <c r="S78" s="1"/>
      <c r="U78" s="1"/>
      <c r="W78" s="4">
        <v>21.1816198966077</v>
      </c>
      <c r="X78" s="49">
        <v>1</v>
      </c>
      <c r="Y78" s="1"/>
      <c r="AA78" s="1"/>
      <c r="AC78" s="1"/>
      <c r="AE78" s="1"/>
      <c r="AG78" s="1"/>
      <c r="AI78" s="1"/>
      <c r="AK78" s="1"/>
      <c r="AM78" s="1"/>
      <c r="AO78" s="1"/>
      <c r="AQ78" s="1"/>
      <c r="AS78" s="1"/>
      <c r="AU78" s="1"/>
      <c r="AW78" s="1"/>
      <c r="AY78" s="1"/>
      <c r="BA78" s="1"/>
      <c r="BC78" s="1"/>
      <c r="BE78" s="1"/>
      <c r="BG78" s="1"/>
      <c r="BI78" s="1"/>
      <c r="BK78" s="1"/>
      <c r="BM78" s="1"/>
      <c r="BO78" s="1"/>
      <c r="BQ78" s="1"/>
      <c r="BS78" s="1"/>
      <c r="BU78" s="1"/>
      <c r="BW78" s="1"/>
      <c r="BY78" s="1"/>
      <c r="CA78" s="1"/>
      <c r="CC78" s="1"/>
      <c r="CE78" s="1"/>
      <c r="CG78" s="1"/>
      <c r="CI78" s="1"/>
      <c r="CK78" s="1"/>
      <c r="CM78" s="1"/>
      <c r="CO78" s="1"/>
      <c r="CQ78" s="1"/>
      <c r="CS78" s="1"/>
      <c r="CU78" s="1"/>
      <c r="CW78" s="1"/>
      <c r="CY78" s="1"/>
      <c r="DA78" s="4" t="s">
        <v>911</v>
      </c>
      <c r="DB78" s="49" t="s">
        <v>911</v>
      </c>
      <c r="DC78" s="1"/>
      <c r="DE78" s="1"/>
      <c r="DG78" s="1"/>
      <c r="DI78" s="1"/>
      <c r="DK78" s="1"/>
      <c r="DM78" s="1"/>
      <c r="DO78" s="1"/>
      <c r="DQ78" s="1"/>
      <c r="DS78" s="1"/>
      <c r="DU78" s="1"/>
      <c r="DW78" s="1"/>
      <c r="DY78" s="1"/>
      <c r="EA78" s="1"/>
      <c r="EC78" s="1"/>
      <c r="EE78" s="1"/>
      <c r="EG78" s="1"/>
      <c r="EI78" s="1"/>
      <c r="EK78" s="1"/>
      <c r="EM78" s="1"/>
      <c r="EO78" s="1"/>
      <c r="EQ78" s="1"/>
      <c r="ES78" s="1"/>
      <c r="EU78" s="1"/>
      <c r="EW78" s="1"/>
      <c r="EY78" s="1"/>
      <c r="FA78" s="1"/>
      <c r="FC78" s="1"/>
      <c r="FE78" s="1"/>
      <c r="FG78" s="1"/>
      <c r="FI78" s="1"/>
      <c r="FK78" s="1"/>
      <c r="FM78" s="1"/>
      <c r="FO78" s="1"/>
      <c r="FQ78" s="1"/>
      <c r="FS78" s="1"/>
      <c r="FU78" s="1"/>
      <c r="FW78" s="1"/>
      <c r="FY78" s="1"/>
      <c r="GA78" s="1"/>
      <c r="GC78" s="1"/>
      <c r="GE78" s="1"/>
      <c r="GG78" s="1"/>
      <c r="GI78" s="1">
        <v>27.362862026343603</v>
      </c>
      <c r="GJ78" s="38">
        <v>1</v>
      </c>
      <c r="GK78" s="1"/>
      <c r="GM78" s="1"/>
      <c r="GO78" s="1"/>
      <c r="GQ78" s="1"/>
      <c r="GS78" s="1"/>
      <c r="GU78" s="1"/>
      <c r="GW78" s="1"/>
      <c r="GY78" s="1"/>
      <c r="HA78" s="1"/>
      <c r="HC78" s="1"/>
      <c r="HE78" s="1"/>
      <c r="HG78" s="1"/>
      <c r="HI78" s="1"/>
      <c r="HK78" s="1"/>
      <c r="HM78" s="1"/>
      <c r="HO78" s="1"/>
      <c r="HQ78" s="1"/>
      <c r="HS78" s="1"/>
      <c r="HU78" s="1"/>
      <c r="HW78" s="1"/>
      <c r="HY78" s="1"/>
      <c r="IA78" s="1"/>
      <c r="IC78" s="1"/>
      <c r="IE78" s="1"/>
      <c r="IG78" s="1"/>
      <c r="II78" s="1"/>
      <c r="IK78" s="1"/>
      <c r="IM78" s="1"/>
      <c r="IO78" s="1"/>
      <c r="IQ78" s="1"/>
      <c r="IS78" s="1"/>
      <c r="IU78" s="1"/>
      <c r="IW78" s="1"/>
      <c r="IY78" s="1"/>
      <c r="JA78" s="1"/>
      <c r="JC78" s="1"/>
      <c r="JE78" s="1"/>
      <c r="JG78" s="1"/>
      <c r="JI78" s="1"/>
      <c r="JK78" s="1"/>
      <c r="JM78" s="4">
        <v>27.362862026343603</v>
      </c>
      <c r="JN78" s="49">
        <v>0.57481883466288397</v>
      </c>
      <c r="JO78" s="1"/>
      <c r="JQ78" s="1"/>
      <c r="JS78" s="1">
        <v>29.507438678207947</v>
      </c>
      <c r="JT78" s="38">
        <v>1</v>
      </c>
      <c r="JU78" s="1"/>
      <c r="JW78" s="1"/>
      <c r="JY78" s="1"/>
      <c r="KA78" s="1"/>
      <c r="KC78" s="1"/>
      <c r="KE78" s="1"/>
      <c r="KG78" s="1">
        <v>5.8353242898953273</v>
      </c>
      <c r="KH78" s="38">
        <v>0.15042297059260279</v>
      </c>
      <c r="KI78" s="1"/>
      <c r="KK78" s="1"/>
      <c r="KM78" s="1"/>
      <c r="KO78" s="1"/>
      <c r="KQ78" s="1"/>
      <c r="KS78" s="1">
        <v>7.5001888834359001</v>
      </c>
      <c r="KT78" s="38">
        <v>0.35408948513126126</v>
      </c>
      <c r="KU78" s="1"/>
      <c r="KW78" s="1"/>
      <c r="KY78" s="1"/>
      <c r="LA78" s="1"/>
      <c r="LC78" s="1"/>
      <c r="LE78" s="1"/>
      <c r="LG78" s="1"/>
      <c r="LI78" s="1"/>
      <c r="LK78" s="1"/>
      <c r="LM78" s="1"/>
      <c r="LO78" s="1"/>
      <c r="LQ78" s="1"/>
      <c r="LS78" s="1"/>
      <c r="LU78" s="4">
        <v>42.842951851539176</v>
      </c>
      <c r="LV78" s="49">
        <v>0.37822721186842223</v>
      </c>
      <c r="LW78" s="1"/>
      <c r="LY78" s="1"/>
      <c r="MA78" s="1">
        <v>13.681431013171801</v>
      </c>
      <c r="MB78" s="38">
        <v>1</v>
      </c>
      <c r="MC78" s="1"/>
      <c r="ME78" s="1"/>
      <c r="MG78" s="1"/>
      <c r="MI78" s="1"/>
      <c r="MK78" s="1"/>
      <c r="MM78" s="1"/>
      <c r="MO78" s="1"/>
      <c r="MQ78" s="8">
        <v>13.681431013171801</v>
      </c>
      <c r="MR78" s="51">
        <v>1</v>
      </c>
    </row>
    <row r="79" spans="2:356" hidden="1" outlineLevel="1" x14ac:dyDescent="0.25">
      <c r="B79" s="42" t="s">
        <v>283</v>
      </c>
      <c r="C79" s="1"/>
      <c r="E79" s="1"/>
      <c r="G79" s="1"/>
      <c r="I79" s="1"/>
      <c r="K79" s="1">
        <v>14.624636591514269</v>
      </c>
      <c r="L79" s="38">
        <v>1</v>
      </c>
      <c r="M79" s="1"/>
      <c r="O79" s="1"/>
      <c r="Q79" s="1"/>
      <c r="S79" s="1"/>
      <c r="U79" s="1"/>
      <c r="W79" s="4">
        <v>14.624636591514269</v>
      </c>
      <c r="X79" s="49">
        <v>1</v>
      </c>
      <c r="Y79" s="1"/>
      <c r="AA79" s="1"/>
      <c r="AC79" s="1"/>
      <c r="AE79" s="1"/>
      <c r="AG79" s="1"/>
      <c r="AI79" s="1"/>
      <c r="AK79" s="1"/>
      <c r="AM79" s="1"/>
      <c r="AO79" s="1"/>
      <c r="AQ79" s="1"/>
      <c r="AS79" s="1"/>
      <c r="AU79" s="1"/>
      <c r="AW79" s="1"/>
      <c r="AY79" s="1"/>
      <c r="BA79" s="1"/>
      <c r="BC79" s="1"/>
      <c r="BE79" s="1"/>
      <c r="BG79" s="1"/>
      <c r="BI79" s="1"/>
      <c r="BK79" s="1"/>
      <c r="BM79" s="1"/>
      <c r="BO79" s="1"/>
      <c r="BQ79" s="1"/>
      <c r="BS79" s="1"/>
      <c r="BU79" s="1"/>
      <c r="BW79" s="1"/>
      <c r="BY79" s="1"/>
      <c r="CA79" s="1"/>
      <c r="CC79" s="1"/>
      <c r="CE79" s="1"/>
      <c r="CG79" s="1"/>
      <c r="CI79" s="1"/>
      <c r="CK79" s="1"/>
      <c r="CM79" s="1"/>
      <c r="CO79" s="1"/>
      <c r="CQ79" s="1"/>
      <c r="CS79" s="1"/>
      <c r="CU79" s="1"/>
      <c r="CW79" s="1"/>
      <c r="CY79" s="1"/>
      <c r="DA79" s="4" t="s">
        <v>911</v>
      </c>
      <c r="DB79" s="49" t="s">
        <v>911</v>
      </c>
      <c r="DC79" s="1"/>
      <c r="DE79" s="1"/>
      <c r="DG79" s="1"/>
      <c r="DI79" s="1"/>
      <c r="DK79" s="1"/>
      <c r="DM79" s="1"/>
      <c r="DO79" s="1"/>
      <c r="DQ79" s="1"/>
      <c r="DS79" s="1"/>
      <c r="DU79" s="1"/>
      <c r="DW79" s="1"/>
      <c r="DY79" s="1"/>
      <c r="EA79" s="1"/>
      <c r="EC79" s="1"/>
      <c r="EE79" s="1"/>
      <c r="EG79" s="1">
        <v>14.624636591514269</v>
      </c>
      <c r="EH79" s="38">
        <v>1</v>
      </c>
      <c r="EI79" s="1"/>
      <c r="EK79" s="1"/>
      <c r="EM79" s="1"/>
      <c r="EO79" s="1"/>
      <c r="EQ79" s="1"/>
      <c r="ES79" s="1"/>
      <c r="EU79" s="1"/>
      <c r="EW79" s="1"/>
      <c r="EY79" s="1"/>
      <c r="FA79" s="1"/>
      <c r="FC79" s="1"/>
      <c r="FE79" s="1"/>
      <c r="FG79" s="1"/>
      <c r="FI79" s="1"/>
      <c r="FK79" s="1"/>
      <c r="FM79" s="1"/>
      <c r="FO79" s="1"/>
      <c r="FQ79" s="1"/>
      <c r="FS79" s="1"/>
      <c r="FU79" s="1"/>
      <c r="FW79" s="1"/>
      <c r="FY79" s="1"/>
      <c r="GA79" s="1"/>
      <c r="GC79" s="1"/>
      <c r="GE79" s="1"/>
      <c r="GG79" s="1"/>
      <c r="GI79" s="1">
        <v>56.164026173231854</v>
      </c>
      <c r="GJ79" s="38">
        <v>0.34254927660111534</v>
      </c>
      <c r="GK79" s="1"/>
      <c r="GM79" s="1">
        <v>14.624636591514269</v>
      </c>
      <c r="GN79" s="38">
        <v>1</v>
      </c>
      <c r="GO79" s="1">
        <v>14.624636591514269</v>
      </c>
      <c r="GP79" s="38">
        <v>1</v>
      </c>
      <c r="GQ79" s="1"/>
      <c r="GS79" s="1"/>
      <c r="GU79" s="1"/>
      <c r="GW79" s="1"/>
      <c r="GY79" s="1"/>
      <c r="HA79" s="1"/>
      <c r="HC79" s="1"/>
      <c r="HE79" s="1"/>
      <c r="HG79" s="1"/>
      <c r="HI79" s="1"/>
      <c r="HK79" s="1"/>
      <c r="HM79" s="1"/>
      <c r="HO79" s="1"/>
      <c r="HQ79" s="1"/>
      <c r="HS79" s="1">
        <v>14.624636591514269</v>
      </c>
      <c r="HT79" s="38">
        <v>1</v>
      </c>
      <c r="HU79" s="1"/>
      <c r="HW79" s="1"/>
      <c r="HY79" s="1"/>
      <c r="IA79" s="1"/>
      <c r="IC79" s="1"/>
      <c r="IE79" s="1"/>
      <c r="IG79" s="1"/>
      <c r="II79" s="1"/>
      <c r="IK79" s="1"/>
      <c r="IM79" s="1"/>
      <c r="IO79" s="1"/>
      <c r="IQ79" s="1"/>
      <c r="IS79" s="1"/>
      <c r="IU79" s="1"/>
      <c r="IW79" s="1"/>
      <c r="IY79" s="1"/>
      <c r="JA79" s="1"/>
      <c r="JC79" s="1"/>
      <c r="JE79" s="1"/>
      <c r="JG79" s="1"/>
      <c r="JI79" s="1"/>
      <c r="JK79" s="1"/>
      <c r="JM79" s="4">
        <v>114.66257253928893</v>
      </c>
      <c r="JN79" s="49">
        <v>0.48364067755880358</v>
      </c>
      <c r="JO79" s="1"/>
      <c r="JQ79" s="1"/>
      <c r="JS79" s="1">
        <v>24.248683347955332</v>
      </c>
      <c r="JT79" s="38">
        <v>0.34894645572941729</v>
      </c>
      <c r="JU79" s="1"/>
      <c r="JW79" s="1"/>
      <c r="JY79" s="1"/>
      <c r="KA79" s="1"/>
      <c r="KC79" s="1"/>
      <c r="KE79" s="1"/>
      <c r="KG79" s="1">
        <v>19.248093512882125</v>
      </c>
      <c r="KH79" s="38">
        <v>7.9923995083280186E-2</v>
      </c>
      <c r="KI79" s="1"/>
      <c r="KK79" s="1"/>
      <c r="KM79" s="1"/>
      <c r="KO79" s="1"/>
      <c r="KQ79" s="1"/>
      <c r="KS79" s="1">
        <v>29.249273183028539</v>
      </c>
      <c r="KT79" s="38">
        <v>0.39629160371088545</v>
      </c>
      <c r="KU79" s="1"/>
      <c r="KW79" s="1">
        <v>39.557588134376736</v>
      </c>
      <c r="KX79" s="38">
        <v>0.6199639504923935</v>
      </c>
      <c r="KY79" s="1"/>
      <c r="LA79" s="1"/>
      <c r="LC79" s="1"/>
      <c r="LE79" s="1"/>
      <c r="LG79" s="1">
        <v>14.624636591514269</v>
      </c>
      <c r="LH79" s="38">
        <v>0.5</v>
      </c>
      <c r="LI79" s="1"/>
      <c r="LK79" s="1"/>
      <c r="LM79" s="1"/>
      <c r="LO79" s="1">
        <v>29.933541377935672</v>
      </c>
      <c r="LP79" s="38">
        <v>1</v>
      </c>
      <c r="LQ79" s="1"/>
      <c r="LS79" s="1">
        <v>21.953990896347442</v>
      </c>
      <c r="LT79" s="38">
        <v>0.10674554884408471</v>
      </c>
      <c r="LU79" s="4">
        <v>178.81580704404013</v>
      </c>
      <c r="LV79" s="49">
        <v>0.23589646332961964</v>
      </c>
      <c r="LW79" s="1"/>
      <c r="LY79" s="1"/>
      <c r="MA79" s="1"/>
      <c r="MC79" s="1"/>
      <c r="ME79" s="1"/>
      <c r="MG79" s="1"/>
      <c r="MI79" s="1"/>
      <c r="MK79" s="1"/>
      <c r="MM79" s="1"/>
      <c r="MO79" s="1"/>
      <c r="MQ79" s="8" t="s">
        <v>911</v>
      </c>
      <c r="MR79" s="51" t="s">
        <v>911</v>
      </c>
    </row>
    <row r="80" spans="2:356" hidden="1" outlineLevel="1" x14ac:dyDescent="0.25">
      <c r="B80" s="42" t="s">
        <v>289</v>
      </c>
      <c r="C80" s="1"/>
      <c r="E80" s="1"/>
      <c r="G80" s="1"/>
      <c r="I80" s="1"/>
      <c r="K80" s="1"/>
      <c r="M80" s="1"/>
      <c r="O80" s="1"/>
      <c r="Q80" s="1"/>
      <c r="S80" s="1"/>
      <c r="U80" s="1"/>
      <c r="W80" s="4" t="s">
        <v>911</v>
      </c>
      <c r="X80" s="49" t="s">
        <v>911</v>
      </c>
      <c r="Y80" s="1"/>
      <c r="AA80" s="1"/>
      <c r="AC80" s="1"/>
      <c r="AE80" s="1"/>
      <c r="AG80" s="1"/>
      <c r="AI80" s="1"/>
      <c r="AK80" s="1"/>
      <c r="AM80" s="1"/>
      <c r="AO80" s="1"/>
      <c r="AQ80" s="1"/>
      <c r="AS80" s="1"/>
      <c r="AU80" s="1"/>
      <c r="AW80" s="1"/>
      <c r="AY80" s="1"/>
      <c r="BA80" s="1"/>
      <c r="BC80" s="1"/>
      <c r="BE80" s="1"/>
      <c r="BG80" s="1"/>
      <c r="BI80" s="1"/>
      <c r="BK80" s="1"/>
      <c r="BM80" s="1"/>
      <c r="BO80" s="1"/>
      <c r="BQ80" s="1"/>
      <c r="BS80" s="1"/>
      <c r="BU80" s="1"/>
      <c r="BW80" s="1"/>
      <c r="BY80" s="1"/>
      <c r="CA80" s="1"/>
      <c r="CC80" s="1"/>
      <c r="CE80" s="1"/>
      <c r="CG80" s="1"/>
      <c r="CI80" s="1"/>
      <c r="CK80" s="1"/>
      <c r="CM80" s="1"/>
      <c r="CO80" s="1"/>
      <c r="CQ80" s="1"/>
      <c r="CS80" s="1"/>
      <c r="CU80" s="1"/>
      <c r="CW80" s="1"/>
      <c r="CY80" s="1"/>
      <c r="DA80" s="4" t="s">
        <v>911</v>
      </c>
      <c r="DB80" s="49" t="s">
        <v>911</v>
      </c>
      <c r="DC80" s="1"/>
      <c r="DE80" s="1"/>
      <c r="DG80" s="1"/>
      <c r="DI80" s="1"/>
      <c r="DK80" s="1"/>
      <c r="DM80" s="1"/>
      <c r="DO80" s="1"/>
      <c r="DQ80" s="1"/>
      <c r="DS80" s="1"/>
      <c r="DU80" s="1"/>
      <c r="DW80" s="1"/>
      <c r="DY80" s="1"/>
      <c r="EA80" s="1"/>
      <c r="EC80" s="1"/>
      <c r="EE80" s="1"/>
      <c r="EG80" s="1"/>
      <c r="EI80" s="1"/>
      <c r="EK80" s="1"/>
      <c r="EM80" s="1"/>
      <c r="EO80" s="1"/>
      <c r="EQ80" s="1"/>
      <c r="ES80" s="1"/>
      <c r="EU80" s="1"/>
      <c r="EW80" s="1"/>
      <c r="EY80" s="1"/>
      <c r="FA80" s="1"/>
      <c r="FC80" s="1"/>
      <c r="FE80" s="1"/>
      <c r="FG80" s="1"/>
      <c r="FI80" s="1"/>
      <c r="FK80" s="1"/>
      <c r="FM80" s="1"/>
      <c r="FO80" s="1"/>
      <c r="FQ80" s="1"/>
      <c r="FS80" s="1"/>
      <c r="FU80" s="1"/>
      <c r="FW80" s="1"/>
      <c r="FY80" s="1"/>
      <c r="GA80" s="1">
        <v>6.5582912466992127</v>
      </c>
      <c r="GB80" s="38">
        <v>1</v>
      </c>
      <c r="GC80" s="1"/>
      <c r="GE80" s="1"/>
      <c r="GG80" s="1"/>
      <c r="GI80" s="1"/>
      <c r="GK80" s="1"/>
      <c r="GM80" s="1">
        <v>7.5001888834359001</v>
      </c>
      <c r="GN80" s="38">
        <v>1</v>
      </c>
      <c r="GO80" s="1"/>
      <c r="GQ80" s="1"/>
      <c r="GS80" s="1"/>
      <c r="GU80" s="1"/>
      <c r="GW80" s="1"/>
      <c r="GY80" s="1"/>
      <c r="HA80" s="1"/>
      <c r="HC80" s="1"/>
      <c r="HE80" s="1"/>
      <c r="HG80" s="1"/>
      <c r="HI80" s="1"/>
      <c r="HK80" s="1"/>
      <c r="HM80" s="1"/>
      <c r="HO80" s="1"/>
      <c r="HQ80" s="1"/>
      <c r="HS80" s="1"/>
      <c r="HU80" s="1"/>
      <c r="HW80" s="1"/>
      <c r="HY80" s="1"/>
      <c r="IA80" s="1"/>
      <c r="IC80" s="1"/>
      <c r="IE80" s="1"/>
      <c r="IG80" s="1"/>
      <c r="II80" s="1"/>
      <c r="IK80" s="1"/>
      <c r="IM80" s="1"/>
      <c r="IO80" s="1"/>
      <c r="IQ80" s="1"/>
      <c r="IS80" s="1"/>
      <c r="IU80" s="1"/>
      <c r="IW80" s="1"/>
      <c r="IY80" s="1"/>
      <c r="JA80" s="1"/>
      <c r="JC80" s="1"/>
      <c r="JE80" s="1"/>
      <c r="JG80" s="1"/>
      <c r="JI80" s="1"/>
      <c r="JK80" s="1"/>
      <c r="JM80" s="4">
        <v>14.058480130135113</v>
      </c>
      <c r="JN80" s="49">
        <v>0.50679614860724398</v>
      </c>
      <c r="JO80" s="1"/>
      <c r="JQ80" s="1"/>
      <c r="JS80" s="1"/>
      <c r="JU80" s="1"/>
      <c r="JW80" s="1"/>
      <c r="JY80" s="1"/>
      <c r="KA80" s="1"/>
      <c r="KC80" s="1"/>
      <c r="KE80" s="1"/>
      <c r="KG80" s="1"/>
      <c r="KI80" s="1"/>
      <c r="KK80" s="1"/>
      <c r="KM80" s="1"/>
      <c r="KO80" s="1"/>
      <c r="KQ80" s="1"/>
      <c r="KS80" s="1"/>
      <c r="KU80" s="1"/>
      <c r="KW80" s="1">
        <v>13.051776010865431</v>
      </c>
      <c r="KX80" s="38">
        <v>1</v>
      </c>
      <c r="KY80" s="1"/>
      <c r="LA80" s="1"/>
      <c r="LC80" s="1"/>
      <c r="LE80" s="1"/>
      <c r="LG80" s="1"/>
      <c r="LI80" s="1"/>
      <c r="LK80" s="1"/>
      <c r="LM80" s="1"/>
      <c r="LO80" s="1"/>
      <c r="LQ80" s="1"/>
      <c r="LS80" s="1"/>
      <c r="LU80" s="4">
        <v>13.051776010865431</v>
      </c>
      <c r="LV80" s="49">
        <v>1</v>
      </c>
      <c r="LW80" s="1"/>
      <c r="LY80" s="1"/>
      <c r="MA80" s="1"/>
      <c r="MC80" s="1"/>
      <c r="ME80" s="1"/>
      <c r="MG80" s="1"/>
      <c r="MI80" s="1"/>
      <c r="MK80" s="1"/>
      <c r="MM80" s="1"/>
      <c r="MO80" s="1"/>
      <c r="MQ80" s="8" t="s">
        <v>911</v>
      </c>
      <c r="MR80" s="51" t="s">
        <v>911</v>
      </c>
    </row>
    <row r="81" spans="2:356" hidden="1" outlineLevel="1" x14ac:dyDescent="0.25">
      <c r="B81" s="42" t="s">
        <v>449</v>
      </c>
      <c r="C81" s="1"/>
      <c r="E81" s="1"/>
      <c r="G81" s="1"/>
      <c r="I81" s="1"/>
      <c r="K81" s="1"/>
      <c r="M81" s="1"/>
      <c r="O81" s="1"/>
      <c r="Q81" s="1"/>
      <c r="S81" s="1"/>
      <c r="U81" s="1"/>
      <c r="W81" s="4" t="s">
        <v>911</v>
      </c>
      <c r="X81" s="49" t="s">
        <v>911</v>
      </c>
      <c r="Y81" s="1"/>
      <c r="AA81" s="1"/>
      <c r="AC81" s="1"/>
      <c r="AE81" s="1"/>
      <c r="AG81" s="1"/>
      <c r="AI81" s="1"/>
      <c r="AK81" s="1"/>
      <c r="AM81" s="1"/>
      <c r="AO81" s="1"/>
      <c r="AQ81" s="1"/>
      <c r="AS81" s="1"/>
      <c r="AU81" s="1"/>
      <c r="AW81" s="1"/>
      <c r="AY81" s="1"/>
      <c r="BA81" s="1"/>
      <c r="BC81" s="1"/>
      <c r="BE81" s="1"/>
      <c r="BG81" s="1"/>
      <c r="BI81" s="1"/>
      <c r="BK81" s="1"/>
      <c r="BM81" s="1"/>
      <c r="BO81" s="1"/>
      <c r="BQ81" s="1"/>
      <c r="BS81" s="1"/>
      <c r="BU81" s="1"/>
      <c r="BW81" s="1"/>
      <c r="BY81" s="1"/>
      <c r="CA81" s="1"/>
      <c r="CC81" s="1"/>
      <c r="CE81" s="1"/>
      <c r="CG81" s="1"/>
      <c r="CI81" s="1"/>
      <c r="CK81" s="1"/>
      <c r="CM81" s="1"/>
      <c r="CO81" s="1"/>
      <c r="CQ81" s="1"/>
      <c r="CS81" s="1"/>
      <c r="CU81" s="1"/>
      <c r="CW81" s="1"/>
      <c r="CY81" s="1"/>
      <c r="DA81" s="4" t="s">
        <v>911</v>
      </c>
      <c r="DB81" s="49" t="s">
        <v>911</v>
      </c>
      <c r="DC81" s="1"/>
      <c r="DE81" s="1"/>
      <c r="DG81" s="1"/>
      <c r="DI81" s="1"/>
      <c r="DK81" s="1"/>
      <c r="DM81" s="1"/>
      <c r="DO81" s="1"/>
      <c r="DQ81" s="1"/>
      <c r="DS81" s="1"/>
      <c r="DU81" s="1"/>
      <c r="DW81" s="1"/>
      <c r="DY81" s="1"/>
      <c r="EA81" s="1"/>
      <c r="EC81" s="1"/>
      <c r="EE81" s="1"/>
      <c r="EG81" s="1"/>
      <c r="EI81" s="1"/>
      <c r="EK81" s="1"/>
      <c r="EM81" s="1"/>
      <c r="EO81" s="1"/>
      <c r="EQ81" s="1"/>
      <c r="ES81" s="1"/>
      <c r="EU81" s="1"/>
      <c r="EW81" s="1"/>
      <c r="EY81" s="1"/>
      <c r="FA81" s="1"/>
      <c r="FC81" s="1"/>
      <c r="FE81" s="1"/>
      <c r="FG81" s="1"/>
      <c r="FI81" s="1"/>
      <c r="FK81" s="1"/>
      <c r="FM81" s="1"/>
      <c r="FO81" s="1"/>
      <c r="FQ81" s="1"/>
      <c r="FS81" s="1"/>
      <c r="FU81" s="1"/>
      <c r="FW81" s="1"/>
      <c r="FY81" s="1"/>
      <c r="GA81" s="1"/>
      <c r="GC81" s="1"/>
      <c r="GE81" s="1"/>
      <c r="GG81" s="1"/>
      <c r="GI81" s="1">
        <v>14.624636591514269</v>
      </c>
      <c r="GJ81" s="38">
        <v>1</v>
      </c>
      <c r="GK81" s="1"/>
      <c r="GM81" s="1"/>
      <c r="GO81" s="1"/>
      <c r="GQ81" s="1"/>
      <c r="GS81" s="1"/>
      <c r="GU81" s="1"/>
      <c r="GW81" s="1"/>
      <c r="GY81" s="1"/>
      <c r="HA81" s="1"/>
      <c r="HC81" s="1"/>
      <c r="HE81" s="1"/>
      <c r="HG81" s="1"/>
      <c r="HI81" s="1"/>
      <c r="HK81" s="1"/>
      <c r="HM81" s="1"/>
      <c r="HO81" s="1"/>
      <c r="HQ81" s="1"/>
      <c r="HS81" s="1"/>
      <c r="HU81" s="1"/>
      <c r="HW81" s="1"/>
      <c r="HY81" s="1"/>
      <c r="IA81" s="1"/>
      <c r="IC81" s="1"/>
      <c r="IE81" s="1"/>
      <c r="IG81" s="1"/>
      <c r="II81" s="1"/>
      <c r="IK81" s="1"/>
      <c r="IM81" s="1"/>
      <c r="IO81" s="1"/>
      <c r="IQ81" s="1"/>
      <c r="IS81" s="1"/>
      <c r="IU81" s="1"/>
      <c r="IW81" s="1"/>
      <c r="IY81" s="1"/>
      <c r="JA81" s="1"/>
      <c r="JC81" s="1"/>
      <c r="JE81" s="1"/>
      <c r="JG81" s="1"/>
      <c r="JI81" s="1"/>
      <c r="JK81" s="1"/>
      <c r="JM81" s="4">
        <v>14.624636591514269</v>
      </c>
      <c r="JN81" s="49">
        <v>1</v>
      </c>
      <c r="JO81" s="1"/>
      <c r="JQ81" s="1"/>
      <c r="JS81" s="1"/>
      <c r="JU81" s="1"/>
      <c r="JW81" s="1"/>
      <c r="JY81" s="1"/>
      <c r="KA81" s="1"/>
      <c r="KC81" s="1"/>
      <c r="KE81" s="1"/>
      <c r="KG81" s="1"/>
      <c r="KI81" s="1"/>
      <c r="KK81" s="1"/>
      <c r="KM81" s="1"/>
      <c r="KO81" s="1"/>
      <c r="KQ81" s="1"/>
      <c r="KS81" s="1"/>
      <c r="KU81" s="1"/>
      <c r="KW81" s="1"/>
      <c r="KY81" s="1"/>
      <c r="LA81" s="1"/>
      <c r="LC81" s="1"/>
      <c r="LE81" s="1"/>
      <c r="LG81" s="1"/>
      <c r="LI81" s="1"/>
      <c r="LK81" s="1"/>
      <c r="LM81" s="1"/>
      <c r="LO81" s="1"/>
      <c r="LQ81" s="1"/>
      <c r="LS81" s="1"/>
      <c r="LU81" s="4" t="s">
        <v>911</v>
      </c>
      <c r="LV81" s="49" t="s">
        <v>911</v>
      </c>
      <c r="LW81" s="1"/>
      <c r="LY81" s="1"/>
      <c r="MA81" s="1"/>
      <c r="MC81" s="1"/>
      <c r="ME81" s="1"/>
      <c r="MG81" s="1"/>
      <c r="MI81" s="1"/>
      <c r="MK81" s="1"/>
      <c r="MM81" s="1"/>
      <c r="MO81" s="1"/>
      <c r="MQ81" s="8" t="s">
        <v>911</v>
      </c>
      <c r="MR81" s="51" t="s">
        <v>911</v>
      </c>
    </row>
    <row r="82" spans="2:356" hidden="1" outlineLevel="1" x14ac:dyDescent="0.25">
      <c r="B82" s="42" t="s">
        <v>372</v>
      </c>
      <c r="C82" s="1"/>
      <c r="E82" s="1"/>
      <c r="G82" s="1"/>
      <c r="I82" s="1"/>
      <c r="K82" s="1"/>
      <c r="M82" s="1"/>
      <c r="O82" s="1"/>
      <c r="Q82" s="1"/>
      <c r="S82" s="1"/>
      <c r="U82" s="1"/>
      <c r="W82" s="4" t="s">
        <v>911</v>
      </c>
      <c r="X82" s="49" t="s">
        <v>911</v>
      </c>
      <c r="Y82" s="1"/>
      <c r="AA82" s="1"/>
      <c r="AC82" s="1"/>
      <c r="AE82" s="1"/>
      <c r="AG82" s="1"/>
      <c r="AI82" s="1"/>
      <c r="AK82" s="1"/>
      <c r="AM82" s="1"/>
      <c r="AO82" s="1"/>
      <c r="AQ82" s="1"/>
      <c r="AS82" s="1"/>
      <c r="AU82" s="1"/>
      <c r="AW82" s="1"/>
      <c r="AY82" s="1"/>
      <c r="BA82" s="1"/>
      <c r="BC82" s="1"/>
      <c r="BE82" s="1"/>
      <c r="BG82" s="1"/>
      <c r="BI82" s="1"/>
      <c r="BK82" s="1"/>
      <c r="BM82" s="1"/>
      <c r="BO82" s="1"/>
      <c r="BQ82" s="1"/>
      <c r="BS82" s="1"/>
      <c r="BU82" s="1"/>
      <c r="BW82" s="1"/>
      <c r="BY82" s="1"/>
      <c r="CA82" s="1"/>
      <c r="CC82" s="1"/>
      <c r="CE82" s="1"/>
      <c r="CG82" s="1"/>
      <c r="CI82" s="1"/>
      <c r="CK82" s="1"/>
      <c r="CM82" s="1"/>
      <c r="CO82" s="1"/>
      <c r="CQ82" s="1"/>
      <c r="CS82" s="1"/>
      <c r="CU82" s="1"/>
      <c r="CW82" s="1"/>
      <c r="CY82" s="1"/>
      <c r="DA82" s="4" t="s">
        <v>911</v>
      </c>
      <c r="DB82" s="49" t="s">
        <v>911</v>
      </c>
      <c r="DC82" s="1"/>
      <c r="DE82" s="1"/>
      <c r="DG82" s="1"/>
      <c r="DI82" s="1"/>
      <c r="DK82" s="1"/>
      <c r="DM82" s="1"/>
      <c r="DO82" s="1"/>
      <c r="DQ82" s="1"/>
      <c r="DS82" s="1"/>
      <c r="DU82" s="1"/>
      <c r="DW82" s="1"/>
      <c r="DY82" s="1"/>
      <c r="EA82" s="1"/>
      <c r="EC82" s="1"/>
      <c r="EE82" s="1"/>
      <c r="EG82" s="1"/>
      <c r="EI82" s="1"/>
      <c r="EK82" s="1"/>
      <c r="EM82" s="1"/>
      <c r="EO82" s="1"/>
      <c r="EQ82" s="1"/>
      <c r="ES82" s="1"/>
      <c r="EU82" s="1"/>
      <c r="EW82" s="1"/>
      <c r="EY82" s="1"/>
      <c r="FA82" s="1"/>
      <c r="FC82" s="1"/>
      <c r="FE82" s="1"/>
      <c r="FG82" s="1"/>
      <c r="FI82" s="1"/>
      <c r="FK82" s="1"/>
      <c r="FM82" s="1"/>
      <c r="FO82" s="1"/>
      <c r="FQ82" s="1"/>
      <c r="FS82" s="1"/>
      <c r="FU82" s="1"/>
      <c r="FW82" s="1"/>
      <c r="FY82" s="1"/>
      <c r="GA82" s="1"/>
      <c r="GC82" s="1"/>
      <c r="GE82" s="1">
        <v>6.1619574357560793</v>
      </c>
      <c r="GF82" s="38">
        <v>1</v>
      </c>
      <c r="GG82" s="1"/>
      <c r="GI82" s="1">
        <v>33.235012413045261</v>
      </c>
      <c r="GJ82" s="38">
        <v>1</v>
      </c>
      <c r="GK82" s="1"/>
      <c r="GM82" s="1"/>
      <c r="GO82" s="1"/>
      <c r="GQ82" s="1"/>
      <c r="GS82" s="1"/>
      <c r="GU82" s="1"/>
      <c r="GW82" s="1"/>
      <c r="GY82" s="1"/>
      <c r="HA82" s="1"/>
      <c r="HC82" s="1"/>
      <c r="HE82" s="1"/>
      <c r="HG82" s="1"/>
      <c r="HI82" s="1"/>
      <c r="HK82" s="1"/>
      <c r="HM82" s="1"/>
      <c r="HO82" s="1"/>
      <c r="HQ82" s="1"/>
      <c r="HS82" s="1"/>
      <c r="HU82" s="1"/>
      <c r="HW82" s="1"/>
      <c r="HY82" s="1"/>
      <c r="IA82" s="1"/>
      <c r="IC82" s="1"/>
      <c r="IE82" s="1"/>
      <c r="IG82" s="1"/>
      <c r="II82" s="1"/>
      <c r="IK82" s="1"/>
      <c r="IM82" s="1"/>
      <c r="IO82" s="1"/>
      <c r="IQ82" s="1"/>
      <c r="IS82" s="1"/>
      <c r="IU82" s="1"/>
      <c r="IW82" s="1"/>
      <c r="IY82" s="1"/>
      <c r="JA82" s="1"/>
      <c r="JC82" s="1"/>
      <c r="JE82" s="1"/>
      <c r="JG82" s="1"/>
      <c r="JI82" s="1"/>
      <c r="JK82" s="1"/>
      <c r="JM82" s="4">
        <v>39.396969848801341</v>
      </c>
      <c r="JN82" s="49">
        <v>0.87769522752939932</v>
      </c>
      <c r="JO82" s="1"/>
      <c r="JQ82" s="1"/>
      <c r="JS82" s="1"/>
      <c r="JU82" s="1"/>
      <c r="JW82" s="1"/>
      <c r="JY82" s="1"/>
      <c r="KA82" s="1"/>
      <c r="KC82" s="1"/>
      <c r="KE82" s="1"/>
      <c r="KG82" s="1"/>
      <c r="KI82" s="1"/>
      <c r="KK82" s="1"/>
      <c r="KM82" s="1"/>
      <c r="KO82" s="1"/>
      <c r="KQ82" s="1"/>
      <c r="KS82" s="1"/>
      <c r="KU82" s="1"/>
      <c r="KW82" s="1"/>
      <c r="KY82" s="1"/>
      <c r="LA82" s="1"/>
      <c r="LC82" s="1"/>
      <c r="LE82" s="1"/>
      <c r="LG82" s="1"/>
      <c r="LI82" s="1"/>
      <c r="LK82" s="1"/>
      <c r="LM82" s="1"/>
      <c r="LO82" s="1"/>
      <c r="LQ82" s="1"/>
      <c r="LS82" s="1"/>
      <c r="LU82" s="4" t="s">
        <v>911</v>
      </c>
      <c r="LV82" s="49" t="s">
        <v>911</v>
      </c>
      <c r="LW82" s="1"/>
      <c r="LY82" s="1"/>
      <c r="MA82" s="1"/>
      <c r="MC82" s="1"/>
      <c r="ME82" s="1"/>
      <c r="MG82" s="1"/>
      <c r="MI82" s="1"/>
      <c r="MK82" s="1"/>
      <c r="MM82" s="1"/>
      <c r="MO82" s="1"/>
      <c r="MQ82" s="8" t="s">
        <v>911</v>
      </c>
      <c r="MR82" s="51" t="s">
        <v>911</v>
      </c>
    </row>
    <row r="83" spans="2:356" hidden="1" outlineLevel="1" x14ac:dyDescent="0.25">
      <c r="B83" s="42" t="s">
        <v>203</v>
      </c>
      <c r="C83" s="1"/>
      <c r="E83" s="1"/>
      <c r="G83" s="1"/>
      <c r="I83" s="1"/>
      <c r="K83" s="1"/>
      <c r="M83" s="1"/>
      <c r="O83" s="1"/>
      <c r="Q83" s="1"/>
      <c r="S83" s="1"/>
      <c r="U83" s="1"/>
      <c r="W83" s="4" t="s">
        <v>911</v>
      </c>
      <c r="X83" s="49" t="s">
        <v>911</v>
      </c>
      <c r="Y83" s="1"/>
      <c r="AA83" s="1"/>
      <c r="AC83" s="1"/>
      <c r="AE83" s="1"/>
      <c r="AG83" s="1"/>
      <c r="AI83" s="1"/>
      <c r="AK83" s="1"/>
      <c r="AM83" s="1"/>
      <c r="AO83" s="1"/>
      <c r="AQ83" s="1"/>
      <c r="AS83" s="1"/>
      <c r="AU83" s="1"/>
      <c r="AW83" s="1"/>
      <c r="AY83" s="1"/>
      <c r="BA83" s="1"/>
      <c r="BC83" s="1"/>
      <c r="BE83" s="1"/>
      <c r="BG83" s="1"/>
      <c r="BI83" s="1"/>
      <c r="BK83" s="1"/>
      <c r="BM83" s="1"/>
      <c r="BO83" s="1"/>
      <c r="BQ83" s="1"/>
      <c r="BS83" s="1"/>
      <c r="BU83" s="1"/>
      <c r="BW83" s="1"/>
      <c r="BY83" s="1"/>
      <c r="CA83" s="1"/>
      <c r="CC83" s="1"/>
      <c r="CE83" s="1"/>
      <c r="CG83" s="1"/>
      <c r="CI83" s="1"/>
      <c r="CK83" s="1"/>
      <c r="CM83" s="1"/>
      <c r="CO83" s="1"/>
      <c r="CQ83" s="1"/>
      <c r="CS83" s="1"/>
      <c r="CU83" s="1"/>
      <c r="CW83" s="1"/>
      <c r="CY83" s="1"/>
      <c r="DA83" s="4" t="s">
        <v>911</v>
      </c>
      <c r="DB83" s="49" t="s">
        <v>911</v>
      </c>
      <c r="DC83" s="1"/>
      <c r="DE83" s="1"/>
      <c r="DG83" s="1"/>
      <c r="DI83" s="1"/>
      <c r="DK83" s="1"/>
      <c r="DM83" s="1"/>
      <c r="DO83" s="1"/>
      <c r="DQ83" s="1"/>
      <c r="DS83" s="1"/>
      <c r="DU83" s="1"/>
      <c r="DW83" s="1"/>
      <c r="DY83" s="1"/>
      <c r="EA83" s="1"/>
      <c r="EC83" s="1"/>
      <c r="EE83" s="1"/>
      <c r="EG83" s="1"/>
      <c r="EI83" s="1"/>
      <c r="EK83" s="1"/>
      <c r="EM83" s="1"/>
      <c r="EO83" s="1"/>
      <c r="EQ83" s="1"/>
      <c r="ES83" s="1"/>
      <c r="EU83" s="1"/>
      <c r="EW83" s="1"/>
      <c r="EY83" s="1"/>
      <c r="FA83" s="1"/>
      <c r="FC83" s="1"/>
      <c r="FE83" s="1"/>
      <c r="FG83" s="1"/>
      <c r="FI83" s="1"/>
      <c r="FK83" s="1"/>
      <c r="FM83" s="1"/>
      <c r="FO83" s="1"/>
      <c r="FQ83" s="1"/>
      <c r="FS83" s="1"/>
      <c r="FU83" s="1"/>
      <c r="FW83" s="1"/>
      <c r="FY83" s="1"/>
      <c r="GA83" s="1"/>
      <c r="GC83" s="1"/>
      <c r="GE83" s="1"/>
      <c r="GG83" s="1"/>
      <c r="GI83" s="1"/>
      <c r="GK83" s="1"/>
      <c r="GM83" s="1"/>
      <c r="GO83" s="1"/>
      <c r="GQ83" s="1"/>
      <c r="GS83" s="1"/>
      <c r="GU83" s="1"/>
      <c r="GW83" s="1"/>
      <c r="GY83" s="1"/>
      <c r="HA83" s="1"/>
      <c r="HC83" s="1"/>
      <c r="HE83" s="1"/>
      <c r="HG83" s="1"/>
      <c r="HI83" s="1"/>
      <c r="HK83" s="1"/>
      <c r="HM83" s="1"/>
      <c r="HO83" s="1"/>
      <c r="HQ83" s="1"/>
      <c r="HS83" s="1"/>
      <c r="HU83" s="1"/>
      <c r="HW83" s="1"/>
      <c r="HY83" s="1"/>
      <c r="IA83" s="1"/>
      <c r="IC83" s="1"/>
      <c r="IE83" s="1"/>
      <c r="IG83" s="1"/>
      <c r="II83" s="1"/>
      <c r="IK83" s="1"/>
      <c r="IM83" s="1"/>
      <c r="IO83" s="1"/>
      <c r="IQ83" s="1"/>
      <c r="IS83" s="1"/>
      <c r="IU83" s="1"/>
      <c r="IW83" s="1"/>
      <c r="IY83" s="1"/>
      <c r="JA83" s="1"/>
      <c r="JC83" s="1"/>
      <c r="JE83" s="1"/>
      <c r="JG83" s="1"/>
      <c r="JI83" s="1"/>
      <c r="JK83" s="1"/>
      <c r="JM83" s="4" t="s">
        <v>911</v>
      </c>
      <c r="JN83" s="49" t="s">
        <v>911</v>
      </c>
      <c r="JO83" s="1"/>
      <c r="JQ83" s="1">
        <v>10.109791705578157</v>
      </c>
      <c r="JR83" s="38">
        <v>1</v>
      </c>
      <c r="JS83" s="1">
        <v>4.9430366570468669</v>
      </c>
      <c r="JT83" s="38">
        <v>0.27469230984888826</v>
      </c>
      <c r="JU83" s="1"/>
      <c r="JW83" s="1"/>
      <c r="JY83" s="1"/>
      <c r="KA83" s="1"/>
      <c r="KC83" s="1"/>
      <c r="KE83" s="1"/>
      <c r="KG83" s="1"/>
      <c r="KI83" s="1"/>
      <c r="KK83" s="1"/>
      <c r="KM83" s="1"/>
      <c r="KO83" s="1"/>
      <c r="KQ83" s="1"/>
      <c r="KS83" s="1">
        <v>2.4337209302325586</v>
      </c>
      <c r="KT83" s="38">
        <v>0.46138533228427314</v>
      </c>
      <c r="KU83" s="1"/>
      <c r="KW83" s="1"/>
      <c r="KY83" s="1"/>
      <c r="LA83" s="1"/>
      <c r="LC83" s="1"/>
      <c r="LE83" s="1"/>
      <c r="LG83" s="1"/>
      <c r="LI83" s="1"/>
      <c r="LK83" s="1"/>
      <c r="LM83" s="1"/>
      <c r="LO83" s="1">
        <v>14.632516190404065</v>
      </c>
      <c r="LP83" s="38">
        <v>1</v>
      </c>
      <c r="LQ83" s="1"/>
      <c r="LS83" s="1"/>
      <c r="LU83" s="4">
        <v>32.11906548326165</v>
      </c>
      <c r="LV83" s="49">
        <v>0.55727456721018864</v>
      </c>
      <c r="LW83" s="1"/>
      <c r="LY83" s="1"/>
      <c r="MA83" s="1"/>
      <c r="MC83" s="1"/>
      <c r="ME83" s="1"/>
      <c r="MG83" s="1"/>
      <c r="MI83" s="1"/>
      <c r="MK83" s="1"/>
      <c r="MM83" s="1"/>
      <c r="MO83" s="1"/>
      <c r="MQ83" s="8" t="s">
        <v>911</v>
      </c>
      <c r="MR83" s="51" t="s">
        <v>911</v>
      </c>
    </row>
    <row r="84" spans="2:356" hidden="1" outlineLevel="1" x14ac:dyDescent="0.25">
      <c r="B84" s="42" t="s">
        <v>185</v>
      </c>
      <c r="C84" s="1"/>
      <c r="E84" s="1">
        <v>53.587691059407973</v>
      </c>
      <c r="F84" s="38">
        <v>0.51174095623328508</v>
      </c>
      <c r="G84" s="1">
        <v>19.276018612423428</v>
      </c>
      <c r="H84" s="38">
        <v>0.59626766493180572</v>
      </c>
      <c r="I84" s="1"/>
      <c r="K84" s="1"/>
      <c r="M84" s="1"/>
      <c r="O84" s="1"/>
      <c r="Q84" s="1">
        <v>14.624636591514269</v>
      </c>
      <c r="R84" s="38">
        <v>1</v>
      </c>
      <c r="S84" s="1"/>
      <c r="U84" s="1"/>
      <c r="W84" s="4">
        <v>87.488346263345676</v>
      </c>
      <c r="X84" s="49">
        <v>0.37964684671129639</v>
      </c>
      <c r="Y84" s="1"/>
      <c r="AA84" s="1"/>
      <c r="AC84" s="1"/>
      <c r="AE84" s="1"/>
      <c r="AG84" s="1"/>
      <c r="AI84" s="1"/>
      <c r="AK84" s="1"/>
      <c r="AM84" s="1"/>
      <c r="AO84" s="1"/>
      <c r="AQ84" s="1"/>
      <c r="AS84" s="1"/>
      <c r="AU84" s="1"/>
      <c r="AW84" s="1"/>
      <c r="AY84" s="1"/>
      <c r="BA84" s="1"/>
      <c r="BC84" s="1"/>
      <c r="BE84" s="1"/>
      <c r="BG84" s="1"/>
      <c r="BI84" s="1"/>
      <c r="BK84" s="1"/>
      <c r="BM84" s="1"/>
      <c r="BO84" s="1"/>
      <c r="BQ84" s="1">
        <v>13.681431013171801</v>
      </c>
      <c r="BR84" s="38">
        <v>0.20691501898438269</v>
      </c>
      <c r="BS84" s="1"/>
      <c r="BU84" s="1"/>
      <c r="BW84" s="1"/>
      <c r="BY84" s="1"/>
      <c r="CA84" s="1"/>
      <c r="CC84" s="1"/>
      <c r="CE84" s="1"/>
      <c r="CG84" s="1"/>
      <c r="CI84" s="1"/>
      <c r="CK84" s="1">
        <v>19.276018612423428</v>
      </c>
      <c r="CL84" s="38">
        <v>1</v>
      </c>
      <c r="CM84" s="1"/>
      <c r="CO84" s="1"/>
      <c r="CQ84" s="1"/>
      <c r="CS84" s="1"/>
      <c r="CU84" s="1"/>
      <c r="CW84" s="1"/>
      <c r="CY84" s="1"/>
      <c r="DA84" s="4">
        <v>32.957449625595231</v>
      </c>
      <c r="DB84" s="49">
        <v>0.32931417135519231</v>
      </c>
      <c r="DC84" s="1">
        <v>31.605962752329809</v>
      </c>
      <c r="DD84" s="38">
        <v>0.41187904719183832</v>
      </c>
      <c r="DE84" s="1"/>
      <c r="DG84" s="1"/>
      <c r="DI84" s="1">
        <v>19.276018612423428</v>
      </c>
      <c r="DJ84" s="38">
        <v>1</v>
      </c>
      <c r="DK84" s="1"/>
      <c r="DM84" s="1"/>
      <c r="DO84" s="1">
        <v>2.8410911626951618</v>
      </c>
      <c r="DP84" s="38">
        <v>0.16266663506251144</v>
      </c>
      <c r="DQ84" s="1">
        <v>38.552037224846856</v>
      </c>
      <c r="DR84" s="38">
        <v>0.72498023020359281</v>
      </c>
      <c r="DS84" s="1"/>
      <c r="DU84" s="1"/>
      <c r="DW84" s="1">
        <v>105.92125599347655</v>
      </c>
      <c r="DX84" s="38">
        <v>0.3707635944492067</v>
      </c>
      <c r="DY84" s="1">
        <v>13.524104084165028</v>
      </c>
      <c r="DZ84" s="38">
        <v>1</v>
      </c>
      <c r="EA84" s="1"/>
      <c r="EC84" s="1">
        <v>32.32779462328886</v>
      </c>
      <c r="ED84" s="38">
        <v>0.56529158035720872</v>
      </c>
      <c r="EE84" s="1">
        <v>12.329944139906379</v>
      </c>
      <c r="EF84" s="38">
        <v>1</v>
      </c>
      <c r="EG84" s="1">
        <v>2.4607072196820172</v>
      </c>
      <c r="EH84" s="38">
        <v>5.2813055761192551E-2</v>
      </c>
      <c r="EI84" s="1"/>
      <c r="EK84" s="1"/>
      <c r="EM84" s="1">
        <v>56.872699756855909</v>
      </c>
      <c r="EN84" s="38">
        <v>1</v>
      </c>
      <c r="EO84" s="1"/>
      <c r="EQ84" s="1"/>
      <c r="ES84" s="1"/>
      <c r="EU84" s="1"/>
      <c r="EW84" s="1">
        <v>18.235782101190576</v>
      </c>
      <c r="EX84" s="38">
        <v>0.57417655701798598</v>
      </c>
      <c r="EY84" s="1"/>
      <c r="FA84" s="1"/>
      <c r="FC84" s="1"/>
      <c r="FE84" s="1"/>
      <c r="FG84" s="1"/>
      <c r="FI84" s="1"/>
      <c r="FK84" s="1"/>
      <c r="FM84" s="1"/>
      <c r="FO84" s="1"/>
      <c r="FQ84" s="1"/>
      <c r="FS84" s="1"/>
      <c r="FU84" s="1">
        <v>7.735792351954089</v>
      </c>
      <c r="FV84" s="38">
        <v>1</v>
      </c>
      <c r="FW84" s="1"/>
      <c r="FY84" s="1"/>
      <c r="GA84" s="1">
        <v>40.414638037209038</v>
      </c>
      <c r="GB84" s="38">
        <v>0.41291211959698426</v>
      </c>
      <c r="GC84" s="1"/>
      <c r="GE84" s="1">
        <v>26.733207024037235</v>
      </c>
      <c r="GF84" s="38">
        <v>0.75563298555833458</v>
      </c>
      <c r="GG84" s="1"/>
      <c r="GI84" s="1">
        <v>467.53614923761495</v>
      </c>
      <c r="GJ84" s="38">
        <v>0.35333426121618716</v>
      </c>
      <c r="GK84" s="1"/>
      <c r="GM84" s="1">
        <v>65.285244248884084</v>
      </c>
      <c r="GN84" s="38">
        <v>0.48942809421438471</v>
      </c>
      <c r="GO84" s="1">
        <v>15.471584703908178</v>
      </c>
      <c r="GP84" s="38">
        <v>0.33977972363953213</v>
      </c>
      <c r="GQ84" s="1"/>
      <c r="GS84" s="1"/>
      <c r="GU84" s="1"/>
      <c r="GW84" s="1">
        <v>34.784000520284145</v>
      </c>
      <c r="GX84" s="38">
        <v>1</v>
      </c>
      <c r="GY84" s="1">
        <v>20.78756836281952</v>
      </c>
      <c r="GZ84" s="38">
        <v>1</v>
      </c>
      <c r="HA84" s="1"/>
      <c r="HC84" s="1"/>
      <c r="HE84" s="1"/>
      <c r="HG84" s="1"/>
      <c r="HI84" s="1"/>
      <c r="HK84" s="1"/>
      <c r="HM84" s="1">
        <v>12.329944139906379</v>
      </c>
      <c r="HN84" s="38">
        <v>1</v>
      </c>
      <c r="HO84" s="1">
        <v>7.735792351954089</v>
      </c>
      <c r="HP84" s="38">
        <v>1</v>
      </c>
      <c r="HQ84" s="1"/>
      <c r="HS84" s="1">
        <v>20.975297256787506</v>
      </c>
      <c r="HT84" s="38">
        <v>0.41015293419459242</v>
      </c>
      <c r="HU84" s="1"/>
      <c r="HW84" s="1">
        <v>12.329944139906379</v>
      </c>
      <c r="HX84" s="38">
        <v>0.48578047770853883</v>
      </c>
      <c r="HY84" s="1"/>
      <c r="IA84" s="1"/>
      <c r="IC84" s="1"/>
      <c r="IE84" s="1"/>
      <c r="IG84" s="1">
        <v>19.276018612423428</v>
      </c>
      <c r="IH84" s="38">
        <v>1</v>
      </c>
      <c r="II84" s="1"/>
      <c r="IK84" s="1"/>
      <c r="IM84" s="1"/>
      <c r="IO84" s="1"/>
      <c r="IQ84" s="1"/>
      <c r="IS84" s="1"/>
      <c r="IU84" s="1"/>
      <c r="IW84" s="1">
        <v>33.900655203937696</v>
      </c>
      <c r="IX84" s="38">
        <v>1</v>
      </c>
      <c r="IY84" s="1"/>
      <c r="JA84" s="1"/>
      <c r="JC84" s="1"/>
      <c r="JE84" s="1"/>
      <c r="JG84" s="1"/>
      <c r="JI84" s="1"/>
      <c r="JK84" s="1"/>
      <c r="JM84" s="4">
        <v>1119.2432338624872</v>
      </c>
      <c r="JN84" s="49">
        <v>0.38506901803510002</v>
      </c>
      <c r="JO84" s="1"/>
      <c r="JQ84" s="1"/>
      <c r="JS84" s="1">
        <v>295.75927794056844</v>
      </c>
      <c r="JT84" s="38">
        <v>0.47007400724942783</v>
      </c>
      <c r="JU84" s="1"/>
      <c r="JW84" s="1">
        <v>15.826007665036144</v>
      </c>
      <c r="JX84" s="38">
        <v>1</v>
      </c>
      <c r="JY84" s="1"/>
      <c r="KA84" s="1"/>
      <c r="KC84" s="1"/>
      <c r="KE84" s="1">
        <v>23.355009649448583</v>
      </c>
      <c r="KF84" s="38">
        <v>0.38796980628301192</v>
      </c>
      <c r="KG84" s="1">
        <v>590.0817410891143</v>
      </c>
      <c r="KH84" s="38">
        <v>0.30190408017465131</v>
      </c>
      <c r="KI84" s="1">
        <v>53.133307441502929</v>
      </c>
      <c r="KJ84" s="38">
        <v>0.41280124765307824</v>
      </c>
      <c r="KK84" s="1">
        <v>33.950546304163836</v>
      </c>
      <c r="KL84" s="38">
        <v>0.47883786202776069</v>
      </c>
      <c r="KM84" s="1">
        <v>13.730962893007518</v>
      </c>
      <c r="KN84" s="38">
        <v>0.52687970052868272</v>
      </c>
      <c r="KO84" s="1"/>
      <c r="KQ84" s="1"/>
      <c r="KS84" s="1">
        <v>460.33626040995205</v>
      </c>
      <c r="KT84" s="38">
        <v>0.45240092916829933</v>
      </c>
      <c r="KU84" s="1"/>
      <c r="KW84" s="1">
        <v>199.1738083903424</v>
      </c>
      <c r="KX84" s="38">
        <v>0.50736146524394199</v>
      </c>
      <c r="KY84" s="1">
        <v>13.524104084165028</v>
      </c>
      <c r="KZ84" s="38">
        <v>1</v>
      </c>
      <c r="LA84" s="1"/>
      <c r="LC84" s="1">
        <v>125.25777980174239</v>
      </c>
      <c r="LD84" s="38">
        <v>0.50021134141815016</v>
      </c>
      <c r="LE84" s="1"/>
      <c r="LG84" s="1">
        <v>14.624636591514269</v>
      </c>
      <c r="LH84" s="38">
        <v>0.19883730911797337</v>
      </c>
      <c r="LI84" s="1">
        <v>8.6453531168811271</v>
      </c>
      <c r="LJ84" s="38">
        <v>0.79025760131502931</v>
      </c>
      <c r="LK84" s="1"/>
      <c r="LM84" s="1"/>
      <c r="LO84" s="1">
        <v>168.04683927963191</v>
      </c>
      <c r="LP84" s="38">
        <v>0.23718585157206129</v>
      </c>
      <c r="LQ84" s="1"/>
      <c r="LS84" s="1">
        <v>33.900655203937696</v>
      </c>
      <c r="LT84" s="38">
        <v>9.601487631235095E-2</v>
      </c>
      <c r="LU84" s="4">
        <v>2049.3462898610087</v>
      </c>
      <c r="LV84" s="49">
        <v>0.35264457938802679</v>
      </c>
      <c r="LW84" s="1"/>
      <c r="LY84" s="1"/>
      <c r="MA84" s="1"/>
      <c r="MC84" s="1"/>
      <c r="ME84" s="1"/>
      <c r="MG84" s="1"/>
      <c r="MI84" s="1"/>
      <c r="MK84" s="1"/>
      <c r="MM84" s="1"/>
      <c r="MO84" s="1"/>
      <c r="MQ84" s="8" t="s">
        <v>911</v>
      </c>
      <c r="MR84" s="51" t="s">
        <v>911</v>
      </c>
    </row>
    <row r="85" spans="2:356" hidden="1" outlineLevel="1" x14ac:dyDescent="0.25">
      <c r="B85" s="42" t="s">
        <v>458</v>
      </c>
      <c r="C85" s="1"/>
      <c r="E85" s="1"/>
      <c r="G85" s="1"/>
      <c r="I85" s="1"/>
      <c r="K85" s="1"/>
      <c r="M85" s="1"/>
      <c r="O85" s="1"/>
      <c r="Q85" s="1"/>
      <c r="S85" s="1"/>
      <c r="U85" s="1"/>
      <c r="W85" s="4" t="s">
        <v>911</v>
      </c>
      <c r="X85" s="49" t="s">
        <v>911</v>
      </c>
      <c r="Y85" s="1"/>
      <c r="AA85" s="1"/>
      <c r="AC85" s="1"/>
      <c r="AE85" s="1"/>
      <c r="AG85" s="1"/>
      <c r="AI85" s="1"/>
      <c r="AK85" s="1"/>
      <c r="AM85" s="1"/>
      <c r="AO85" s="1"/>
      <c r="AQ85" s="1"/>
      <c r="AS85" s="1"/>
      <c r="AU85" s="1"/>
      <c r="AW85" s="1"/>
      <c r="AY85" s="1"/>
      <c r="BA85" s="1"/>
      <c r="BC85" s="1"/>
      <c r="BE85" s="1"/>
      <c r="BG85" s="1"/>
      <c r="BI85" s="1"/>
      <c r="BK85" s="1"/>
      <c r="BM85" s="1"/>
      <c r="BO85" s="1"/>
      <c r="BQ85" s="1"/>
      <c r="BS85" s="1"/>
      <c r="BU85" s="1"/>
      <c r="BW85" s="1"/>
      <c r="BY85" s="1"/>
      <c r="CA85" s="1"/>
      <c r="CC85" s="1"/>
      <c r="CE85" s="1"/>
      <c r="CG85" s="1"/>
      <c r="CI85" s="1"/>
      <c r="CK85" s="1"/>
      <c r="CM85" s="1"/>
      <c r="CO85" s="1"/>
      <c r="CQ85" s="1"/>
      <c r="CS85" s="1"/>
      <c r="CU85" s="1"/>
      <c r="CW85" s="1"/>
      <c r="CY85" s="1"/>
      <c r="DA85" s="4" t="s">
        <v>911</v>
      </c>
      <c r="DB85" s="49" t="s">
        <v>911</v>
      </c>
      <c r="DC85" s="1"/>
      <c r="DE85" s="1"/>
      <c r="DG85" s="1"/>
      <c r="DI85" s="1"/>
      <c r="DK85" s="1"/>
      <c r="DM85" s="1"/>
      <c r="DO85" s="1"/>
      <c r="DQ85" s="1"/>
      <c r="DS85" s="1"/>
      <c r="DU85" s="1"/>
      <c r="DW85" s="1"/>
      <c r="DY85" s="1"/>
      <c r="EA85" s="1"/>
      <c r="EC85" s="1"/>
      <c r="EE85" s="1"/>
      <c r="EG85" s="1"/>
      <c r="EI85" s="1"/>
      <c r="EK85" s="1"/>
      <c r="EM85" s="1"/>
      <c r="EO85" s="1"/>
      <c r="EQ85" s="1"/>
      <c r="ES85" s="1"/>
      <c r="EU85" s="1"/>
      <c r="EW85" s="1"/>
      <c r="EY85" s="1"/>
      <c r="FA85" s="1"/>
      <c r="FC85" s="1"/>
      <c r="FE85" s="1"/>
      <c r="FG85" s="1"/>
      <c r="FI85" s="1"/>
      <c r="FK85" s="1"/>
      <c r="FM85" s="1"/>
      <c r="FO85" s="1"/>
      <c r="FQ85" s="1"/>
      <c r="FS85" s="1"/>
      <c r="FU85" s="1"/>
      <c r="FW85" s="1"/>
      <c r="FY85" s="1"/>
      <c r="GA85" s="1"/>
      <c r="GC85" s="1"/>
      <c r="GE85" s="1"/>
      <c r="GG85" s="1"/>
      <c r="GI85" s="1">
        <v>13.051776010865431</v>
      </c>
      <c r="GJ85" s="38">
        <v>1</v>
      </c>
      <c r="GK85" s="1"/>
      <c r="GM85" s="1"/>
      <c r="GO85" s="1"/>
      <c r="GQ85" s="1"/>
      <c r="GS85" s="1"/>
      <c r="GU85" s="1"/>
      <c r="GW85" s="1"/>
      <c r="GY85" s="1"/>
      <c r="HA85" s="1"/>
      <c r="HC85" s="1"/>
      <c r="HE85" s="1"/>
      <c r="HG85" s="1"/>
      <c r="HI85" s="1"/>
      <c r="HK85" s="1"/>
      <c r="HM85" s="1"/>
      <c r="HO85" s="1"/>
      <c r="HQ85" s="1"/>
      <c r="HS85" s="1"/>
      <c r="HU85" s="1"/>
      <c r="HW85" s="1"/>
      <c r="HY85" s="1"/>
      <c r="IA85" s="1"/>
      <c r="IC85" s="1"/>
      <c r="IE85" s="1"/>
      <c r="IG85" s="1"/>
      <c r="II85" s="1"/>
      <c r="IK85" s="1"/>
      <c r="IM85" s="1"/>
      <c r="IO85" s="1"/>
      <c r="IQ85" s="1"/>
      <c r="IS85" s="1"/>
      <c r="IU85" s="1"/>
      <c r="IW85" s="1"/>
      <c r="IY85" s="1"/>
      <c r="JA85" s="1"/>
      <c r="JC85" s="1"/>
      <c r="JE85" s="1"/>
      <c r="JG85" s="1"/>
      <c r="JI85" s="1"/>
      <c r="JK85" s="1"/>
      <c r="JM85" s="4">
        <v>13.051776010865431</v>
      </c>
      <c r="JN85" s="49">
        <v>1</v>
      </c>
      <c r="JO85" s="1"/>
      <c r="JQ85" s="1"/>
      <c r="JS85" s="1"/>
      <c r="JU85" s="1"/>
      <c r="JW85" s="1"/>
      <c r="JY85" s="1"/>
      <c r="KA85" s="1"/>
      <c r="KC85" s="1"/>
      <c r="KE85" s="1"/>
      <c r="KG85" s="1"/>
      <c r="KI85" s="1"/>
      <c r="KK85" s="1"/>
      <c r="KM85" s="1"/>
      <c r="KO85" s="1"/>
      <c r="KQ85" s="1"/>
      <c r="KS85" s="1"/>
      <c r="KU85" s="1"/>
      <c r="KW85" s="1"/>
      <c r="KY85" s="1"/>
      <c r="LA85" s="1"/>
      <c r="LC85" s="1"/>
      <c r="LE85" s="1"/>
      <c r="LG85" s="1"/>
      <c r="LI85" s="1"/>
      <c r="LK85" s="1"/>
      <c r="LM85" s="1"/>
      <c r="LO85" s="1"/>
      <c r="LQ85" s="1"/>
      <c r="LS85" s="1"/>
      <c r="LU85" s="4" t="s">
        <v>911</v>
      </c>
      <c r="LV85" s="49" t="s">
        <v>911</v>
      </c>
      <c r="LW85" s="1"/>
      <c r="LY85" s="1"/>
      <c r="MA85" s="1"/>
      <c r="MC85" s="1"/>
      <c r="ME85" s="1"/>
      <c r="MG85" s="1"/>
      <c r="MI85" s="1"/>
      <c r="MK85" s="1"/>
      <c r="MM85" s="1"/>
      <c r="MO85" s="1"/>
      <c r="MQ85" s="8" t="s">
        <v>911</v>
      </c>
      <c r="MR85" s="51" t="s">
        <v>911</v>
      </c>
    </row>
    <row r="86" spans="2:356" hidden="1" outlineLevel="1" x14ac:dyDescent="0.25">
      <c r="B86" s="42" t="s">
        <v>369</v>
      </c>
      <c r="C86" s="1"/>
      <c r="E86" s="1"/>
      <c r="G86" s="1"/>
      <c r="I86" s="1"/>
      <c r="K86" s="1"/>
      <c r="M86" s="1"/>
      <c r="O86" s="1"/>
      <c r="Q86" s="1"/>
      <c r="S86" s="1"/>
      <c r="U86" s="1"/>
      <c r="W86" s="4" t="s">
        <v>911</v>
      </c>
      <c r="X86" s="49" t="s">
        <v>911</v>
      </c>
      <c r="Y86" s="1"/>
      <c r="AA86" s="1"/>
      <c r="AC86" s="1"/>
      <c r="AE86" s="1"/>
      <c r="AG86" s="1"/>
      <c r="AI86" s="1"/>
      <c r="AK86" s="1"/>
      <c r="AM86" s="1">
        <v>26.157437171547439</v>
      </c>
      <c r="AN86" s="38">
        <v>1</v>
      </c>
      <c r="AO86" s="1"/>
      <c r="AQ86" s="1"/>
      <c r="AS86" s="1"/>
      <c r="AU86" s="1"/>
      <c r="AW86" s="1"/>
      <c r="AY86" s="1"/>
      <c r="BA86" s="1"/>
      <c r="BC86" s="1"/>
      <c r="BE86" s="1"/>
      <c r="BG86" s="1"/>
      <c r="BI86" s="1"/>
      <c r="BK86" s="1"/>
      <c r="BM86" s="1"/>
      <c r="BO86" s="1"/>
      <c r="BQ86" s="1"/>
      <c r="BS86" s="1"/>
      <c r="BU86" s="1"/>
      <c r="BW86" s="1"/>
      <c r="BY86" s="1"/>
      <c r="CA86" s="1"/>
      <c r="CC86" s="1"/>
      <c r="CE86" s="1"/>
      <c r="CG86" s="1"/>
      <c r="CI86" s="1"/>
      <c r="CK86" s="1"/>
      <c r="CM86" s="1"/>
      <c r="CO86" s="1"/>
      <c r="CQ86" s="1"/>
      <c r="CS86" s="1"/>
      <c r="CU86" s="1"/>
      <c r="CW86" s="1"/>
      <c r="CY86" s="1"/>
      <c r="DA86" s="4">
        <v>26.157437171547439</v>
      </c>
      <c r="DB86" s="49">
        <v>1</v>
      </c>
      <c r="DC86" s="1"/>
      <c r="DE86" s="1"/>
      <c r="DG86" s="1"/>
      <c r="DI86" s="1"/>
      <c r="DK86" s="1"/>
      <c r="DM86" s="1"/>
      <c r="DO86" s="1"/>
      <c r="DQ86" s="1"/>
      <c r="DS86" s="1"/>
      <c r="DU86" s="1"/>
      <c r="DW86" s="1"/>
      <c r="DY86" s="1"/>
      <c r="EA86" s="1"/>
      <c r="EC86" s="1"/>
      <c r="EE86" s="1"/>
      <c r="EG86" s="1"/>
      <c r="EI86" s="1"/>
      <c r="EK86" s="1"/>
      <c r="EM86" s="1"/>
      <c r="EO86" s="1"/>
      <c r="EQ86" s="1"/>
      <c r="ES86" s="1"/>
      <c r="EU86" s="1"/>
      <c r="EW86" s="1"/>
      <c r="EY86" s="1">
        <v>7.0775752414978257</v>
      </c>
      <c r="EZ86" s="38">
        <v>1</v>
      </c>
      <c r="FA86" s="1"/>
      <c r="FC86" s="1"/>
      <c r="FE86" s="1"/>
      <c r="FG86" s="1"/>
      <c r="FI86" s="1"/>
      <c r="FK86" s="1"/>
      <c r="FM86" s="1"/>
      <c r="FO86" s="1"/>
      <c r="FQ86" s="1"/>
      <c r="FS86" s="1"/>
      <c r="FU86" s="1"/>
      <c r="FW86" s="1"/>
      <c r="FY86" s="1"/>
      <c r="GA86" s="1"/>
      <c r="GC86" s="1"/>
      <c r="GE86" s="1"/>
      <c r="GG86" s="1"/>
      <c r="GI86" s="1">
        <v>32.319394607303522</v>
      </c>
      <c r="GJ86" s="38">
        <v>0.49301635200927452</v>
      </c>
      <c r="GK86" s="1"/>
      <c r="GM86" s="1"/>
      <c r="GO86" s="1"/>
      <c r="GQ86" s="1"/>
      <c r="GS86" s="1"/>
      <c r="GU86" s="1"/>
      <c r="GW86" s="1"/>
      <c r="GY86" s="1"/>
      <c r="HA86" s="1"/>
      <c r="HC86" s="1"/>
      <c r="HE86" s="1"/>
      <c r="HG86" s="1"/>
      <c r="HI86" s="1"/>
      <c r="HK86" s="1"/>
      <c r="HM86" s="1"/>
      <c r="HO86" s="1"/>
      <c r="HQ86" s="1"/>
      <c r="HS86" s="1"/>
      <c r="HU86" s="1"/>
      <c r="HW86" s="1"/>
      <c r="HY86" s="1"/>
      <c r="IA86" s="1"/>
      <c r="IC86" s="1"/>
      <c r="IE86" s="1"/>
      <c r="IG86" s="1"/>
      <c r="II86" s="1"/>
      <c r="IK86" s="1"/>
      <c r="IM86" s="1"/>
      <c r="IO86" s="1"/>
      <c r="IQ86" s="1"/>
      <c r="IS86" s="1"/>
      <c r="IU86" s="1"/>
      <c r="IW86" s="1"/>
      <c r="IY86" s="1"/>
      <c r="JA86" s="1"/>
      <c r="JC86" s="1"/>
      <c r="JE86" s="1"/>
      <c r="JG86" s="1"/>
      <c r="JI86" s="1"/>
      <c r="JK86" s="1"/>
      <c r="JM86" s="4">
        <v>39.396969848801348</v>
      </c>
      <c r="JN86" s="49">
        <v>0.54241903665482738</v>
      </c>
      <c r="JO86" s="1"/>
      <c r="JQ86" s="1"/>
      <c r="JS86" s="1"/>
      <c r="JU86" s="1"/>
      <c r="JW86" s="1"/>
      <c r="JY86" s="1"/>
      <c r="KA86" s="1"/>
      <c r="KC86" s="1"/>
      <c r="KE86" s="1"/>
      <c r="KG86" s="1"/>
      <c r="KI86" s="1"/>
      <c r="KK86" s="1"/>
      <c r="KM86" s="1"/>
      <c r="KO86" s="1"/>
      <c r="KQ86" s="1"/>
      <c r="KS86" s="1">
        <v>13.730962893007518</v>
      </c>
      <c r="KT86" s="38">
        <v>1</v>
      </c>
      <c r="KU86" s="1"/>
      <c r="KW86" s="1"/>
      <c r="KY86" s="1"/>
      <c r="LA86" s="1"/>
      <c r="LC86" s="1"/>
      <c r="LE86" s="1"/>
      <c r="LG86" s="1"/>
      <c r="LI86" s="1"/>
      <c r="LK86" s="1"/>
      <c r="LM86" s="1"/>
      <c r="LO86" s="1"/>
      <c r="LQ86" s="1"/>
      <c r="LS86" s="1"/>
      <c r="LU86" s="4">
        <v>13.730962893007518</v>
      </c>
      <c r="LV86" s="49">
        <v>1</v>
      </c>
      <c r="LW86" s="1"/>
      <c r="LY86" s="1"/>
      <c r="MA86" s="1"/>
      <c r="MC86" s="1"/>
      <c r="ME86" s="1"/>
      <c r="MG86" s="1"/>
      <c r="MI86" s="1"/>
      <c r="MK86" s="1"/>
      <c r="MM86" s="1"/>
      <c r="MO86" s="1"/>
      <c r="MQ86" s="8" t="s">
        <v>911</v>
      </c>
      <c r="MR86" s="51" t="s">
        <v>911</v>
      </c>
    </row>
    <row r="87" spans="2:356" hidden="1" outlineLevel="1" x14ac:dyDescent="0.25">
      <c r="B87" s="42" t="s">
        <v>375</v>
      </c>
      <c r="C87" s="1"/>
      <c r="E87" s="1"/>
      <c r="G87" s="1"/>
      <c r="I87" s="1"/>
      <c r="K87" s="1"/>
      <c r="M87" s="1"/>
      <c r="O87" s="1"/>
      <c r="Q87" s="1"/>
      <c r="S87" s="1"/>
      <c r="U87" s="1"/>
      <c r="W87" s="4" t="s">
        <v>911</v>
      </c>
      <c r="X87" s="49" t="s">
        <v>911</v>
      </c>
      <c r="Y87" s="1"/>
      <c r="AA87" s="1"/>
      <c r="AC87" s="1"/>
      <c r="AE87" s="1"/>
      <c r="AG87" s="1"/>
      <c r="AI87" s="1"/>
      <c r="AK87" s="1"/>
      <c r="AM87" s="1"/>
      <c r="AO87" s="1"/>
      <c r="AQ87" s="1"/>
      <c r="AS87" s="1"/>
      <c r="AU87" s="1"/>
      <c r="AW87" s="1"/>
      <c r="AY87" s="1"/>
      <c r="BA87" s="1"/>
      <c r="BC87" s="1"/>
      <c r="BE87" s="1"/>
      <c r="BG87" s="1"/>
      <c r="BI87" s="1"/>
      <c r="BK87" s="1"/>
      <c r="BM87" s="1"/>
      <c r="BO87" s="1"/>
      <c r="BQ87" s="1"/>
      <c r="BS87" s="1"/>
      <c r="BU87" s="1"/>
      <c r="BW87" s="1"/>
      <c r="BY87" s="1"/>
      <c r="CA87" s="1"/>
      <c r="CC87" s="1"/>
      <c r="CE87" s="1"/>
      <c r="CG87" s="1"/>
      <c r="CI87" s="1"/>
      <c r="CK87" s="1"/>
      <c r="CM87" s="1"/>
      <c r="CO87" s="1"/>
      <c r="CQ87" s="1"/>
      <c r="CS87" s="1"/>
      <c r="CU87" s="1"/>
      <c r="CW87" s="1"/>
      <c r="CY87" s="1"/>
      <c r="DA87" s="4" t="s">
        <v>911</v>
      </c>
      <c r="DB87" s="49" t="s">
        <v>911</v>
      </c>
      <c r="DC87" s="1"/>
      <c r="DE87" s="1"/>
      <c r="DG87" s="1"/>
      <c r="DI87" s="1"/>
      <c r="DK87" s="1"/>
      <c r="DM87" s="1"/>
      <c r="DO87" s="1"/>
      <c r="DQ87" s="1"/>
      <c r="DS87" s="1"/>
      <c r="DU87" s="1"/>
      <c r="DW87" s="1"/>
      <c r="DY87" s="1"/>
      <c r="EA87" s="1"/>
      <c r="EC87" s="1"/>
      <c r="EE87" s="1"/>
      <c r="EG87" s="1"/>
      <c r="EI87" s="1"/>
      <c r="EK87" s="1"/>
      <c r="EM87" s="1"/>
      <c r="EO87" s="1"/>
      <c r="EQ87" s="1"/>
      <c r="ES87" s="1"/>
      <c r="EU87" s="1"/>
      <c r="EW87" s="1"/>
      <c r="EY87" s="1"/>
      <c r="FA87" s="1"/>
      <c r="FC87" s="1"/>
      <c r="FE87" s="1"/>
      <c r="FG87" s="1"/>
      <c r="FI87" s="1"/>
      <c r="FK87" s="1"/>
      <c r="FM87" s="1"/>
      <c r="FO87" s="1"/>
      <c r="FQ87" s="1"/>
      <c r="FS87" s="1"/>
      <c r="FU87" s="1"/>
      <c r="FW87" s="1"/>
      <c r="FY87" s="1"/>
      <c r="GA87" s="1"/>
      <c r="GC87" s="1"/>
      <c r="GE87" s="1"/>
      <c r="GG87" s="1"/>
      <c r="GI87" s="1">
        <v>32.319394607303522</v>
      </c>
      <c r="GJ87" s="38">
        <v>1</v>
      </c>
      <c r="GK87" s="1"/>
      <c r="GM87" s="1"/>
      <c r="GO87" s="1"/>
      <c r="GQ87" s="1"/>
      <c r="GS87" s="1"/>
      <c r="GU87" s="1"/>
      <c r="GW87" s="1"/>
      <c r="GY87" s="1"/>
      <c r="HA87" s="1"/>
      <c r="HC87" s="1"/>
      <c r="HE87" s="1"/>
      <c r="HG87" s="1"/>
      <c r="HI87" s="1"/>
      <c r="HK87" s="1"/>
      <c r="HM87" s="1"/>
      <c r="HO87" s="1"/>
      <c r="HQ87" s="1"/>
      <c r="HS87" s="1"/>
      <c r="HU87" s="1"/>
      <c r="HW87" s="1"/>
      <c r="HY87" s="1"/>
      <c r="IA87" s="1"/>
      <c r="IC87" s="1"/>
      <c r="IE87" s="1"/>
      <c r="IG87" s="1"/>
      <c r="II87" s="1"/>
      <c r="IK87" s="1"/>
      <c r="IM87" s="1"/>
      <c r="IO87" s="1"/>
      <c r="IQ87" s="1"/>
      <c r="IS87" s="1"/>
      <c r="IU87" s="1"/>
      <c r="IW87" s="1"/>
      <c r="IY87" s="1"/>
      <c r="JA87" s="1"/>
      <c r="JC87" s="1"/>
      <c r="JE87" s="1"/>
      <c r="JG87" s="1"/>
      <c r="JI87" s="1"/>
      <c r="JK87" s="1"/>
      <c r="JM87" s="4">
        <v>32.319394607303522</v>
      </c>
      <c r="JN87" s="49">
        <v>1</v>
      </c>
      <c r="JO87" s="1"/>
      <c r="JQ87" s="1"/>
      <c r="JS87" s="1"/>
      <c r="JU87" s="1"/>
      <c r="JW87" s="1"/>
      <c r="JY87" s="1"/>
      <c r="KA87" s="1"/>
      <c r="KC87" s="1"/>
      <c r="KE87" s="1"/>
      <c r="KG87" s="1"/>
      <c r="KI87" s="1"/>
      <c r="KK87" s="1"/>
      <c r="KM87" s="1"/>
      <c r="KO87" s="1"/>
      <c r="KQ87" s="1"/>
      <c r="KS87" s="1"/>
      <c r="KU87" s="1"/>
      <c r="KW87" s="1"/>
      <c r="KY87" s="1"/>
      <c r="LA87" s="1"/>
      <c r="LC87" s="1"/>
      <c r="LE87" s="1"/>
      <c r="LG87" s="1"/>
      <c r="LI87" s="1"/>
      <c r="LK87" s="1"/>
      <c r="LM87" s="1"/>
      <c r="LO87" s="1"/>
      <c r="LQ87" s="1"/>
      <c r="LS87" s="1"/>
      <c r="LU87" s="4" t="s">
        <v>911</v>
      </c>
      <c r="LV87" s="49" t="s">
        <v>911</v>
      </c>
      <c r="LW87" s="1"/>
      <c r="LY87" s="1"/>
      <c r="MA87" s="1"/>
      <c r="MC87" s="1"/>
      <c r="ME87" s="1"/>
      <c r="MG87" s="1"/>
      <c r="MI87" s="1"/>
      <c r="MK87" s="1"/>
      <c r="MM87" s="1"/>
      <c r="MO87" s="1"/>
      <c r="MQ87" s="8" t="s">
        <v>911</v>
      </c>
      <c r="MR87" s="51" t="s">
        <v>911</v>
      </c>
    </row>
    <row r="88" spans="2:356" hidden="1" outlineLevel="1" x14ac:dyDescent="0.25">
      <c r="B88" s="42" t="s">
        <v>272</v>
      </c>
      <c r="C88" s="1"/>
      <c r="E88" s="1"/>
      <c r="G88" s="1"/>
      <c r="I88" s="1"/>
      <c r="K88" s="1"/>
      <c r="M88" s="1"/>
      <c r="O88" s="1"/>
      <c r="Q88" s="1"/>
      <c r="S88" s="1"/>
      <c r="U88" s="1"/>
      <c r="W88" s="4" t="s">
        <v>911</v>
      </c>
      <c r="X88" s="49" t="s">
        <v>911</v>
      </c>
      <c r="Y88" s="1"/>
      <c r="AA88" s="1"/>
      <c r="AC88" s="1"/>
      <c r="AE88" s="1"/>
      <c r="AG88" s="1"/>
      <c r="AI88" s="1"/>
      <c r="AK88" s="1"/>
      <c r="AM88" s="1"/>
      <c r="AO88" s="1"/>
      <c r="AQ88" s="1"/>
      <c r="AS88" s="1"/>
      <c r="AU88" s="1"/>
      <c r="AW88" s="1"/>
      <c r="AY88" s="1"/>
      <c r="BA88" s="1"/>
      <c r="BC88" s="1"/>
      <c r="BE88" s="1"/>
      <c r="BG88" s="1"/>
      <c r="BI88" s="1"/>
      <c r="BK88" s="1"/>
      <c r="BM88" s="1"/>
      <c r="BO88" s="1"/>
      <c r="BQ88" s="1"/>
      <c r="BS88" s="1"/>
      <c r="BU88" s="1"/>
      <c r="BW88" s="1"/>
      <c r="BY88" s="1"/>
      <c r="CA88" s="1"/>
      <c r="CC88" s="1"/>
      <c r="CE88" s="1"/>
      <c r="CG88" s="1"/>
      <c r="CI88" s="1"/>
      <c r="CK88" s="1"/>
      <c r="CM88" s="1"/>
      <c r="CO88" s="1"/>
      <c r="CQ88" s="1"/>
      <c r="CS88" s="1"/>
      <c r="CU88" s="1"/>
      <c r="CW88" s="1"/>
      <c r="CY88" s="1"/>
      <c r="DA88" s="4" t="s">
        <v>911</v>
      </c>
      <c r="DB88" s="49" t="s">
        <v>911</v>
      </c>
      <c r="DC88" s="1"/>
      <c r="DE88" s="1"/>
      <c r="DG88" s="1"/>
      <c r="DI88" s="1"/>
      <c r="DK88" s="1"/>
      <c r="DM88" s="1"/>
      <c r="DO88" s="1"/>
      <c r="DQ88" s="1"/>
      <c r="DS88" s="1"/>
      <c r="DU88" s="1"/>
      <c r="DW88" s="1"/>
      <c r="DY88" s="1"/>
      <c r="EA88" s="1"/>
      <c r="EC88" s="1"/>
      <c r="EE88" s="1"/>
      <c r="EG88" s="1"/>
      <c r="EI88" s="1"/>
      <c r="EK88" s="1"/>
      <c r="EM88" s="1"/>
      <c r="EO88" s="1"/>
      <c r="EQ88" s="1"/>
      <c r="ES88" s="1"/>
      <c r="EU88" s="1"/>
      <c r="EW88" s="1"/>
      <c r="EY88" s="1"/>
      <c r="FA88" s="1"/>
      <c r="FC88" s="1"/>
      <c r="FE88" s="1"/>
      <c r="FG88" s="1"/>
      <c r="FI88" s="1"/>
      <c r="FK88" s="1"/>
      <c r="FM88" s="1"/>
      <c r="FO88" s="1"/>
      <c r="FQ88" s="1"/>
      <c r="FS88" s="1"/>
      <c r="FU88" s="1"/>
      <c r="FW88" s="1"/>
      <c r="FY88" s="1"/>
      <c r="GA88" s="1"/>
      <c r="GC88" s="1"/>
      <c r="GE88" s="1"/>
      <c r="GG88" s="1"/>
      <c r="GI88" s="1">
        <v>12.329944139906379</v>
      </c>
      <c r="GJ88" s="38">
        <v>1</v>
      </c>
      <c r="GK88" s="1"/>
      <c r="GM88" s="1"/>
      <c r="GO88" s="1"/>
      <c r="GQ88" s="1"/>
      <c r="GS88" s="1"/>
      <c r="GU88" s="1"/>
      <c r="GW88" s="1"/>
      <c r="GY88" s="1"/>
      <c r="HA88" s="1"/>
      <c r="HC88" s="1"/>
      <c r="HE88" s="1"/>
      <c r="HG88" s="1"/>
      <c r="HI88" s="1"/>
      <c r="HK88" s="1"/>
      <c r="HM88" s="1"/>
      <c r="HO88" s="1"/>
      <c r="HQ88" s="1"/>
      <c r="HS88" s="1"/>
      <c r="HU88" s="1"/>
      <c r="HW88" s="1"/>
      <c r="HY88" s="1"/>
      <c r="IA88" s="1"/>
      <c r="IC88" s="1"/>
      <c r="IE88" s="1"/>
      <c r="IG88" s="1"/>
      <c r="II88" s="1"/>
      <c r="IK88" s="1"/>
      <c r="IM88" s="1"/>
      <c r="IO88" s="1"/>
      <c r="IQ88" s="1"/>
      <c r="IS88" s="1"/>
      <c r="IU88" s="1"/>
      <c r="IW88" s="1"/>
      <c r="IY88" s="1"/>
      <c r="JA88" s="1"/>
      <c r="JC88" s="1"/>
      <c r="JE88" s="1"/>
      <c r="JG88" s="1"/>
      <c r="JI88" s="1"/>
      <c r="JK88" s="1"/>
      <c r="JM88" s="4">
        <v>12.329944139906379</v>
      </c>
      <c r="JN88" s="49">
        <v>1</v>
      </c>
      <c r="JO88" s="1"/>
      <c r="JQ88" s="1"/>
      <c r="JS88" s="1"/>
      <c r="JU88" s="1"/>
      <c r="JW88" s="1"/>
      <c r="JY88" s="1"/>
      <c r="KA88" s="1"/>
      <c r="KC88" s="1"/>
      <c r="KE88" s="1"/>
      <c r="KG88" s="1"/>
      <c r="KI88" s="1"/>
      <c r="KK88" s="1"/>
      <c r="KM88" s="1"/>
      <c r="KO88" s="1"/>
      <c r="KQ88" s="1"/>
      <c r="KS88" s="1">
        <v>31.505954737359865</v>
      </c>
      <c r="KT88" s="38">
        <v>0.69722897693830799</v>
      </c>
      <c r="KU88" s="1"/>
      <c r="KW88" s="1"/>
      <c r="KY88" s="1"/>
      <c r="LA88" s="1"/>
      <c r="LC88" s="1">
        <v>13.051776010865431</v>
      </c>
      <c r="LD88" s="38">
        <v>1</v>
      </c>
      <c r="LE88" s="1"/>
      <c r="LG88" s="1"/>
      <c r="LI88" s="1"/>
      <c r="LK88" s="1"/>
      <c r="LM88" s="1"/>
      <c r="LO88" s="1"/>
      <c r="LQ88" s="1"/>
      <c r="LS88" s="1"/>
      <c r="LU88" s="4">
        <v>44.557730748225296</v>
      </c>
      <c r="LV88" s="49">
        <v>0.76508193800549651</v>
      </c>
      <c r="LW88" s="1"/>
      <c r="LY88" s="1"/>
      <c r="MA88" s="1"/>
      <c r="MC88" s="1"/>
      <c r="ME88" s="1"/>
      <c r="MG88" s="1"/>
      <c r="MI88" s="1"/>
      <c r="MK88" s="1"/>
      <c r="MM88" s="1"/>
      <c r="MO88" s="1"/>
      <c r="MQ88" s="8" t="s">
        <v>911</v>
      </c>
      <c r="MR88" s="51" t="s">
        <v>911</v>
      </c>
    </row>
    <row r="89" spans="2:356" hidden="1" outlineLevel="1" x14ac:dyDescent="0.25">
      <c r="B89" s="42" t="s">
        <v>377</v>
      </c>
      <c r="C89" s="1"/>
      <c r="E89" s="1"/>
      <c r="G89" s="1"/>
      <c r="I89" s="1"/>
      <c r="K89" s="1"/>
      <c r="M89" s="1"/>
      <c r="O89" s="1"/>
      <c r="Q89" s="1"/>
      <c r="S89" s="1"/>
      <c r="U89" s="1"/>
      <c r="W89" s="4" t="s">
        <v>911</v>
      </c>
      <c r="X89" s="49" t="s">
        <v>911</v>
      </c>
      <c r="Y89" s="1"/>
      <c r="AA89" s="1"/>
      <c r="AC89" s="1"/>
      <c r="AE89" s="1"/>
      <c r="AG89" s="1"/>
      <c r="AI89" s="1"/>
      <c r="AK89" s="1"/>
      <c r="AM89" s="1"/>
      <c r="AO89" s="1"/>
      <c r="AQ89" s="1"/>
      <c r="AS89" s="1"/>
      <c r="AU89" s="1"/>
      <c r="AW89" s="1"/>
      <c r="AY89" s="1"/>
      <c r="BA89" s="1"/>
      <c r="BC89" s="1"/>
      <c r="BE89" s="1"/>
      <c r="BG89" s="1"/>
      <c r="BI89" s="1"/>
      <c r="BK89" s="1"/>
      <c r="BM89" s="1"/>
      <c r="BO89" s="1"/>
      <c r="BQ89" s="1"/>
      <c r="BS89" s="1"/>
      <c r="BU89" s="1"/>
      <c r="BW89" s="1"/>
      <c r="BY89" s="1"/>
      <c r="CA89" s="1"/>
      <c r="CC89" s="1"/>
      <c r="CE89" s="1"/>
      <c r="CG89" s="1"/>
      <c r="CI89" s="1"/>
      <c r="CK89" s="1"/>
      <c r="CM89" s="1"/>
      <c r="CO89" s="1"/>
      <c r="CQ89" s="1"/>
      <c r="CS89" s="1"/>
      <c r="CU89" s="1"/>
      <c r="CW89" s="1"/>
      <c r="CY89" s="1"/>
      <c r="DA89" s="4" t="s">
        <v>911</v>
      </c>
      <c r="DB89" s="49" t="s">
        <v>911</v>
      </c>
      <c r="DC89" s="1"/>
      <c r="DE89" s="1"/>
      <c r="DG89" s="1"/>
      <c r="DI89" s="1"/>
      <c r="DK89" s="1"/>
      <c r="DM89" s="1"/>
      <c r="DO89" s="1"/>
      <c r="DQ89" s="1"/>
      <c r="DS89" s="1"/>
      <c r="DU89" s="1"/>
      <c r="DW89" s="1"/>
      <c r="DY89" s="1"/>
      <c r="EA89" s="1"/>
      <c r="EC89" s="1"/>
      <c r="EE89" s="1"/>
      <c r="EG89" s="1"/>
      <c r="EI89" s="1"/>
      <c r="EK89" s="1"/>
      <c r="EM89" s="1"/>
      <c r="EO89" s="1"/>
      <c r="EQ89" s="1"/>
      <c r="ES89" s="1"/>
      <c r="EU89" s="1"/>
      <c r="EW89" s="1"/>
      <c r="EY89" s="1"/>
      <c r="FA89" s="1"/>
      <c r="FC89" s="1"/>
      <c r="FE89" s="1"/>
      <c r="FG89" s="1"/>
      <c r="FI89" s="1"/>
      <c r="FK89" s="1"/>
      <c r="FM89" s="1"/>
      <c r="FO89" s="1"/>
      <c r="FQ89" s="1"/>
      <c r="FS89" s="1"/>
      <c r="FU89" s="1"/>
      <c r="FW89" s="1"/>
      <c r="FY89" s="1"/>
      <c r="GA89" s="1"/>
      <c r="GC89" s="1"/>
      <c r="GE89" s="1"/>
      <c r="GG89" s="1"/>
      <c r="GI89" s="1">
        <v>26.157437171547439</v>
      </c>
      <c r="GJ89" s="38">
        <v>1</v>
      </c>
      <c r="GK89" s="1"/>
      <c r="GM89" s="1"/>
      <c r="GO89" s="1"/>
      <c r="GQ89" s="1"/>
      <c r="GS89" s="1"/>
      <c r="GU89" s="1"/>
      <c r="GW89" s="1"/>
      <c r="GY89" s="1"/>
      <c r="HA89" s="1"/>
      <c r="HC89" s="1"/>
      <c r="HE89" s="1"/>
      <c r="HG89" s="1"/>
      <c r="HI89" s="1"/>
      <c r="HK89" s="1"/>
      <c r="HM89" s="1"/>
      <c r="HO89" s="1"/>
      <c r="HQ89" s="1"/>
      <c r="HS89" s="1"/>
      <c r="HU89" s="1"/>
      <c r="HW89" s="1"/>
      <c r="HY89" s="1"/>
      <c r="IA89" s="1"/>
      <c r="IC89" s="1"/>
      <c r="IE89" s="1"/>
      <c r="IG89" s="1"/>
      <c r="II89" s="1"/>
      <c r="IK89" s="1"/>
      <c r="IM89" s="1"/>
      <c r="IO89" s="1"/>
      <c r="IQ89" s="1"/>
      <c r="IS89" s="1"/>
      <c r="IU89" s="1"/>
      <c r="IW89" s="1"/>
      <c r="IY89" s="1"/>
      <c r="JA89" s="1"/>
      <c r="JC89" s="1"/>
      <c r="JE89" s="1"/>
      <c r="JG89" s="1"/>
      <c r="JI89" s="1"/>
      <c r="JK89" s="1"/>
      <c r="JM89" s="4">
        <v>26.157437171547439</v>
      </c>
      <c r="JN89" s="49">
        <v>1</v>
      </c>
      <c r="JO89" s="1"/>
      <c r="JQ89" s="1"/>
      <c r="JS89" s="1"/>
      <c r="JU89" s="1"/>
      <c r="JW89" s="1"/>
      <c r="JY89" s="1"/>
      <c r="KA89" s="1"/>
      <c r="KC89" s="1"/>
      <c r="KE89" s="1"/>
      <c r="KG89" s="1"/>
      <c r="KI89" s="1"/>
      <c r="KK89" s="1"/>
      <c r="KM89" s="1"/>
      <c r="KO89" s="1"/>
      <c r="KQ89" s="1"/>
      <c r="KS89" s="1"/>
      <c r="KU89" s="1"/>
      <c r="KW89" s="1"/>
      <c r="KY89" s="1"/>
      <c r="LA89" s="1"/>
      <c r="LC89" s="1"/>
      <c r="LE89" s="1"/>
      <c r="LG89" s="1"/>
      <c r="LI89" s="1"/>
      <c r="LK89" s="1"/>
      <c r="LM89" s="1"/>
      <c r="LO89" s="1"/>
      <c r="LQ89" s="1"/>
      <c r="LS89" s="1"/>
      <c r="LU89" s="4" t="s">
        <v>911</v>
      </c>
      <c r="LV89" s="49" t="s">
        <v>911</v>
      </c>
      <c r="LW89" s="1"/>
      <c r="LY89" s="1"/>
      <c r="MA89" s="1"/>
      <c r="MC89" s="1"/>
      <c r="ME89" s="1"/>
      <c r="MG89" s="1"/>
      <c r="MI89" s="1"/>
      <c r="MK89" s="1"/>
      <c r="MM89" s="1"/>
      <c r="MO89" s="1"/>
      <c r="MQ89" s="8" t="s">
        <v>911</v>
      </c>
      <c r="MR89" s="51" t="s">
        <v>911</v>
      </c>
    </row>
    <row r="90" spans="2:356" hidden="1" outlineLevel="1" x14ac:dyDescent="0.25">
      <c r="B90" s="42" t="s">
        <v>459</v>
      </c>
      <c r="C90" s="1"/>
      <c r="E90" s="1"/>
      <c r="G90" s="1"/>
      <c r="I90" s="1"/>
      <c r="K90" s="1"/>
      <c r="M90" s="1"/>
      <c r="O90" s="1"/>
      <c r="Q90" s="1"/>
      <c r="S90" s="1"/>
      <c r="U90" s="1"/>
      <c r="W90" s="4" t="s">
        <v>911</v>
      </c>
      <c r="X90" s="49" t="s">
        <v>911</v>
      </c>
      <c r="Y90" s="1"/>
      <c r="AA90" s="1"/>
      <c r="AC90" s="1"/>
      <c r="AE90" s="1"/>
      <c r="AG90" s="1"/>
      <c r="AI90" s="1"/>
      <c r="AK90" s="1"/>
      <c r="AM90" s="1"/>
      <c r="AO90" s="1"/>
      <c r="AQ90" s="1"/>
      <c r="AS90" s="1"/>
      <c r="AU90" s="1"/>
      <c r="AW90" s="1"/>
      <c r="AY90" s="1"/>
      <c r="BA90" s="1"/>
      <c r="BC90" s="1"/>
      <c r="BE90" s="1"/>
      <c r="BG90" s="1"/>
      <c r="BI90" s="1"/>
      <c r="BK90" s="1"/>
      <c r="BM90" s="1"/>
      <c r="BO90" s="1"/>
      <c r="BQ90" s="1"/>
      <c r="BS90" s="1"/>
      <c r="BU90" s="1"/>
      <c r="BW90" s="1"/>
      <c r="BY90" s="1"/>
      <c r="CA90" s="1"/>
      <c r="CC90" s="1"/>
      <c r="CE90" s="1"/>
      <c r="CG90" s="1"/>
      <c r="CI90" s="1"/>
      <c r="CK90" s="1"/>
      <c r="CM90" s="1"/>
      <c r="CO90" s="1"/>
      <c r="CQ90" s="1"/>
      <c r="CS90" s="1"/>
      <c r="CU90" s="1"/>
      <c r="CW90" s="1"/>
      <c r="CY90" s="1"/>
      <c r="DA90" s="4" t="s">
        <v>911</v>
      </c>
      <c r="DB90" s="49" t="s">
        <v>911</v>
      </c>
      <c r="DC90" s="1"/>
      <c r="DE90" s="1"/>
      <c r="DG90" s="1"/>
      <c r="DI90" s="1"/>
      <c r="DK90" s="1"/>
      <c r="DM90" s="1"/>
      <c r="DO90" s="1"/>
      <c r="DQ90" s="1"/>
      <c r="DS90" s="1"/>
      <c r="DU90" s="1"/>
      <c r="DW90" s="1"/>
      <c r="DY90" s="1"/>
      <c r="EA90" s="1"/>
      <c r="EC90" s="1"/>
      <c r="EE90" s="1"/>
      <c r="EG90" s="1"/>
      <c r="EI90" s="1"/>
      <c r="EK90" s="1"/>
      <c r="EM90" s="1"/>
      <c r="EO90" s="1"/>
      <c r="EQ90" s="1"/>
      <c r="ES90" s="1"/>
      <c r="EU90" s="1"/>
      <c r="EW90" s="1"/>
      <c r="EY90" s="1"/>
      <c r="FA90" s="1"/>
      <c r="FC90" s="1"/>
      <c r="FE90" s="1"/>
      <c r="FG90" s="1"/>
      <c r="FI90" s="1"/>
      <c r="FK90" s="1"/>
      <c r="FM90" s="1"/>
      <c r="FO90" s="1"/>
      <c r="FQ90" s="1"/>
      <c r="FS90" s="1"/>
      <c r="FU90" s="1"/>
      <c r="FW90" s="1"/>
      <c r="FY90" s="1"/>
      <c r="GA90" s="1"/>
      <c r="GC90" s="1"/>
      <c r="GE90" s="1"/>
      <c r="GG90" s="1"/>
      <c r="GI90" s="1">
        <v>13.051776010865431</v>
      </c>
      <c r="GJ90" s="38">
        <v>1</v>
      </c>
      <c r="GK90" s="1"/>
      <c r="GM90" s="1"/>
      <c r="GO90" s="1"/>
      <c r="GQ90" s="1"/>
      <c r="GS90" s="1"/>
      <c r="GU90" s="1"/>
      <c r="GW90" s="1"/>
      <c r="GY90" s="1"/>
      <c r="HA90" s="1"/>
      <c r="HC90" s="1"/>
      <c r="HE90" s="1"/>
      <c r="HG90" s="1"/>
      <c r="HI90" s="1"/>
      <c r="HK90" s="1"/>
      <c r="HM90" s="1"/>
      <c r="HO90" s="1"/>
      <c r="HQ90" s="1"/>
      <c r="HS90" s="1"/>
      <c r="HU90" s="1"/>
      <c r="HW90" s="1"/>
      <c r="HY90" s="1"/>
      <c r="IA90" s="1"/>
      <c r="IC90" s="1"/>
      <c r="IE90" s="1"/>
      <c r="IG90" s="1"/>
      <c r="II90" s="1"/>
      <c r="IK90" s="1"/>
      <c r="IM90" s="1"/>
      <c r="IO90" s="1"/>
      <c r="IQ90" s="1"/>
      <c r="IS90" s="1"/>
      <c r="IU90" s="1"/>
      <c r="IW90" s="1"/>
      <c r="IY90" s="1"/>
      <c r="JA90" s="1"/>
      <c r="JC90" s="1"/>
      <c r="JE90" s="1"/>
      <c r="JG90" s="1"/>
      <c r="JI90" s="1"/>
      <c r="JK90" s="1"/>
      <c r="JM90" s="4">
        <v>13.051776010865431</v>
      </c>
      <c r="JN90" s="49">
        <v>1</v>
      </c>
      <c r="JO90" s="1"/>
      <c r="JQ90" s="1"/>
      <c r="JS90" s="1"/>
      <c r="JU90" s="1"/>
      <c r="JW90" s="1"/>
      <c r="JY90" s="1"/>
      <c r="KA90" s="1"/>
      <c r="KC90" s="1"/>
      <c r="KE90" s="1"/>
      <c r="KG90" s="1"/>
      <c r="KI90" s="1"/>
      <c r="KK90" s="1"/>
      <c r="KM90" s="1"/>
      <c r="KO90" s="1"/>
      <c r="KQ90" s="1"/>
      <c r="KS90" s="1"/>
      <c r="KU90" s="1"/>
      <c r="KW90" s="1"/>
      <c r="KY90" s="1"/>
      <c r="LA90" s="1"/>
      <c r="LC90" s="1"/>
      <c r="LE90" s="1"/>
      <c r="LG90" s="1"/>
      <c r="LI90" s="1"/>
      <c r="LK90" s="1"/>
      <c r="LM90" s="1"/>
      <c r="LO90" s="1"/>
      <c r="LQ90" s="1"/>
      <c r="LS90" s="1"/>
      <c r="LU90" s="4" t="s">
        <v>911</v>
      </c>
      <c r="LV90" s="49" t="s">
        <v>911</v>
      </c>
      <c r="LW90" s="1"/>
      <c r="LY90" s="1"/>
      <c r="MA90" s="1"/>
      <c r="MC90" s="1"/>
      <c r="ME90" s="1"/>
      <c r="MG90" s="1"/>
      <c r="MI90" s="1"/>
      <c r="MK90" s="1"/>
      <c r="MM90" s="1"/>
      <c r="MO90" s="1"/>
      <c r="MQ90" s="8" t="s">
        <v>911</v>
      </c>
      <c r="MR90" s="51" t="s">
        <v>911</v>
      </c>
    </row>
    <row r="91" spans="2:356" hidden="1" outlineLevel="1" x14ac:dyDescent="0.25">
      <c r="B91" s="42" t="s">
        <v>362</v>
      </c>
      <c r="C91" s="1"/>
      <c r="E91" s="1"/>
      <c r="G91" s="1"/>
      <c r="I91" s="1"/>
      <c r="K91" s="1">
        <v>26.157437171547439</v>
      </c>
      <c r="L91" s="38">
        <v>1</v>
      </c>
      <c r="M91" s="1"/>
      <c r="O91" s="1"/>
      <c r="Q91" s="1"/>
      <c r="S91" s="1"/>
      <c r="U91" s="1"/>
      <c r="W91" s="4">
        <v>26.157437171547439</v>
      </c>
      <c r="X91" s="49">
        <v>1</v>
      </c>
      <c r="Y91" s="1"/>
      <c r="AA91" s="1"/>
      <c r="AC91" s="1"/>
      <c r="AE91" s="1"/>
      <c r="AG91" s="1"/>
      <c r="AI91" s="1"/>
      <c r="AK91" s="1"/>
      <c r="AM91" s="1"/>
      <c r="AO91" s="1"/>
      <c r="AQ91" s="1"/>
      <c r="AS91" s="1"/>
      <c r="AU91" s="1"/>
      <c r="AW91" s="1"/>
      <c r="AY91" s="1"/>
      <c r="BA91" s="1"/>
      <c r="BC91" s="1"/>
      <c r="BE91" s="1"/>
      <c r="BG91" s="1"/>
      <c r="BI91" s="1"/>
      <c r="BK91" s="1"/>
      <c r="BM91" s="1"/>
      <c r="BO91" s="1"/>
      <c r="BQ91" s="1"/>
      <c r="BS91" s="1"/>
      <c r="BU91" s="1"/>
      <c r="BW91" s="1"/>
      <c r="BY91" s="1"/>
      <c r="CA91" s="1"/>
      <c r="CC91" s="1"/>
      <c r="CE91" s="1"/>
      <c r="CG91" s="1"/>
      <c r="CI91" s="1"/>
      <c r="CK91" s="1"/>
      <c r="CM91" s="1"/>
      <c r="CO91" s="1"/>
      <c r="CQ91" s="1"/>
      <c r="CS91" s="1"/>
      <c r="CU91" s="1"/>
      <c r="CW91" s="1"/>
      <c r="CY91" s="1"/>
      <c r="DA91" s="4" t="s">
        <v>911</v>
      </c>
      <c r="DB91" s="49" t="s">
        <v>911</v>
      </c>
      <c r="DC91" s="1">
        <v>6.1619574357560793</v>
      </c>
      <c r="DD91" s="38">
        <v>1</v>
      </c>
      <c r="DE91" s="1"/>
      <c r="DG91" s="1"/>
      <c r="DI91" s="1"/>
      <c r="DK91" s="1"/>
      <c r="DM91" s="1"/>
      <c r="DO91" s="1"/>
      <c r="DQ91" s="1"/>
      <c r="DS91" s="1"/>
      <c r="DU91" s="1"/>
      <c r="DW91" s="1"/>
      <c r="DY91" s="1"/>
      <c r="EA91" s="1"/>
      <c r="EC91" s="1"/>
      <c r="EE91" s="1"/>
      <c r="EG91" s="1"/>
      <c r="EI91" s="1"/>
      <c r="EK91" s="1"/>
      <c r="EM91" s="1"/>
      <c r="EO91" s="1"/>
      <c r="EQ91" s="1"/>
      <c r="ES91" s="1"/>
      <c r="EU91" s="1"/>
      <c r="EW91" s="1"/>
      <c r="EY91" s="1"/>
      <c r="FA91" s="1">
        <v>26.157437171547439</v>
      </c>
      <c r="FB91" s="38">
        <v>1</v>
      </c>
      <c r="FC91" s="1"/>
      <c r="FE91" s="1"/>
      <c r="FG91" s="1"/>
      <c r="FI91" s="1"/>
      <c r="FK91" s="1"/>
      <c r="FM91" s="1"/>
      <c r="FO91" s="1"/>
      <c r="FQ91" s="1"/>
      <c r="FS91" s="1"/>
      <c r="FU91" s="1"/>
      <c r="FW91" s="1"/>
      <c r="FY91" s="1"/>
      <c r="GA91" s="1"/>
      <c r="GC91" s="1"/>
      <c r="GE91" s="1"/>
      <c r="GG91" s="1"/>
      <c r="GI91" s="1">
        <v>32.319394607303522</v>
      </c>
      <c r="GJ91" s="38">
        <v>0.55268716898907511</v>
      </c>
      <c r="GK91" s="1"/>
      <c r="GM91" s="1"/>
      <c r="GO91" s="1"/>
      <c r="GQ91" s="1"/>
      <c r="GS91" s="1"/>
      <c r="GU91" s="1"/>
      <c r="GW91" s="1"/>
      <c r="GY91" s="1"/>
      <c r="HA91" s="1"/>
      <c r="HC91" s="1"/>
      <c r="HE91" s="1"/>
      <c r="HG91" s="1"/>
      <c r="HI91" s="1"/>
      <c r="HK91" s="1"/>
      <c r="HM91" s="1"/>
      <c r="HO91" s="1"/>
      <c r="HQ91" s="1"/>
      <c r="HS91" s="1"/>
      <c r="HU91" s="1"/>
      <c r="HW91" s="1"/>
      <c r="HY91" s="1"/>
      <c r="IA91" s="1"/>
      <c r="IC91" s="1"/>
      <c r="IE91" s="1"/>
      <c r="IG91" s="1"/>
      <c r="II91" s="1"/>
      <c r="IK91" s="1"/>
      <c r="IM91" s="1"/>
      <c r="IO91" s="1"/>
      <c r="IQ91" s="1"/>
      <c r="IS91" s="1"/>
      <c r="IU91" s="1"/>
      <c r="IW91" s="1"/>
      <c r="IY91" s="1"/>
      <c r="JA91" s="1"/>
      <c r="JC91" s="1"/>
      <c r="JE91" s="1"/>
      <c r="JG91" s="1"/>
      <c r="JI91" s="1"/>
      <c r="JK91" s="1"/>
      <c r="JM91" s="4">
        <v>64.638789214607044</v>
      </c>
      <c r="JN91" s="49">
        <v>0.66666666666666663</v>
      </c>
      <c r="JO91" s="1"/>
      <c r="JQ91" s="1"/>
      <c r="JS91" s="1"/>
      <c r="JU91" s="1"/>
      <c r="JW91" s="1"/>
      <c r="JY91" s="1"/>
      <c r="KA91" s="1"/>
      <c r="KC91" s="1"/>
      <c r="KE91" s="1"/>
      <c r="KG91" s="1"/>
      <c r="KI91" s="1"/>
      <c r="KK91" s="1"/>
      <c r="KM91" s="1"/>
      <c r="KO91" s="1"/>
      <c r="KQ91" s="1"/>
      <c r="KS91" s="1"/>
      <c r="KU91" s="1"/>
      <c r="KW91" s="1"/>
      <c r="KY91" s="1"/>
      <c r="LA91" s="1"/>
      <c r="LC91" s="1"/>
      <c r="LE91" s="1"/>
      <c r="LG91" s="1"/>
      <c r="LI91" s="1"/>
      <c r="LK91" s="1"/>
      <c r="LM91" s="1"/>
      <c r="LO91" s="1"/>
      <c r="LQ91" s="1"/>
      <c r="LS91" s="1"/>
      <c r="LU91" s="4" t="s">
        <v>911</v>
      </c>
      <c r="LV91" s="49" t="s">
        <v>911</v>
      </c>
      <c r="LW91" s="1"/>
      <c r="LY91" s="1"/>
      <c r="MA91" s="1"/>
      <c r="MC91" s="1"/>
      <c r="ME91" s="1"/>
      <c r="MG91" s="1"/>
      <c r="MI91" s="1"/>
      <c r="MK91" s="1"/>
      <c r="MM91" s="1"/>
      <c r="MO91" s="1"/>
      <c r="MQ91" s="8" t="s">
        <v>911</v>
      </c>
      <c r="MR91" s="51" t="s">
        <v>911</v>
      </c>
    </row>
    <row r="92" spans="2:356" hidden="1" outlineLevel="1" x14ac:dyDescent="0.25">
      <c r="B92" s="42" t="s">
        <v>285</v>
      </c>
      <c r="C92" s="1"/>
      <c r="E92" s="1">
        <v>26.157437171547439</v>
      </c>
      <c r="F92" s="38">
        <v>1</v>
      </c>
      <c r="G92" s="1"/>
      <c r="I92" s="1"/>
      <c r="K92" s="1"/>
      <c r="M92" s="1"/>
      <c r="O92" s="1"/>
      <c r="Q92" s="1"/>
      <c r="S92" s="1"/>
      <c r="U92" s="1"/>
      <c r="W92" s="4">
        <v>26.157437171547439</v>
      </c>
      <c r="X92" s="49">
        <v>1</v>
      </c>
      <c r="Y92" s="1"/>
      <c r="AA92" s="1"/>
      <c r="AC92" s="1"/>
      <c r="AE92" s="1"/>
      <c r="AG92" s="1"/>
      <c r="AI92" s="1"/>
      <c r="AK92" s="1"/>
      <c r="AM92" s="1"/>
      <c r="AO92" s="1"/>
      <c r="AQ92" s="1"/>
      <c r="AS92" s="1"/>
      <c r="AU92" s="1"/>
      <c r="AW92" s="1"/>
      <c r="AY92" s="1"/>
      <c r="BA92" s="1"/>
      <c r="BC92" s="1"/>
      <c r="BE92" s="1"/>
      <c r="BG92" s="1"/>
      <c r="BI92" s="1"/>
      <c r="BK92" s="1"/>
      <c r="BM92" s="1"/>
      <c r="BO92" s="1"/>
      <c r="BQ92" s="1"/>
      <c r="BS92" s="1"/>
      <c r="BU92" s="1"/>
      <c r="BW92" s="1"/>
      <c r="BY92" s="1"/>
      <c r="CA92" s="1"/>
      <c r="CC92" s="1"/>
      <c r="CE92" s="1"/>
      <c r="CG92" s="1"/>
      <c r="CI92" s="1"/>
      <c r="CK92" s="1"/>
      <c r="CM92" s="1"/>
      <c r="CO92" s="1"/>
      <c r="CQ92" s="1"/>
      <c r="CS92" s="1"/>
      <c r="CU92" s="1"/>
      <c r="CW92" s="1"/>
      <c r="CY92" s="1"/>
      <c r="DA92" s="4" t="s">
        <v>911</v>
      </c>
      <c r="DB92" s="49" t="s">
        <v>911</v>
      </c>
      <c r="DC92" s="1">
        <v>26.157437171547439</v>
      </c>
      <c r="DD92" s="38">
        <v>1</v>
      </c>
      <c r="DE92" s="1"/>
      <c r="DG92" s="1"/>
      <c r="DI92" s="1"/>
      <c r="DK92" s="1"/>
      <c r="DM92" s="1"/>
      <c r="DO92" s="1"/>
      <c r="DQ92" s="1"/>
      <c r="DS92" s="1"/>
      <c r="DU92" s="1"/>
      <c r="DW92" s="1">
        <v>6.1619574357560793</v>
      </c>
      <c r="DX92" s="38">
        <v>1</v>
      </c>
      <c r="DY92" s="1"/>
      <c r="EA92" s="1"/>
      <c r="EC92" s="1"/>
      <c r="EE92" s="1"/>
      <c r="EG92" s="1">
        <v>26.157437171547439</v>
      </c>
      <c r="EH92" s="38">
        <v>0.80934180511030962</v>
      </c>
      <c r="EI92" s="1"/>
      <c r="EK92" s="1"/>
      <c r="EM92" s="1"/>
      <c r="EO92" s="1"/>
      <c r="EQ92" s="1"/>
      <c r="ES92" s="1"/>
      <c r="EU92" s="1"/>
      <c r="EW92" s="1"/>
      <c r="EY92" s="1"/>
      <c r="FA92" s="1"/>
      <c r="FC92" s="1"/>
      <c r="FE92" s="1"/>
      <c r="FG92" s="1"/>
      <c r="FI92" s="1"/>
      <c r="FK92" s="1"/>
      <c r="FM92" s="1">
        <v>26.157437171547439</v>
      </c>
      <c r="FN92" s="38">
        <v>1</v>
      </c>
      <c r="FO92" s="1"/>
      <c r="FQ92" s="1"/>
      <c r="FS92" s="1"/>
      <c r="FU92" s="1"/>
      <c r="FW92" s="1"/>
      <c r="FY92" s="1"/>
      <c r="GA92" s="1"/>
      <c r="GC92" s="1">
        <v>26.157437171547439</v>
      </c>
      <c r="GD92" s="38">
        <v>1</v>
      </c>
      <c r="GE92" s="1"/>
      <c r="GG92" s="1"/>
      <c r="GI92" s="1">
        <v>63.966707173242753</v>
      </c>
      <c r="GJ92" s="38">
        <v>1</v>
      </c>
      <c r="GK92" s="1"/>
      <c r="GM92" s="1"/>
      <c r="GO92" s="1"/>
      <c r="GQ92" s="1"/>
      <c r="GS92" s="1"/>
      <c r="GU92" s="1"/>
      <c r="GW92" s="1"/>
      <c r="GY92" s="1"/>
      <c r="HA92" s="1"/>
      <c r="HC92" s="1"/>
      <c r="HE92" s="1"/>
      <c r="HG92" s="1"/>
      <c r="HI92" s="1"/>
      <c r="HK92" s="1"/>
      <c r="HM92" s="1"/>
      <c r="HO92" s="1"/>
      <c r="HQ92" s="1"/>
      <c r="HS92" s="1"/>
      <c r="HU92" s="1"/>
      <c r="HW92" s="1"/>
      <c r="HY92" s="1"/>
      <c r="IA92" s="1"/>
      <c r="IC92" s="1"/>
      <c r="IE92" s="1"/>
      <c r="IG92" s="1"/>
      <c r="II92" s="1"/>
      <c r="IK92" s="1"/>
      <c r="IM92" s="1"/>
      <c r="IO92" s="1"/>
      <c r="IQ92" s="1"/>
      <c r="IS92" s="1"/>
      <c r="IU92" s="1"/>
      <c r="IW92" s="1"/>
      <c r="IY92" s="1"/>
      <c r="JA92" s="1"/>
      <c r="JC92" s="1">
        <v>26.157437171547439</v>
      </c>
      <c r="JD92" s="38">
        <v>1</v>
      </c>
      <c r="JE92" s="1"/>
      <c r="JG92" s="1"/>
      <c r="JI92" s="1"/>
      <c r="JK92" s="1"/>
      <c r="JM92" s="4">
        <v>200.915850466736</v>
      </c>
      <c r="JN92" s="49">
        <v>0.97024327474696082</v>
      </c>
      <c r="JO92" s="1"/>
      <c r="JQ92" s="1"/>
      <c r="JS92" s="1"/>
      <c r="JU92" s="1"/>
      <c r="JW92" s="1"/>
      <c r="JY92" s="1"/>
      <c r="KA92" s="1"/>
      <c r="KC92" s="1"/>
      <c r="KE92" s="1"/>
      <c r="KG92" s="1"/>
      <c r="KI92" s="1"/>
      <c r="KK92" s="1"/>
      <c r="KM92" s="1"/>
      <c r="KO92" s="1"/>
      <c r="KQ92" s="1"/>
      <c r="KS92" s="1"/>
      <c r="KU92" s="1"/>
      <c r="KW92" s="1"/>
      <c r="KY92" s="1"/>
      <c r="LA92" s="1"/>
      <c r="LC92" s="1"/>
      <c r="LE92" s="1"/>
      <c r="LG92" s="1"/>
      <c r="LI92" s="1"/>
      <c r="LK92" s="1"/>
      <c r="LM92" s="1"/>
      <c r="LO92" s="1"/>
      <c r="LQ92" s="1"/>
      <c r="LS92" s="1"/>
      <c r="LU92" s="4" t="s">
        <v>911</v>
      </c>
      <c r="LV92" s="49" t="s">
        <v>911</v>
      </c>
      <c r="LW92" s="1"/>
      <c r="LY92" s="1"/>
      <c r="MA92" s="1"/>
      <c r="MC92" s="1"/>
      <c r="ME92" s="1"/>
      <c r="MG92" s="1"/>
      <c r="MI92" s="1"/>
      <c r="MK92" s="1"/>
      <c r="MM92" s="1"/>
      <c r="MO92" s="1"/>
      <c r="MQ92" s="8" t="s">
        <v>911</v>
      </c>
      <c r="MR92" s="51" t="s">
        <v>911</v>
      </c>
    </row>
    <row r="93" spans="2:356" hidden="1" outlineLevel="1" x14ac:dyDescent="0.25">
      <c r="B93" s="42" t="s">
        <v>367</v>
      </c>
      <c r="C93" s="1"/>
      <c r="E93" s="1"/>
      <c r="G93" s="1"/>
      <c r="I93" s="1"/>
      <c r="K93" s="1"/>
      <c r="M93" s="1"/>
      <c r="O93" s="1"/>
      <c r="Q93" s="1"/>
      <c r="S93" s="1"/>
      <c r="U93" s="1"/>
      <c r="W93" s="4" t="s">
        <v>911</v>
      </c>
      <c r="X93" s="49" t="s">
        <v>911</v>
      </c>
      <c r="Y93" s="1"/>
      <c r="AA93" s="1"/>
      <c r="AC93" s="1"/>
      <c r="AE93" s="1"/>
      <c r="AG93" s="1"/>
      <c r="AI93" s="1"/>
      <c r="AK93" s="1"/>
      <c r="AM93" s="1"/>
      <c r="AO93" s="1"/>
      <c r="AQ93" s="1"/>
      <c r="AS93" s="1"/>
      <c r="AU93" s="1"/>
      <c r="AW93" s="1"/>
      <c r="AY93" s="1"/>
      <c r="BA93" s="1"/>
      <c r="BC93" s="1"/>
      <c r="BE93" s="1"/>
      <c r="BG93" s="1"/>
      <c r="BI93" s="1"/>
      <c r="BK93" s="1"/>
      <c r="BM93" s="1"/>
      <c r="BO93" s="1"/>
      <c r="BQ93" s="1"/>
      <c r="BS93" s="1"/>
      <c r="BU93" s="1"/>
      <c r="BW93" s="1"/>
      <c r="BY93" s="1"/>
      <c r="CA93" s="1"/>
      <c r="CC93" s="1"/>
      <c r="CE93" s="1"/>
      <c r="CG93" s="1"/>
      <c r="CI93" s="1"/>
      <c r="CK93" s="1"/>
      <c r="CM93" s="1"/>
      <c r="CO93" s="1"/>
      <c r="CQ93" s="1"/>
      <c r="CS93" s="1"/>
      <c r="CU93" s="1"/>
      <c r="CW93" s="1"/>
      <c r="CY93" s="1"/>
      <c r="DA93" s="4" t="s">
        <v>911</v>
      </c>
      <c r="DB93" s="49" t="s">
        <v>911</v>
      </c>
      <c r="DC93" s="1"/>
      <c r="DE93" s="1"/>
      <c r="DG93" s="1"/>
      <c r="DI93" s="1"/>
      <c r="DK93" s="1"/>
      <c r="DM93" s="1"/>
      <c r="DO93" s="1"/>
      <c r="DQ93" s="1"/>
      <c r="DS93" s="1"/>
      <c r="DU93" s="1"/>
      <c r="DW93" s="1"/>
      <c r="DY93" s="1"/>
      <c r="EA93" s="1"/>
      <c r="EC93" s="1"/>
      <c r="EE93" s="1"/>
      <c r="EG93" s="1"/>
      <c r="EI93" s="1"/>
      <c r="EK93" s="1"/>
      <c r="EM93" s="1"/>
      <c r="EO93" s="1"/>
      <c r="EQ93" s="1"/>
      <c r="ES93" s="1"/>
      <c r="EU93" s="1"/>
      <c r="EW93" s="1"/>
      <c r="EY93" s="1"/>
      <c r="FA93" s="1"/>
      <c r="FC93" s="1"/>
      <c r="FE93" s="1"/>
      <c r="FG93" s="1"/>
      <c r="FI93" s="1"/>
      <c r="FK93" s="1"/>
      <c r="FM93" s="1"/>
      <c r="FO93" s="1"/>
      <c r="FQ93" s="1"/>
      <c r="FS93" s="1"/>
      <c r="FU93" s="1"/>
      <c r="FW93" s="1"/>
      <c r="FY93" s="1"/>
      <c r="GA93" s="1"/>
      <c r="GC93" s="1"/>
      <c r="GE93" s="1"/>
      <c r="GG93" s="1"/>
      <c r="GI93" s="1"/>
      <c r="GK93" s="1"/>
      <c r="GM93" s="1"/>
      <c r="GO93" s="1"/>
      <c r="GQ93" s="1"/>
      <c r="GS93" s="1"/>
      <c r="GU93" s="1"/>
      <c r="GW93" s="1"/>
      <c r="GY93" s="1">
        <v>26.157437171547439</v>
      </c>
      <c r="GZ93" s="38">
        <v>1</v>
      </c>
      <c r="HA93" s="1"/>
      <c r="HC93" s="1"/>
      <c r="HE93" s="1"/>
      <c r="HG93" s="1"/>
      <c r="HI93" s="1"/>
      <c r="HK93" s="1"/>
      <c r="HM93" s="1"/>
      <c r="HO93" s="1"/>
      <c r="HQ93" s="1"/>
      <c r="HS93" s="1"/>
      <c r="HU93" s="1"/>
      <c r="HW93" s="1"/>
      <c r="HY93" s="1"/>
      <c r="IA93" s="1"/>
      <c r="IC93" s="1"/>
      <c r="IE93" s="1"/>
      <c r="IG93" s="1"/>
      <c r="II93" s="1"/>
      <c r="IK93" s="1"/>
      <c r="IM93" s="1"/>
      <c r="IO93" s="1"/>
      <c r="IQ93" s="1"/>
      <c r="IS93" s="1"/>
      <c r="IU93" s="1"/>
      <c r="IW93" s="1"/>
      <c r="IY93" s="1"/>
      <c r="JA93" s="1"/>
      <c r="JC93" s="1"/>
      <c r="JE93" s="1"/>
      <c r="JG93" s="1"/>
      <c r="JI93" s="1"/>
      <c r="JK93" s="1"/>
      <c r="JM93" s="4">
        <v>26.157437171547439</v>
      </c>
      <c r="JN93" s="49">
        <v>0.44731283101092478</v>
      </c>
      <c r="JO93" s="1"/>
      <c r="JQ93" s="1"/>
      <c r="JS93" s="1"/>
      <c r="JU93" s="1"/>
      <c r="JW93" s="1"/>
      <c r="JY93" s="1"/>
      <c r="KA93" s="1"/>
      <c r="KC93" s="1"/>
      <c r="KE93" s="1"/>
      <c r="KG93" s="1"/>
      <c r="KI93" s="1"/>
      <c r="KK93" s="1"/>
      <c r="KM93" s="1"/>
      <c r="KO93" s="1"/>
      <c r="KQ93" s="1"/>
      <c r="KS93" s="1"/>
      <c r="KU93" s="1"/>
      <c r="KW93" s="1"/>
      <c r="KY93" s="1"/>
      <c r="LA93" s="1"/>
      <c r="LC93" s="1"/>
      <c r="LE93" s="1"/>
      <c r="LG93" s="1"/>
      <c r="LI93" s="1"/>
      <c r="LK93" s="1"/>
      <c r="LM93" s="1"/>
      <c r="LO93" s="1"/>
      <c r="LQ93" s="1"/>
      <c r="LS93" s="1"/>
      <c r="LU93" s="4" t="s">
        <v>911</v>
      </c>
      <c r="LV93" s="49" t="s">
        <v>911</v>
      </c>
      <c r="LW93" s="1"/>
      <c r="LY93" s="1"/>
      <c r="MA93" s="1"/>
      <c r="MC93" s="1"/>
      <c r="ME93" s="1"/>
      <c r="MG93" s="1"/>
      <c r="MI93" s="1"/>
      <c r="MK93" s="1"/>
      <c r="MM93" s="1"/>
      <c r="MO93" s="1"/>
      <c r="MQ93" s="8" t="s">
        <v>911</v>
      </c>
      <c r="MR93" s="51" t="s">
        <v>911</v>
      </c>
    </row>
    <row r="94" spans="2:356" hidden="1" outlineLevel="1" x14ac:dyDescent="0.25">
      <c r="B94" s="42" t="s">
        <v>438</v>
      </c>
      <c r="C94" s="1"/>
      <c r="E94" s="1"/>
      <c r="G94" s="1"/>
      <c r="I94" s="1"/>
      <c r="K94" s="1"/>
      <c r="M94" s="1"/>
      <c r="O94" s="1"/>
      <c r="Q94" s="1"/>
      <c r="S94" s="1"/>
      <c r="U94" s="1"/>
      <c r="W94" s="4" t="s">
        <v>911</v>
      </c>
      <c r="X94" s="49" t="s">
        <v>911</v>
      </c>
      <c r="Y94" s="1"/>
      <c r="AA94" s="1"/>
      <c r="AC94" s="1"/>
      <c r="AE94" s="1"/>
      <c r="AG94" s="1"/>
      <c r="AI94" s="1"/>
      <c r="AK94" s="1"/>
      <c r="AM94" s="1"/>
      <c r="AO94" s="1"/>
      <c r="AQ94" s="1"/>
      <c r="AS94" s="1"/>
      <c r="AU94" s="1"/>
      <c r="AW94" s="1"/>
      <c r="AY94" s="1"/>
      <c r="BA94" s="1"/>
      <c r="BC94" s="1"/>
      <c r="BE94" s="1"/>
      <c r="BG94" s="1"/>
      <c r="BI94" s="1"/>
      <c r="BK94" s="1"/>
      <c r="BM94" s="1"/>
      <c r="BO94" s="1"/>
      <c r="BQ94" s="1"/>
      <c r="BS94" s="1"/>
      <c r="BU94" s="1"/>
      <c r="BW94" s="1"/>
      <c r="BY94" s="1"/>
      <c r="CA94" s="1"/>
      <c r="CC94" s="1"/>
      <c r="CE94" s="1"/>
      <c r="CG94" s="1"/>
      <c r="CI94" s="1"/>
      <c r="CK94" s="1"/>
      <c r="CM94" s="1"/>
      <c r="CO94" s="1"/>
      <c r="CQ94" s="1"/>
      <c r="CS94" s="1"/>
      <c r="CU94" s="1"/>
      <c r="CW94" s="1"/>
      <c r="CY94" s="1"/>
      <c r="DA94" s="4" t="s">
        <v>911</v>
      </c>
      <c r="DB94" s="49" t="s">
        <v>911</v>
      </c>
      <c r="DC94" s="1"/>
      <c r="DE94" s="1"/>
      <c r="DG94" s="1"/>
      <c r="DI94" s="1"/>
      <c r="DK94" s="1"/>
      <c r="DM94" s="1"/>
      <c r="DO94" s="1"/>
      <c r="DQ94" s="1"/>
      <c r="DS94" s="1"/>
      <c r="DU94" s="1"/>
      <c r="DW94" s="1"/>
      <c r="DY94" s="1"/>
      <c r="EA94" s="1"/>
      <c r="EC94" s="1"/>
      <c r="EE94" s="1"/>
      <c r="EG94" s="1"/>
      <c r="EI94" s="1"/>
      <c r="EK94" s="1"/>
      <c r="EM94" s="1"/>
      <c r="EO94" s="1"/>
      <c r="EQ94" s="1"/>
      <c r="ES94" s="1"/>
      <c r="EU94" s="1"/>
      <c r="EW94" s="1"/>
      <c r="EY94" s="1"/>
      <c r="FA94" s="1"/>
      <c r="FC94" s="1"/>
      <c r="FE94" s="1"/>
      <c r="FG94" s="1"/>
      <c r="FI94" s="1"/>
      <c r="FK94" s="1"/>
      <c r="FM94" s="1"/>
      <c r="FO94" s="1"/>
      <c r="FQ94" s="1"/>
      <c r="FS94" s="1"/>
      <c r="FU94" s="1"/>
      <c r="FW94" s="1"/>
      <c r="FY94" s="1"/>
      <c r="GA94" s="1"/>
      <c r="GC94" s="1"/>
      <c r="GE94" s="1"/>
      <c r="GG94" s="1"/>
      <c r="GI94" s="1">
        <v>13.150361704496449</v>
      </c>
      <c r="GJ94" s="38">
        <v>1</v>
      </c>
      <c r="GK94" s="1"/>
      <c r="GM94" s="1"/>
      <c r="GO94" s="1">
        <v>6.5751808522482245</v>
      </c>
      <c r="GP94" s="38">
        <v>1</v>
      </c>
      <c r="GQ94" s="1"/>
      <c r="GS94" s="1">
        <v>6.5751808522482245</v>
      </c>
      <c r="GT94" s="38">
        <v>1</v>
      </c>
      <c r="GU94" s="1"/>
      <c r="GW94" s="1"/>
      <c r="GY94" s="1"/>
      <c r="HA94" s="1"/>
      <c r="HC94" s="1"/>
      <c r="HE94" s="1"/>
      <c r="HG94" s="1"/>
      <c r="HI94" s="1"/>
      <c r="HK94" s="1"/>
      <c r="HM94" s="1"/>
      <c r="HO94" s="1"/>
      <c r="HQ94" s="1"/>
      <c r="HS94" s="1"/>
      <c r="HU94" s="1"/>
      <c r="HW94" s="1"/>
      <c r="HY94" s="1"/>
      <c r="IA94" s="1"/>
      <c r="IC94" s="1"/>
      <c r="IE94" s="1"/>
      <c r="IG94" s="1"/>
      <c r="II94" s="1"/>
      <c r="IK94" s="1"/>
      <c r="IM94" s="1"/>
      <c r="IO94" s="1"/>
      <c r="IQ94" s="1"/>
      <c r="IS94" s="1">
        <v>6.5751808522482245</v>
      </c>
      <c r="IT94" s="38">
        <v>1</v>
      </c>
      <c r="IU94" s="1"/>
      <c r="IW94" s="1"/>
      <c r="IY94" s="1"/>
      <c r="JA94" s="1"/>
      <c r="JC94" s="1"/>
      <c r="JE94" s="1"/>
      <c r="JG94" s="1"/>
      <c r="JI94" s="1"/>
      <c r="JK94" s="1"/>
      <c r="JM94" s="4">
        <v>32.875904261241125</v>
      </c>
      <c r="JN94" s="49">
        <v>0.72595519703056866</v>
      </c>
      <c r="JO94" s="1"/>
      <c r="JQ94" s="1"/>
      <c r="JS94" s="1">
        <v>26.103552021730863</v>
      </c>
      <c r="JT94" s="38">
        <v>0.69384168653214884</v>
      </c>
      <c r="JU94" s="1"/>
      <c r="JW94" s="1"/>
      <c r="JY94" s="1"/>
      <c r="KA94" s="1"/>
      <c r="KC94" s="1"/>
      <c r="KE94" s="1"/>
      <c r="KG94" s="1">
        <v>60.730839745950767</v>
      </c>
      <c r="KH94" s="38">
        <v>0.58892803857668552</v>
      </c>
      <c r="KI94" s="1"/>
      <c r="KK94" s="1"/>
      <c r="KM94" s="1"/>
      <c r="KO94" s="1"/>
      <c r="KQ94" s="1"/>
      <c r="KS94" s="1">
        <v>4.8298742916562185</v>
      </c>
      <c r="KT94" s="38">
        <v>0.67242096959837916</v>
      </c>
      <c r="KU94" s="1"/>
      <c r="KW94" s="1"/>
      <c r="KY94" s="1">
        <v>3.3746170702133096</v>
      </c>
      <c r="KZ94" s="38">
        <v>1</v>
      </c>
      <c r="LA94" s="1"/>
      <c r="LC94" s="1"/>
      <c r="LE94" s="1"/>
      <c r="LG94" s="1"/>
      <c r="LI94" s="1"/>
      <c r="LK94" s="1"/>
      <c r="LM94" s="1">
        <v>6.5751808522482245</v>
      </c>
      <c r="LN94" s="38">
        <v>1</v>
      </c>
      <c r="LO94" s="1">
        <v>2.352939020279885</v>
      </c>
      <c r="LP94" s="38">
        <v>1</v>
      </c>
      <c r="LQ94" s="1"/>
      <c r="LS94" s="1"/>
      <c r="LU94" s="4">
        <v>103.96700300207927</v>
      </c>
      <c r="LV94" s="49">
        <v>0.62082488992006701</v>
      </c>
      <c r="LW94" s="1"/>
      <c r="LY94" s="1"/>
      <c r="MA94" s="1"/>
      <c r="MC94" s="1"/>
      <c r="ME94" s="1"/>
      <c r="MG94" s="1"/>
      <c r="MI94" s="1"/>
      <c r="MK94" s="1"/>
      <c r="MM94" s="1"/>
      <c r="MO94" s="1"/>
      <c r="MQ94" s="8" t="s">
        <v>911</v>
      </c>
      <c r="MR94" s="51" t="s">
        <v>911</v>
      </c>
    </row>
    <row r="95" spans="2:356" hidden="1" outlineLevel="1" x14ac:dyDescent="0.25">
      <c r="B95" s="42" t="s">
        <v>273</v>
      </c>
      <c r="C95" s="1"/>
      <c r="E95" s="1">
        <v>13.681431013171801</v>
      </c>
      <c r="F95" s="38">
        <v>1</v>
      </c>
      <c r="G95" s="1"/>
      <c r="I95" s="1"/>
      <c r="K95" s="1"/>
      <c r="M95" s="1"/>
      <c r="O95" s="1"/>
      <c r="Q95" s="1"/>
      <c r="S95" s="1"/>
      <c r="U95" s="1"/>
      <c r="W95" s="4">
        <v>13.681431013171801</v>
      </c>
      <c r="X95" s="49">
        <v>1</v>
      </c>
      <c r="Y95" s="1"/>
      <c r="AA95" s="1"/>
      <c r="AC95" s="1"/>
      <c r="AE95" s="1"/>
      <c r="AG95" s="1"/>
      <c r="AI95" s="1"/>
      <c r="AK95" s="1"/>
      <c r="AM95" s="1"/>
      <c r="AO95" s="1"/>
      <c r="AQ95" s="1"/>
      <c r="AS95" s="1"/>
      <c r="AU95" s="1"/>
      <c r="AW95" s="1"/>
      <c r="AY95" s="1"/>
      <c r="BA95" s="1"/>
      <c r="BC95" s="1"/>
      <c r="BE95" s="1"/>
      <c r="BG95" s="1"/>
      <c r="BI95" s="1"/>
      <c r="BK95" s="1"/>
      <c r="BM95" s="1"/>
      <c r="BO95" s="1"/>
      <c r="BQ95" s="1"/>
      <c r="BS95" s="1"/>
      <c r="BU95" s="1"/>
      <c r="BW95" s="1"/>
      <c r="BY95" s="1"/>
      <c r="CA95" s="1"/>
      <c r="CC95" s="1"/>
      <c r="CE95" s="1"/>
      <c r="CG95" s="1"/>
      <c r="CI95" s="1"/>
      <c r="CK95" s="1"/>
      <c r="CM95" s="1"/>
      <c r="CO95" s="1"/>
      <c r="CQ95" s="1"/>
      <c r="CS95" s="1"/>
      <c r="CU95" s="1"/>
      <c r="CW95" s="1"/>
      <c r="CY95" s="1"/>
      <c r="DA95" s="4" t="s">
        <v>911</v>
      </c>
      <c r="DB95" s="49" t="s">
        <v>911</v>
      </c>
      <c r="DC95" s="1"/>
      <c r="DE95" s="1"/>
      <c r="DG95" s="1"/>
      <c r="DI95" s="1"/>
      <c r="DK95" s="1"/>
      <c r="DM95" s="1"/>
      <c r="DO95" s="1"/>
      <c r="DQ95" s="1"/>
      <c r="DS95" s="1"/>
      <c r="DU95" s="1"/>
      <c r="DW95" s="1">
        <v>13.681431013171801</v>
      </c>
      <c r="DX95" s="38">
        <v>1</v>
      </c>
      <c r="DY95" s="1"/>
      <c r="EA95" s="1"/>
      <c r="EC95" s="1"/>
      <c r="EE95" s="1"/>
      <c r="EG95" s="1"/>
      <c r="EI95" s="1"/>
      <c r="EK95" s="1"/>
      <c r="EM95" s="1"/>
      <c r="EO95" s="1"/>
      <c r="EQ95" s="1"/>
      <c r="ES95" s="1"/>
      <c r="EU95" s="1"/>
      <c r="EW95" s="1"/>
      <c r="EY95" s="1"/>
      <c r="FA95" s="1"/>
      <c r="FC95" s="1"/>
      <c r="FE95" s="1"/>
      <c r="FG95" s="1"/>
      <c r="FI95" s="1"/>
      <c r="FK95" s="1"/>
      <c r="FM95" s="1"/>
      <c r="FO95" s="1"/>
      <c r="FQ95" s="1"/>
      <c r="FS95" s="1"/>
      <c r="FU95" s="1"/>
      <c r="FW95" s="1"/>
      <c r="FY95" s="1"/>
      <c r="GA95" s="1"/>
      <c r="GC95" s="1"/>
      <c r="GE95" s="1"/>
      <c r="GG95" s="1"/>
      <c r="GI95" s="1">
        <v>19.276018612423428</v>
      </c>
      <c r="GJ95" s="38">
        <v>0.24342080482198192</v>
      </c>
      <c r="GK95" s="1"/>
      <c r="GM95" s="1"/>
      <c r="GO95" s="1"/>
      <c r="GQ95" s="1"/>
      <c r="GS95" s="1"/>
      <c r="GU95" s="1"/>
      <c r="GW95" s="1"/>
      <c r="GY95" s="1"/>
      <c r="HA95" s="1"/>
      <c r="HC95" s="1"/>
      <c r="HE95" s="1"/>
      <c r="HG95" s="1"/>
      <c r="HI95" s="1"/>
      <c r="HK95" s="1"/>
      <c r="HM95" s="1"/>
      <c r="HO95" s="1"/>
      <c r="HQ95" s="1"/>
      <c r="HS95" s="1"/>
      <c r="HU95" s="1"/>
      <c r="HW95" s="1"/>
      <c r="HY95" s="1"/>
      <c r="IA95" s="1"/>
      <c r="IC95" s="1"/>
      <c r="IE95" s="1"/>
      <c r="IG95" s="1"/>
      <c r="II95" s="1"/>
      <c r="IK95" s="1"/>
      <c r="IM95" s="1"/>
      <c r="IO95" s="1"/>
      <c r="IQ95" s="1"/>
      <c r="IS95" s="1"/>
      <c r="IU95" s="1"/>
      <c r="IW95" s="1"/>
      <c r="IY95" s="1"/>
      <c r="JA95" s="1"/>
      <c r="JC95" s="1"/>
      <c r="JE95" s="1"/>
      <c r="JG95" s="1"/>
      <c r="JI95" s="1"/>
      <c r="JK95" s="1"/>
      <c r="JM95" s="4">
        <v>32.957449625595231</v>
      </c>
      <c r="JN95" s="49">
        <v>0.35487923084921102</v>
      </c>
      <c r="JO95" s="1"/>
      <c r="JQ95" s="1"/>
      <c r="JS95" s="1"/>
      <c r="JU95" s="1"/>
      <c r="JW95" s="1"/>
      <c r="JY95" s="1"/>
      <c r="KA95" s="1"/>
      <c r="KC95" s="1"/>
      <c r="KE95" s="1">
        <v>15.826007665036144</v>
      </c>
      <c r="KF95" s="38">
        <v>1</v>
      </c>
      <c r="KG95" s="1">
        <v>34.584923398844829</v>
      </c>
      <c r="KH95" s="38">
        <v>0.78230556553033948</v>
      </c>
      <c r="KI95" s="1"/>
      <c r="KK95" s="1"/>
      <c r="KM95" s="1"/>
      <c r="KO95" s="1"/>
      <c r="KQ95" s="1"/>
      <c r="KS95" s="1">
        <v>13.681431013171801</v>
      </c>
      <c r="KT95" s="38">
        <v>0.48333916262203935</v>
      </c>
      <c r="KU95" s="1"/>
      <c r="KW95" s="1"/>
      <c r="KY95" s="1"/>
      <c r="LA95" s="1"/>
      <c r="LC95" s="1"/>
      <c r="LE95" s="1"/>
      <c r="LG95" s="1"/>
      <c r="LI95" s="1"/>
      <c r="LK95" s="1"/>
      <c r="LM95" s="1"/>
      <c r="LO95" s="1"/>
      <c r="LQ95" s="1"/>
      <c r="LS95" s="1"/>
      <c r="LU95" s="4">
        <v>64.092362077052769</v>
      </c>
      <c r="LV95" s="49">
        <v>0.46917196398962424</v>
      </c>
      <c r="LW95" s="1"/>
      <c r="LY95" s="1"/>
      <c r="MA95" s="1"/>
      <c r="MC95" s="1"/>
      <c r="ME95" s="1"/>
      <c r="MG95" s="1"/>
      <c r="MI95" s="1"/>
      <c r="MK95" s="1"/>
      <c r="MM95" s="1"/>
      <c r="MO95" s="1"/>
      <c r="MQ95" s="8" t="s">
        <v>911</v>
      </c>
      <c r="MR95" s="51" t="s">
        <v>911</v>
      </c>
    </row>
    <row r="96" spans="2:356" hidden="1" outlineLevel="1" x14ac:dyDescent="0.25">
      <c r="B96" s="42" t="s">
        <v>184</v>
      </c>
      <c r="C96" s="1"/>
      <c r="E96" s="1"/>
      <c r="G96" s="1"/>
      <c r="I96" s="1"/>
      <c r="K96" s="1"/>
      <c r="M96" s="1"/>
      <c r="O96" s="1"/>
      <c r="Q96" s="1">
        <v>13.051776010865431</v>
      </c>
      <c r="R96" s="38">
        <v>1</v>
      </c>
      <c r="S96" s="1"/>
      <c r="U96" s="1"/>
      <c r="W96" s="4">
        <v>13.051776010865431</v>
      </c>
      <c r="X96" s="49">
        <v>0.66556508141657023</v>
      </c>
      <c r="Y96" s="1"/>
      <c r="AA96" s="1"/>
      <c r="AC96" s="1"/>
      <c r="AE96" s="1"/>
      <c r="AG96" s="1"/>
      <c r="AI96" s="1"/>
      <c r="AK96" s="1"/>
      <c r="AM96" s="1"/>
      <c r="AO96" s="1"/>
      <c r="AQ96" s="1"/>
      <c r="AS96" s="1">
        <v>13.051776010865431</v>
      </c>
      <c r="AT96" s="38">
        <v>1</v>
      </c>
      <c r="AU96" s="1"/>
      <c r="AW96" s="1"/>
      <c r="AY96" s="1"/>
      <c r="BA96" s="1"/>
      <c r="BC96" s="1"/>
      <c r="BE96" s="1"/>
      <c r="BG96" s="1"/>
      <c r="BI96" s="1"/>
      <c r="BK96" s="1"/>
      <c r="BM96" s="1"/>
      <c r="BO96" s="1">
        <v>6.5751808522482245</v>
      </c>
      <c r="BP96" s="38">
        <v>1</v>
      </c>
      <c r="BQ96" s="1"/>
      <c r="BS96" s="1"/>
      <c r="BU96" s="1"/>
      <c r="BW96" s="1"/>
      <c r="BY96" s="1"/>
      <c r="CA96" s="1"/>
      <c r="CC96" s="1"/>
      <c r="CE96" s="1"/>
      <c r="CG96" s="1"/>
      <c r="CI96" s="1"/>
      <c r="CK96" s="1"/>
      <c r="CM96" s="1"/>
      <c r="CO96" s="1"/>
      <c r="CQ96" s="1"/>
      <c r="CS96" s="1"/>
      <c r="CU96" s="1"/>
      <c r="CW96" s="1"/>
      <c r="CY96" s="1"/>
      <c r="DA96" s="4">
        <v>19.626956863113655</v>
      </c>
      <c r="DB96" s="49">
        <v>1</v>
      </c>
      <c r="DC96" s="1"/>
      <c r="DE96" s="1"/>
      <c r="DG96" s="1"/>
      <c r="DI96" s="1"/>
      <c r="DK96" s="1"/>
      <c r="DM96" s="1"/>
      <c r="DO96" s="1">
        <v>11.742158961921685</v>
      </c>
      <c r="DP96" s="38">
        <v>1</v>
      </c>
      <c r="DQ96" s="1"/>
      <c r="DS96" s="1"/>
      <c r="DU96" s="1"/>
      <c r="DW96" s="1"/>
      <c r="DY96" s="1"/>
      <c r="EA96" s="1"/>
      <c r="EC96" s="1"/>
      <c r="EE96" s="1"/>
      <c r="EG96" s="1"/>
      <c r="EI96" s="1"/>
      <c r="EK96" s="1"/>
      <c r="EM96" s="1"/>
      <c r="EO96" s="1"/>
      <c r="EQ96" s="1"/>
      <c r="ES96" s="1"/>
      <c r="EU96" s="1"/>
      <c r="EW96" s="1"/>
      <c r="EY96" s="1"/>
      <c r="FA96" s="1"/>
      <c r="FC96" s="1"/>
      <c r="FE96" s="1"/>
      <c r="FG96" s="1"/>
      <c r="FI96" s="1"/>
      <c r="FK96" s="1"/>
      <c r="FM96" s="1"/>
      <c r="FO96" s="1"/>
      <c r="FQ96" s="1"/>
      <c r="FS96" s="1"/>
      <c r="FU96" s="1"/>
      <c r="FW96" s="1"/>
      <c r="FY96" s="1"/>
      <c r="GA96" s="1"/>
      <c r="GC96" s="1"/>
      <c r="GE96" s="1"/>
      <c r="GG96" s="1"/>
      <c r="GI96" s="1">
        <v>60.376848533294478</v>
      </c>
      <c r="GJ96" s="38">
        <v>0.74999338760572032</v>
      </c>
      <c r="GK96" s="1"/>
      <c r="GM96" s="1">
        <v>2.8903572284823786</v>
      </c>
      <c r="GN96" s="38">
        <v>1</v>
      </c>
      <c r="GO96" s="1"/>
      <c r="GQ96" s="1"/>
      <c r="GS96" s="1"/>
      <c r="GU96" s="1"/>
      <c r="GW96" s="1"/>
      <c r="GY96" s="1"/>
      <c r="HA96" s="1"/>
      <c r="HC96" s="1"/>
      <c r="HE96" s="1"/>
      <c r="HG96" s="1"/>
      <c r="HI96" s="1"/>
      <c r="HK96" s="1"/>
      <c r="HM96" s="1"/>
      <c r="HO96" s="1"/>
      <c r="HQ96" s="1"/>
      <c r="HS96" s="1">
        <v>13.730962893007518</v>
      </c>
      <c r="HT96" s="38">
        <v>1</v>
      </c>
      <c r="HU96" s="1"/>
      <c r="HW96" s="1"/>
      <c r="HY96" s="1"/>
      <c r="IA96" s="1"/>
      <c r="IC96" s="1"/>
      <c r="IE96" s="1"/>
      <c r="IG96" s="1"/>
      <c r="II96" s="1"/>
      <c r="IK96" s="1"/>
      <c r="IM96" s="1"/>
      <c r="IO96" s="1"/>
      <c r="IQ96" s="1"/>
      <c r="IS96" s="1"/>
      <c r="IU96" s="1"/>
      <c r="IW96" s="1"/>
      <c r="IY96" s="1"/>
      <c r="JA96" s="1"/>
      <c r="JC96" s="1"/>
      <c r="JE96" s="1"/>
      <c r="JG96" s="1"/>
      <c r="JI96" s="1"/>
      <c r="JK96" s="1"/>
      <c r="JM96" s="4">
        <v>88.740327616706068</v>
      </c>
      <c r="JN96" s="49">
        <v>0.64995675163061839</v>
      </c>
      <c r="JO96" s="1"/>
      <c r="JQ96" s="1"/>
      <c r="JS96" s="1">
        <v>68.603256824048913</v>
      </c>
      <c r="JT96" s="38">
        <v>0.84015956447837326</v>
      </c>
      <c r="JU96" s="1">
        <v>13.730962893007518</v>
      </c>
      <c r="JV96" s="38">
        <v>1</v>
      </c>
      <c r="JW96" s="1"/>
      <c r="JY96" s="1"/>
      <c r="KA96" s="1"/>
      <c r="KC96" s="1">
        <v>6.5582912466992127</v>
      </c>
      <c r="KD96" s="38">
        <v>1</v>
      </c>
      <c r="KE96" s="1">
        <v>15.67047995618136</v>
      </c>
      <c r="KF96" s="38">
        <v>0.57165163861085722</v>
      </c>
      <c r="KG96" s="1">
        <v>122.78727816255076</v>
      </c>
      <c r="KH96" s="38">
        <v>0.6777005277770658</v>
      </c>
      <c r="KI96" s="1">
        <v>12.049308768751997</v>
      </c>
      <c r="KJ96" s="38">
        <v>1</v>
      </c>
      <c r="KK96" s="1">
        <v>13.730962893007518</v>
      </c>
      <c r="KL96" s="38">
        <v>1</v>
      </c>
      <c r="KM96" s="1"/>
      <c r="KO96" s="1">
        <v>13.730962893007518</v>
      </c>
      <c r="KP96" s="38">
        <v>1</v>
      </c>
      <c r="KQ96" s="1"/>
      <c r="KS96" s="1">
        <v>68.498986681044158</v>
      </c>
      <c r="KT96" s="38">
        <v>0.64325037209667801</v>
      </c>
      <c r="KU96" s="1"/>
      <c r="KW96" s="1">
        <v>4.9430366570468669</v>
      </c>
      <c r="KX96" s="38">
        <v>1</v>
      </c>
      <c r="KY96" s="1"/>
      <c r="LA96" s="1"/>
      <c r="LC96" s="1">
        <v>66.45932402321003</v>
      </c>
      <c r="LD96" s="38">
        <v>0.5234343651839688</v>
      </c>
      <c r="LE96" s="1"/>
      <c r="LG96" s="1">
        <v>1.9395170631738399</v>
      </c>
      <c r="LH96" s="38">
        <v>1</v>
      </c>
      <c r="LI96" s="1"/>
      <c r="LK96" s="1"/>
      <c r="LM96" s="1"/>
      <c r="LO96" s="1">
        <v>18.96537539263959</v>
      </c>
      <c r="LP96" s="38">
        <v>0.36918922848622948</v>
      </c>
      <c r="LQ96" s="1"/>
      <c r="LS96" s="1"/>
      <c r="LU96" s="4">
        <v>427.66774345436926</v>
      </c>
      <c r="LV96" s="49">
        <v>0.65311560629385979</v>
      </c>
      <c r="LW96" s="1"/>
      <c r="LY96" s="1"/>
      <c r="MA96" s="1"/>
      <c r="MC96" s="1">
        <v>11.742158961921685</v>
      </c>
      <c r="MD96" s="38">
        <v>1</v>
      </c>
      <c r="ME96" s="1"/>
      <c r="MG96" s="1"/>
      <c r="MI96" s="1"/>
      <c r="MK96" s="1"/>
      <c r="MM96" s="1"/>
      <c r="MO96" s="1"/>
      <c r="MQ96" s="8">
        <v>11.742158961921685</v>
      </c>
      <c r="MR96" s="51">
        <v>1</v>
      </c>
    </row>
    <row r="97" spans="2:356" hidden="1" outlineLevel="1" x14ac:dyDescent="0.25">
      <c r="B97" s="42" t="s">
        <v>197</v>
      </c>
      <c r="C97" s="1"/>
      <c r="E97" s="1"/>
      <c r="G97" s="1"/>
      <c r="I97" s="1"/>
      <c r="K97" s="1"/>
      <c r="M97" s="1"/>
      <c r="O97" s="1"/>
      <c r="Q97" s="1"/>
      <c r="S97" s="1"/>
      <c r="U97" s="1"/>
      <c r="W97" s="4" t="s">
        <v>911</v>
      </c>
      <c r="X97" s="49" t="s">
        <v>911</v>
      </c>
      <c r="Y97" s="1"/>
      <c r="AA97" s="1"/>
      <c r="AC97" s="1"/>
      <c r="AE97" s="1"/>
      <c r="AG97" s="1"/>
      <c r="AI97" s="1"/>
      <c r="AK97" s="1"/>
      <c r="AM97" s="1"/>
      <c r="AO97" s="1"/>
      <c r="AQ97" s="1"/>
      <c r="AS97" s="1"/>
      <c r="AU97" s="1"/>
      <c r="AW97" s="1"/>
      <c r="AY97" s="1"/>
      <c r="BA97" s="1"/>
      <c r="BC97" s="1"/>
      <c r="BE97" s="1"/>
      <c r="BG97" s="1"/>
      <c r="BI97" s="1"/>
      <c r="BK97" s="1"/>
      <c r="BM97" s="1"/>
      <c r="BO97" s="1"/>
      <c r="BQ97" s="1"/>
      <c r="BS97" s="1"/>
      <c r="BU97" s="1"/>
      <c r="BW97" s="1"/>
      <c r="BY97" s="1"/>
      <c r="CA97" s="1"/>
      <c r="CC97" s="1"/>
      <c r="CE97" s="1"/>
      <c r="CG97" s="1"/>
      <c r="CI97" s="1"/>
      <c r="CK97" s="1"/>
      <c r="CM97" s="1"/>
      <c r="CO97" s="1"/>
      <c r="CQ97" s="1"/>
      <c r="CS97" s="1"/>
      <c r="CU97" s="1"/>
      <c r="CW97" s="1"/>
      <c r="CY97" s="1"/>
      <c r="DA97" s="4" t="s">
        <v>911</v>
      </c>
      <c r="DB97" s="49" t="s">
        <v>911</v>
      </c>
      <c r="DC97" s="1"/>
      <c r="DE97" s="1"/>
      <c r="DG97" s="1"/>
      <c r="DI97" s="1"/>
      <c r="DK97" s="1"/>
      <c r="DM97" s="1"/>
      <c r="DO97" s="1"/>
      <c r="DQ97" s="1"/>
      <c r="DS97" s="1"/>
      <c r="DU97" s="1"/>
      <c r="DW97" s="1"/>
      <c r="DY97" s="1"/>
      <c r="EA97" s="1"/>
      <c r="EC97" s="1"/>
      <c r="EE97" s="1"/>
      <c r="EG97" s="1"/>
      <c r="EI97" s="1"/>
      <c r="EK97" s="1"/>
      <c r="EM97" s="1"/>
      <c r="EO97" s="1"/>
      <c r="EQ97" s="1"/>
      <c r="ES97" s="1"/>
      <c r="EU97" s="1"/>
      <c r="EW97" s="1"/>
      <c r="EY97" s="1"/>
      <c r="FA97" s="1"/>
      <c r="FC97" s="1"/>
      <c r="FE97" s="1"/>
      <c r="FG97" s="1"/>
      <c r="FI97" s="1"/>
      <c r="FK97" s="1"/>
      <c r="FM97" s="1"/>
      <c r="FO97" s="1"/>
      <c r="FQ97" s="1"/>
      <c r="FS97" s="1"/>
      <c r="FU97" s="1"/>
      <c r="FW97" s="1"/>
      <c r="FY97" s="1"/>
      <c r="GA97" s="1"/>
      <c r="GC97" s="1"/>
      <c r="GE97" s="1"/>
      <c r="GG97" s="1"/>
      <c r="GI97" s="1"/>
      <c r="GK97" s="1"/>
      <c r="GM97" s="1"/>
      <c r="GO97" s="1"/>
      <c r="GQ97" s="1"/>
      <c r="GS97" s="1"/>
      <c r="GU97" s="1"/>
      <c r="GW97" s="1"/>
      <c r="GY97" s="1"/>
      <c r="HA97" s="1"/>
      <c r="HC97" s="1"/>
      <c r="HE97" s="1"/>
      <c r="HG97" s="1"/>
      <c r="HI97" s="1"/>
      <c r="HK97" s="1"/>
      <c r="HM97" s="1"/>
      <c r="HO97" s="1"/>
      <c r="HQ97" s="1"/>
      <c r="HS97" s="1"/>
      <c r="HU97" s="1"/>
      <c r="HW97" s="1"/>
      <c r="HY97" s="1"/>
      <c r="IA97" s="1"/>
      <c r="IC97" s="1"/>
      <c r="IE97" s="1"/>
      <c r="IG97" s="1"/>
      <c r="II97" s="1"/>
      <c r="IK97" s="1"/>
      <c r="IM97" s="1"/>
      <c r="IO97" s="1"/>
      <c r="IQ97" s="1"/>
      <c r="IS97" s="1"/>
      <c r="IU97" s="1"/>
      <c r="IW97" s="1"/>
      <c r="IY97" s="1"/>
      <c r="JA97" s="1"/>
      <c r="JC97" s="1"/>
      <c r="JE97" s="1"/>
      <c r="JG97" s="1"/>
      <c r="JI97" s="1"/>
      <c r="JK97" s="1"/>
      <c r="JM97" s="4" t="s">
        <v>911</v>
      </c>
      <c r="JN97" s="49" t="s">
        <v>911</v>
      </c>
      <c r="JO97" s="1"/>
      <c r="JQ97" s="1"/>
      <c r="JS97" s="1">
        <v>15.892867173560592</v>
      </c>
      <c r="JT97" s="38">
        <v>1</v>
      </c>
      <c r="JU97" s="1"/>
      <c r="JW97" s="1"/>
      <c r="JY97" s="1"/>
      <c r="KA97" s="1"/>
      <c r="KC97" s="1"/>
      <c r="KE97" s="1"/>
      <c r="KG97" s="1"/>
      <c r="KI97" s="1"/>
      <c r="KK97" s="1">
        <v>11.742158961921685</v>
      </c>
      <c r="KL97" s="38">
        <v>1</v>
      </c>
      <c r="KM97" s="1"/>
      <c r="KO97" s="1"/>
      <c r="KQ97" s="1"/>
      <c r="KS97" s="1">
        <v>11.742158961921685</v>
      </c>
      <c r="KT97" s="38">
        <v>1</v>
      </c>
      <c r="KU97" s="1"/>
      <c r="KW97" s="1"/>
      <c r="KY97" s="1"/>
      <c r="LA97" s="1"/>
      <c r="LC97" s="1"/>
      <c r="LE97" s="1"/>
      <c r="LG97" s="1"/>
      <c r="LI97" s="1"/>
      <c r="LK97" s="1"/>
      <c r="LM97" s="1"/>
      <c r="LO97" s="1"/>
      <c r="LQ97" s="1"/>
      <c r="LS97" s="1"/>
      <c r="LU97" s="4">
        <v>39.377185097403967</v>
      </c>
      <c r="LV97" s="49">
        <v>0.66507293941432899</v>
      </c>
      <c r="LW97" s="1"/>
      <c r="LY97" s="1"/>
      <c r="MA97" s="1"/>
      <c r="MC97" s="1"/>
      <c r="ME97" s="1"/>
      <c r="MG97" s="1"/>
      <c r="MI97" s="1"/>
      <c r="MK97" s="1"/>
      <c r="MM97" s="1"/>
      <c r="MO97" s="1"/>
      <c r="MQ97" s="8" t="s">
        <v>911</v>
      </c>
      <c r="MR97" s="51" t="s">
        <v>911</v>
      </c>
    </row>
    <row r="98" spans="2:356" hidden="1" outlineLevel="1" x14ac:dyDescent="0.25">
      <c r="B98" s="42" t="s">
        <v>300</v>
      </c>
      <c r="C98" s="1"/>
      <c r="E98" s="1"/>
      <c r="G98" s="1"/>
      <c r="I98" s="1"/>
      <c r="K98" s="1"/>
      <c r="M98" s="1"/>
      <c r="O98" s="1"/>
      <c r="Q98" s="1"/>
      <c r="S98" s="1"/>
      <c r="U98" s="1"/>
      <c r="W98" s="4" t="s">
        <v>911</v>
      </c>
      <c r="X98" s="49" t="s">
        <v>911</v>
      </c>
      <c r="Y98" s="1"/>
      <c r="AA98" s="1"/>
      <c r="AC98" s="1"/>
      <c r="AE98" s="1"/>
      <c r="AG98" s="1"/>
      <c r="AI98" s="1"/>
      <c r="AK98" s="1"/>
      <c r="AM98" s="1"/>
      <c r="AO98" s="1"/>
      <c r="AQ98" s="1"/>
      <c r="AS98" s="1"/>
      <c r="AU98" s="1"/>
      <c r="AW98" s="1"/>
      <c r="AY98" s="1"/>
      <c r="BA98" s="1"/>
      <c r="BC98" s="1"/>
      <c r="BE98" s="1"/>
      <c r="BG98" s="1"/>
      <c r="BI98" s="1"/>
      <c r="BK98" s="1"/>
      <c r="BM98" s="1"/>
      <c r="BO98" s="1"/>
      <c r="BQ98" s="1"/>
      <c r="BS98" s="1"/>
      <c r="BU98" s="1"/>
      <c r="BW98" s="1"/>
      <c r="BY98" s="1"/>
      <c r="CA98" s="1"/>
      <c r="CC98" s="1"/>
      <c r="CE98" s="1"/>
      <c r="CG98" s="1"/>
      <c r="CI98" s="1"/>
      <c r="CK98" s="1"/>
      <c r="CM98" s="1"/>
      <c r="CO98" s="1"/>
      <c r="CQ98" s="1"/>
      <c r="CS98" s="1"/>
      <c r="CU98" s="1"/>
      <c r="CW98" s="1"/>
      <c r="CY98" s="1"/>
      <c r="DA98" s="4" t="s">
        <v>911</v>
      </c>
      <c r="DB98" s="49" t="s">
        <v>911</v>
      </c>
      <c r="DC98" s="1"/>
      <c r="DE98" s="1"/>
      <c r="DG98" s="1"/>
      <c r="DI98" s="1"/>
      <c r="DK98" s="1"/>
      <c r="DM98" s="1"/>
      <c r="DO98" s="1"/>
      <c r="DQ98" s="1"/>
      <c r="DS98" s="1"/>
      <c r="DU98" s="1"/>
      <c r="DW98" s="1"/>
      <c r="DY98" s="1"/>
      <c r="EA98" s="1"/>
      <c r="EC98" s="1"/>
      <c r="EE98" s="1"/>
      <c r="EG98" s="1"/>
      <c r="EI98" s="1"/>
      <c r="EK98" s="1"/>
      <c r="EM98" s="1"/>
      <c r="EO98" s="1"/>
      <c r="EQ98" s="1"/>
      <c r="ES98" s="1"/>
      <c r="EU98" s="1"/>
      <c r="EW98" s="1"/>
      <c r="EY98" s="1"/>
      <c r="FA98" s="1"/>
      <c r="FC98" s="1"/>
      <c r="FE98" s="1"/>
      <c r="FG98" s="1"/>
      <c r="FI98" s="1"/>
      <c r="FK98" s="1"/>
      <c r="FM98" s="1"/>
      <c r="FO98" s="1"/>
      <c r="FQ98" s="1"/>
      <c r="FS98" s="1"/>
      <c r="FU98" s="1"/>
      <c r="FW98" s="1"/>
      <c r="FY98" s="1"/>
      <c r="GA98" s="1"/>
      <c r="GC98" s="1"/>
      <c r="GE98" s="1"/>
      <c r="GG98" s="1"/>
      <c r="GI98" s="1"/>
      <c r="GK98" s="1"/>
      <c r="GM98" s="1"/>
      <c r="GO98" s="1"/>
      <c r="GQ98" s="1"/>
      <c r="GS98" s="1"/>
      <c r="GU98" s="1"/>
      <c r="GW98" s="1"/>
      <c r="GY98" s="1"/>
      <c r="HA98" s="1"/>
      <c r="HC98" s="1"/>
      <c r="HE98" s="1"/>
      <c r="HG98" s="1"/>
      <c r="HI98" s="1"/>
      <c r="HK98" s="1"/>
      <c r="HM98" s="1"/>
      <c r="HO98" s="1"/>
      <c r="HQ98" s="1"/>
      <c r="HS98" s="1"/>
      <c r="HU98" s="1"/>
      <c r="HW98" s="1"/>
      <c r="HY98" s="1"/>
      <c r="IA98" s="1"/>
      <c r="IC98" s="1"/>
      <c r="IE98" s="1"/>
      <c r="IG98" s="1"/>
      <c r="II98" s="1"/>
      <c r="IK98" s="1"/>
      <c r="IM98" s="1"/>
      <c r="IO98" s="1"/>
      <c r="IQ98" s="1"/>
      <c r="IS98" s="1"/>
      <c r="IU98" s="1"/>
      <c r="IW98" s="1"/>
      <c r="IY98" s="1"/>
      <c r="JA98" s="1"/>
      <c r="JC98" s="1"/>
      <c r="JE98" s="1"/>
      <c r="JG98" s="1"/>
      <c r="JI98" s="1"/>
      <c r="JK98" s="1"/>
      <c r="JM98" s="4" t="s">
        <v>911</v>
      </c>
      <c r="JN98" s="49" t="s">
        <v>911</v>
      </c>
      <c r="JO98" s="1"/>
      <c r="JQ98" s="1"/>
      <c r="JS98" s="1"/>
      <c r="JU98" s="1"/>
      <c r="JW98" s="1"/>
      <c r="JY98" s="1"/>
      <c r="KA98" s="1"/>
      <c r="KC98" s="1"/>
      <c r="KE98" s="1"/>
      <c r="KG98" s="1">
        <v>13.150361704496449</v>
      </c>
      <c r="KH98" s="38">
        <v>1</v>
      </c>
      <c r="KI98" s="1"/>
      <c r="KK98" s="1"/>
      <c r="KM98" s="1"/>
      <c r="KO98" s="1"/>
      <c r="KQ98" s="1"/>
      <c r="KS98" s="1"/>
      <c r="KU98" s="1"/>
      <c r="KW98" s="1"/>
      <c r="KY98" s="1"/>
      <c r="LA98" s="1"/>
      <c r="LC98" s="1"/>
      <c r="LE98" s="1"/>
      <c r="LG98" s="1"/>
      <c r="LI98" s="1"/>
      <c r="LK98" s="1"/>
      <c r="LM98" s="1"/>
      <c r="LO98" s="1"/>
      <c r="LQ98" s="1"/>
      <c r="LS98" s="1"/>
      <c r="LU98" s="4">
        <v>13.150361704496449</v>
      </c>
      <c r="LV98" s="49">
        <v>0.46326368043762728</v>
      </c>
      <c r="LW98" s="1"/>
      <c r="LY98" s="1"/>
      <c r="MA98" s="1"/>
      <c r="MC98" s="1"/>
      <c r="ME98" s="1"/>
      <c r="MG98" s="1"/>
      <c r="MI98" s="1"/>
      <c r="MK98" s="1"/>
      <c r="MM98" s="1"/>
      <c r="MO98" s="1"/>
      <c r="MQ98" s="8" t="s">
        <v>911</v>
      </c>
      <c r="MR98" s="51" t="s">
        <v>911</v>
      </c>
    </row>
    <row r="99" spans="2:356" hidden="1" outlineLevel="1" x14ac:dyDescent="0.25">
      <c r="B99" s="42" t="s">
        <v>200</v>
      </c>
      <c r="C99" s="1"/>
      <c r="E99" s="1"/>
      <c r="G99" s="1"/>
      <c r="I99" s="1"/>
      <c r="K99" s="1">
        <v>6.5751808522482245</v>
      </c>
      <c r="L99" s="38">
        <v>1</v>
      </c>
      <c r="M99" s="1"/>
      <c r="O99" s="1"/>
      <c r="Q99" s="1"/>
      <c r="S99" s="1"/>
      <c r="U99" s="1"/>
      <c r="W99" s="4">
        <v>6.5751808522482245</v>
      </c>
      <c r="X99" s="49">
        <v>1</v>
      </c>
      <c r="Y99" s="1"/>
      <c r="AA99" s="1"/>
      <c r="AC99" s="1"/>
      <c r="AE99" s="1"/>
      <c r="AG99" s="1"/>
      <c r="AI99" s="1"/>
      <c r="AK99" s="1"/>
      <c r="AM99" s="1"/>
      <c r="AO99" s="1"/>
      <c r="AQ99" s="1"/>
      <c r="AS99" s="1"/>
      <c r="AU99" s="1"/>
      <c r="AW99" s="1"/>
      <c r="AY99" s="1"/>
      <c r="BA99" s="1"/>
      <c r="BC99" s="1"/>
      <c r="BE99" s="1"/>
      <c r="BG99" s="1"/>
      <c r="BI99" s="1"/>
      <c r="BK99" s="1"/>
      <c r="BM99" s="1"/>
      <c r="BO99" s="1"/>
      <c r="BQ99" s="1"/>
      <c r="BS99" s="1"/>
      <c r="BU99" s="1"/>
      <c r="BW99" s="1"/>
      <c r="BY99" s="1"/>
      <c r="CA99" s="1"/>
      <c r="CC99" s="1"/>
      <c r="CE99" s="1"/>
      <c r="CG99" s="1"/>
      <c r="CI99" s="1"/>
      <c r="CK99" s="1"/>
      <c r="CM99" s="1"/>
      <c r="CO99" s="1"/>
      <c r="CQ99" s="1"/>
      <c r="CS99" s="1"/>
      <c r="CU99" s="1"/>
      <c r="CW99" s="1"/>
      <c r="CY99" s="1"/>
      <c r="DA99" s="4" t="s">
        <v>911</v>
      </c>
      <c r="DB99" s="49" t="s">
        <v>911</v>
      </c>
      <c r="DC99" s="1"/>
      <c r="DE99" s="1"/>
      <c r="DG99" s="1"/>
      <c r="DI99" s="1"/>
      <c r="DK99" s="1"/>
      <c r="DM99" s="1"/>
      <c r="DO99" s="1"/>
      <c r="DQ99" s="1"/>
      <c r="DS99" s="1"/>
      <c r="DU99" s="1"/>
      <c r="DW99" s="1"/>
      <c r="DY99" s="1"/>
      <c r="EA99" s="1"/>
      <c r="EC99" s="1"/>
      <c r="EE99" s="1"/>
      <c r="EG99" s="1"/>
      <c r="EI99" s="1"/>
      <c r="EK99" s="1"/>
      <c r="EM99" s="1"/>
      <c r="EO99" s="1"/>
      <c r="EQ99" s="1"/>
      <c r="ES99" s="1"/>
      <c r="EU99" s="1"/>
      <c r="EW99" s="1"/>
      <c r="EY99" s="1">
        <v>2.2945645789370634</v>
      </c>
      <c r="EZ99" s="38">
        <v>1</v>
      </c>
      <c r="FA99" s="1"/>
      <c r="FC99" s="1"/>
      <c r="FE99" s="1"/>
      <c r="FG99" s="1"/>
      <c r="FI99" s="1"/>
      <c r="FK99" s="1"/>
      <c r="FM99" s="1"/>
      <c r="FO99" s="1"/>
      <c r="FQ99" s="1"/>
      <c r="FS99" s="1"/>
      <c r="FU99" s="1"/>
      <c r="FW99" s="1"/>
      <c r="FY99" s="1"/>
      <c r="GA99" s="1"/>
      <c r="GC99" s="1"/>
      <c r="GE99" s="1"/>
      <c r="GG99" s="1"/>
      <c r="GI99" s="1">
        <v>49.972412912043509</v>
      </c>
      <c r="GJ99" s="38">
        <v>0.59519319021552142</v>
      </c>
      <c r="GK99" s="1"/>
      <c r="GM99" s="1"/>
      <c r="GO99" s="1"/>
      <c r="GQ99" s="1"/>
      <c r="GS99" s="1"/>
      <c r="GU99" s="1"/>
      <c r="GW99" s="1"/>
      <c r="GY99" s="1"/>
      <c r="HA99" s="1"/>
      <c r="HC99" s="1"/>
      <c r="HE99" s="1"/>
      <c r="HG99" s="1"/>
      <c r="HI99" s="1"/>
      <c r="HK99" s="1"/>
      <c r="HM99" s="1"/>
      <c r="HO99" s="1"/>
      <c r="HQ99" s="1"/>
      <c r="HS99" s="1"/>
      <c r="HU99" s="1"/>
      <c r="HW99" s="1"/>
      <c r="HY99" s="1"/>
      <c r="IA99" s="1"/>
      <c r="IC99" s="1"/>
      <c r="IE99" s="1"/>
      <c r="IG99" s="1"/>
      <c r="II99" s="1">
        <v>7.5001888834359001</v>
      </c>
      <c r="IJ99" s="38">
        <v>1</v>
      </c>
      <c r="IK99" s="1">
        <v>7.5001888834359001</v>
      </c>
      <c r="IL99" s="38">
        <v>1</v>
      </c>
      <c r="IM99" s="1"/>
      <c r="IO99" s="1"/>
      <c r="IQ99" s="1"/>
      <c r="IS99" s="1"/>
      <c r="IU99" s="1"/>
      <c r="IW99" s="1"/>
      <c r="IY99" s="1"/>
      <c r="JA99" s="1"/>
      <c r="JC99" s="1"/>
      <c r="JE99" s="1">
        <v>13.681431013171801</v>
      </c>
      <c r="JF99" s="38">
        <v>1</v>
      </c>
      <c r="JG99" s="1"/>
      <c r="JI99" s="1"/>
      <c r="JK99" s="1"/>
      <c r="JM99" s="4">
        <v>80.948786271024176</v>
      </c>
      <c r="JN99" s="49">
        <v>0.45618466104407701</v>
      </c>
      <c r="JO99" s="1"/>
      <c r="JQ99" s="1"/>
      <c r="JS99" s="1"/>
      <c r="JU99" s="1"/>
      <c r="JW99" s="1"/>
      <c r="JY99" s="1">
        <v>10.109791705578157</v>
      </c>
      <c r="JZ99" s="38">
        <v>1</v>
      </c>
      <c r="KA99" s="1"/>
      <c r="KC99" s="1"/>
      <c r="KE99" s="1"/>
      <c r="KG99" s="1">
        <v>33.151060947278687</v>
      </c>
      <c r="KH99" s="38">
        <v>1</v>
      </c>
      <c r="KI99" s="1">
        <v>6.5751808522482245</v>
      </c>
      <c r="KJ99" s="38">
        <v>1</v>
      </c>
      <c r="KK99" s="1">
        <v>39.204084747936719</v>
      </c>
      <c r="KL99" s="38">
        <v>1</v>
      </c>
      <c r="KM99" s="1"/>
      <c r="KO99" s="1"/>
      <c r="KQ99" s="1">
        <v>13.681431013171801</v>
      </c>
      <c r="KR99" s="38">
        <v>0.53813922528545222</v>
      </c>
      <c r="KS99" s="1">
        <v>44.74341991359794</v>
      </c>
      <c r="KT99" s="38">
        <v>0.39007341507129545</v>
      </c>
      <c r="KU99" s="1"/>
      <c r="KW99" s="1">
        <v>10.109791705578157</v>
      </c>
      <c r="KX99" s="38">
        <v>0.56651503660430924</v>
      </c>
      <c r="KY99" s="1"/>
      <c r="LA99" s="1"/>
      <c r="LC99" s="1"/>
      <c r="LE99" s="1">
        <v>7.735792351954089</v>
      </c>
      <c r="LF99" s="38">
        <v>1</v>
      </c>
      <c r="LG99" s="1"/>
      <c r="LI99" s="1"/>
      <c r="LK99" s="1"/>
      <c r="LM99" s="1"/>
      <c r="LO99" s="1"/>
      <c r="LQ99" s="1"/>
      <c r="LS99" s="1">
        <v>7.5001888834359001</v>
      </c>
      <c r="LT99" s="38">
        <v>1</v>
      </c>
      <c r="LU99" s="4">
        <v>172.81074212077968</v>
      </c>
      <c r="LV99" s="49">
        <v>0.51056611360203108</v>
      </c>
      <c r="LW99" s="1"/>
      <c r="LY99" s="1"/>
      <c r="MA99" s="1"/>
      <c r="MC99" s="1"/>
      <c r="ME99" s="1"/>
      <c r="MG99" s="1"/>
      <c r="MI99" s="1"/>
      <c r="MK99" s="1"/>
      <c r="MM99" s="1"/>
      <c r="MO99" s="1"/>
      <c r="MQ99" s="8" t="s">
        <v>911</v>
      </c>
      <c r="MR99" s="51" t="s">
        <v>911</v>
      </c>
    </row>
    <row r="100" spans="2:356" hidden="1" outlineLevel="1" x14ac:dyDescent="0.25">
      <c r="B100" s="42" t="s">
        <v>383</v>
      </c>
      <c r="C100" s="1"/>
      <c r="E100" s="1"/>
      <c r="G100" s="1"/>
      <c r="I100" s="1"/>
      <c r="K100" s="1"/>
      <c r="M100" s="1"/>
      <c r="O100" s="1"/>
      <c r="Q100" s="1"/>
      <c r="S100" s="1"/>
      <c r="U100" s="1"/>
      <c r="W100" s="4" t="s">
        <v>911</v>
      </c>
      <c r="X100" s="49" t="s">
        <v>911</v>
      </c>
      <c r="Y100" s="1"/>
      <c r="AA100" s="1"/>
      <c r="AC100" s="1"/>
      <c r="AE100" s="1"/>
      <c r="AG100" s="1"/>
      <c r="AI100" s="1"/>
      <c r="AK100" s="1"/>
      <c r="AM100" s="1"/>
      <c r="AO100" s="1"/>
      <c r="AQ100" s="1"/>
      <c r="AS100" s="1"/>
      <c r="AU100" s="1"/>
      <c r="AW100" s="1"/>
      <c r="AY100" s="1"/>
      <c r="BA100" s="1"/>
      <c r="BC100" s="1"/>
      <c r="BE100" s="1"/>
      <c r="BG100" s="1"/>
      <c r="BI100" s="1"/>
      <c r="BK100" s="1"/>
      <c r="BM100" s="1"/>
      <c r="BO100" s="1"/>
      <c r="BQ100" s="1"/>
      <c r="BS100" s="1"/>
      <c r="BU100" s="1"/>
      <c r="BW100" s="1"/>
      <c r="BY100" s="1"/>
      <c r="CA100" s="1"/>
      <c r="CC100" s="1"/>
      <c r="CE100" s="1"/>
      <c r="CG100" s="1"/>
      <c r="CI100" s="1"/>
      <c r="CK100" s="1"/>
      <c r="CM100" s="1"/>
      <c r="CO100" s="1"/>
      <c r="CQ100" s="1"/>
      <c r="CS100" s="1"/>
      <c r="CU100" s="1"/>
      <c r="CW100" s="1"/>
      <c r="CY100" s="1"/>
      <c r="DA100" s="4" t="s">
        <v>911</v>
      </c>
      <c r="DB100" s="49" t="s">
        <v>911</v>
      </c>
      <c r="DC100" s="1"/>
      <c r="DE100" s="1"/>
      <c r="DG100" s="1"/>
      <c r="DI100" s="1"/>
      <c r="DK100" s="1"/>
      <c r="DM100" s="1"/>
      <c r="DO100" s="1"/>
      <c r="DQ100" s="1"/>
      <c r="DS100" s="1"/>
      <c r="DU100" s="1"/>
      <c r="DW100" s="1"/>
      <c r="DY100" s="1"/>
      <c r="EA100" s="1"/>
      <c r="EC100" s="1"/>
      <c r="EE100" s="1"/>
      <c r="EG100" s="1"/>
      <c r="EI100" s="1"/>
      <c r="EK100" s="1"/>
      <c r="EM100" s="1"/>
      <c r="EO100" s="1"/>
      <c r="EQ100" s="1"/>
      <c r="ES100" s="1"/>
      <c r="EU100" s="1"/>
      <c r="EW100" s="1"/>
      <c r="EY100" s="1"/>
      <c r="FA100" s="1"/>
      <c r="FC100" s="1"/>
      <c r="FE100" s="1"/>
      <c r="FG100" s="1"/>
      <c r="FI100" s="1"/>
      <c r="FK100" s="1"/>
      <c r="FM100" s="1"/>
      <c r="FO100" s="1"/>
      <c r="FQ100" s="1"/>
      <c r="FS100" s="1"/>
      <c r="FU100" s="1"/>
      <c r="FW100" s="1"/>
      <c r="FY100" s="1"/>
      <c r="GA100" s="1"/>
      <c r="GC100" s="1"/>
      <c r="GE100" s="1"/>
      <c r="GG100" s="1"/>
      <c r="GI100" s="1"/>
      <c r="GK100" s="1"/>
      <c r="GM100" s="1"/>
      <c r="GO100" s="1"/>
      <c r="GQ100" s="1"/>
      <c r="GS100" s="1"/>
      <c r="GU100" s="1"/>
      <c r="GW100" s="1"/>
      <c r="GY100" s="1"/>
      <c r="HA100" s="1"/>
      <c r="HC100" s="1"/>
      <c r="HE100" s="1"/>
      <c r="HG100" s="1"/>
      <c r="HI100" s="1"/>
      <c r="HK100" s="1"/>
      <c r="HM100" s="1"/>
      <c r="HO100" s="1"/>
      <c r="HQ100" s="1"/>
      <c r="HS100" s="1"/>
      <c r="HU100" s="1"/>
      <c r="HW100" s="1"/>
      <c r="HY100" s="1"/>
      <c r="IA100" s="1"/>
      <c r="IC100" s="1"/>
      <c r="IE100" s="1"/>
      <c r="IG100" s="1"/>
      <c r="II100" s="1"/>
      <c r="IK100" s="1"/>
      <c r="IM100" s="1"/>
      <c r="IO100" s="1"/>
      <c r="IQ100" s="1"/>
      <c r="IS100" s="1"/>
      <c r="IU100" s="1"/>
      <c r="IW100" s="1"/>
      <c r="IY100" s="1"/>
      <c r="JA100" s="1"/>
      <c r="JC100" s="1"/>
      <c r="JE100" s="1"/>
      <c r="JG100" s="1"/>
      <c r="JI100" s="1"/>
      <c r="JK100" s="1"/>
      <c r="JM100" s="4" t="s">
        <v>911</v>
      </c>
      <c r="JN100" s="49" t="s">
        <v>911</v>
      </c>
      <c r="JO100" s="1"/>
      <c r="JQ100" s="1"/>
      <c r="JS100" s="1"/>
      <c r="JU100" s="1"/>
      <c r="JW100" s="1"/>
      <c r="JY100" s="1"/>
      <c r="KA100" s="1"/>
      <c r="KC100" s="1"/>
      <c r="KE100" s="1"/>
      <c r="KG100" s="1"/>
      <c r="KI100" s="1"/>
      <c r="KK100" s="1"/>
      <c r="KM100" s="1"/>
      <c r="KO100" s="1"/>
      <c r="KQ100" s="1"/>
      <c r="KS100" s="1">
        <v>15.308904786421401</v>
      </c>
      <c r="KT100" s="38">
        <v>1</v>
      </c>
      <c r="KU100" s="1"/>
      <c r="KW100" s="1"/>
      <c r="KY100" s="1"/>
      <c r="LA100" s="1"/>
      <c r="LC100" s="1"/>
      <c r="LE100" s="1"/>
      <c r="LG100" s="1"/>
      <c r="LI100" s="1"/>
      <c r="LK100" s="1"/>
      <c r="LM100" s="1"/>
      <c r="LO100" s="1"/>
      <c r="LQ100" s="1"/>
      <c r="LS100" s="1"/>
      <c r="LU100" s="4">
        <v>15.308904786421401</v>
      </c>
      <c r="LV100" s="49">
        <v>1</v>
      </c>
      <c r="LW100" s="1"/>
      <c r="LY100" s="1"/>
      <c r="MA100" s="1"/>
      <c r="MC100" s="1"/>
      <c r="ME100" s="1"/>
      <c r="MG100" s="1"/>
      <c r="MI100" s="1"/>
      <c r="MK100" s="1"/>
      <c r="MM100" s="1"/>
      <c r="MO100" s="1"/>
      <c r="MQ100" s="8" t="s">
        <v>911</v>
      </c>
      <c r="MR100" s="51" t="s">
        <v>911</v>
      </c>
    </row>
    <row r="101" spans="2:356" hidden="1" outlineLevel="1" x14ac:dyDescent="0.25">
      <c r="B101" s="42" t="s">
        <v>439</v>
      </c>
      <c r="C101" s="1"/>
      <c r="E101" s="1"/>
      <c r="G101" s="1"/>
      <c r="I101" s="1"/>
      <c r="K101" s="1"/>
      <c r="M101" s="1"/>
      <c r="O101" s="1"/>
      <c r="Q101" s="1"/>
      <c r="S101" s="1"/>
      <c r="U101" s="1"/>
      <c r="W101" s="4" t="s">
        <v>911</v>
      </c>
      <c r="X101" s="49" t="s">
        <v>911</v>
      </c>
      <c r="Y101" s="1"/>
      <c r="AA101" s="1"/>
      <c r="AC101" s="1"/>
      <c r="AE101" s="1"/>
      <c r="AG101" s="1"/>
      <c r="AI101" s="1"/>
      <c r="AK101" s="1"/>
      <c r="AM101" s="1"/>
      <c r="AO101" s="1"/>
      <c r="AQ101" s="1"/>
      <c r="AS101" s="1"/>
      <c r="AU101" s="1"/>
      <c r="AW101" s="1"/>
      <c r="AY101" s="1"/>
      <c r="BA101" s="1"/>
      <c r="BC101" s="1"/>
      <c r="BE101" s="1"/>
      <c r="BG101" s="1"/>
      <c r="BI101" s="1"/>
      <c r="BK101" s="1"/>
      <c r="BM101" s="1"/>
      <c r="BO101" s="1"/>
      <c r="BQ101" s="1"/>
      <c r="BS101" s="1"/>
      <c r="BU101" s="1"/>
      <c r="BW101" s="1"/>
      <c r="BY101" s="1"/>
      <c r="CA101" s="1"/>
      <c r="CC101" s="1"/>
      <c r="CE101" s="1"/>
      <c r="CG101" s="1"/>
      <c r="CI101" s="1"/>
      <c r="CK101" s="1"/>
      <c r="CM101" s="1"/>
      <c r="CO101" s="1"/>
      <c r="CQ101" s="1"/>
      <c r="CS101" s="1"/>
      <c r="CU101" s="1"/>
      <c r="CW101" s="1"/>
      <c r="CY101" s="1"/>
      <c r="DA101" s="4" t="s">
        <v>911</v>
      </c>
      <c r="DB101" s="49" t="s">
        <v>911</v>
      </c>
      <c r="DC101" s="1"/>
      <c r="DE101" s="1"/>
      <c r="DG101" s="1"/>
      <c r="DI101" s="1"/>
      <c r="DK101" s="1"/>
      <c r="DM101" s="1"/>
      <c r="DO101" s="1"/>
      <c r="DQ101" s="1"/>
      <c r="DS101" s="1"/>
      <c r="DU101" s="1"/>
      <c r="DW101" s="1"/>
      <c r="DY101" s="1"/>
      <c r="EA101" s="1"/>
      <c r="EC101" s="1"/>
      <c r="EE101" s="1"/>
      <c r="EG101" s="1"/>
      <c r="EI101" s="1"/>
      <c r="EK101" s="1"/>
      <c r="EM101" s="1"/>
      <c r="EO101" s="1"/>
      <c r="EQ101" s="1"/>
      <c r="ES101" s="1"/>
      <c r="EU101" s="1"/>
      <c r="EW101" s="1"/>
      <c r="EY101" s="1"/>
      <c r="FA101" s="1"/>
      <c r="FC101" s="1"/>
      <c r="FE101" s="1"/>
      <c r="FG101" s="1"/>
      <c r="FI101" s="1"/>
      <c r="FK101" s="1"/>
      <c r="FM101" s="1"/>
      <c r="FO101" s="1"/>
      <c r="FQ101" s="1"/>
      <c r="FS101" s="1"/>
      <c r="FU101" s="1"/>
      <c r="FW101" s="1"/>
      <c r="FY101" s="1"/>
      <c r="GA101" s="1"/>
      <c r="GC101" s="1"/>
      <c r="GE101" s="1"/>
      <c r="GG101" s="1"/>
      <c r="GI101" s="1"/>
      <c r="GK101" s="1"/>
      <c r="GM101" s="1">
        <v>13.051776010865431</v>
      </c>
      <c r="GN101" s="38">
        <v>1</v>
      </c>
      <c r="GO101" s="1"/>
      <c r="GQ101" s="1"/>
      <c r="GS101" s="1"/>
      <c r="GU101" s="1"/>
      <c r="GW101" s="1"/>
      <c r="GY101" s="1"/>
      <c r="HA101" s="1"/>
      <c r="HC101" s="1"/>
      <c r="HE101" s="1"/>
      <c r="HG101" s="1"/>
      <c r="HI101" s="1"/>
      <c r="HK101" s="1"/>
      <c r="HM101" s="1"/>
      <c r="HO101" s="1"/>
      <c r="HQ101" s="1"/>
      <c r="HS101" s="1"/>
      <c r="HU101" s="1"/>
      <c r="HW101" s="1"/>
      <c r="HY101" s="1"/>
      <c r="IA101" s="1"/>
      <c r="IC101" s="1"/>
      <c r="IE101" s="1"/>
      <c r="IG101" s="1"/>
      <c r="II101" s="1"/>
      <c r="IK101" s="1"/>
      <c r="IM101" s="1"/>
      <c r="IO101" s="1"/>
      <c r="IQ101" s="1"/>
      <c r="IS101" s="1"/>
      <c r="IU101" s="1"/>
      <c r="IW101" s="1"/>
      <c r="IY101" s="1"/>
      <c r="JA101" s="1"/>
      <c r="JC101" s="1"/>
      <c r="JE101" s="1"/>
      <c r="JG101" s="1"/>
      <c r="JI101" s="1"/>
      <c r="JK101" s="1"/>
      <c r="JM101" s="4">
        <v>13.051776010865431</v>
      </c>
      <c r="JN101" s="49">
        <v>0.84137244932930211</v>
      </c>
      <c r="JO101" s="1"/>
      <c r="JQ101" s="1"/>
      <c r="JS101" s="1">
        <v>6.5751808522482245</v>
      </c>
      <c r="JT101" s="38">
        <v>0.20870982063476529</v>
      </c>
      <c r="JU101" s="1"/>
      <c r="JW101" s="1"/>
      <c r="JY101" s="1"/>
      <c r="KA101" s="1"/>
      <c r="KC101" s="1"/>
      <c r="KE101" s="1"/>
      <c r="KG101" s="1">
        <v>6.5751808522482245</v>
      </c>
      <c r="KH101" s="38">
        <v>0.169657522576248</v>
      </c>
      <c r="KI101" s="1">
        <v>15.892867173560592</v>
      </c>
      <c r="KJ101" s="38">
        <v>1</v>
      </c>
      <c r="KK101" s="1"/>
      <c r="KM101" s="1"/>
      <c r="KO101" s="1"/>
      <c r="KQ101" s="1"/>
      <c r="KS101" s="1"/>
      <c r="KU101" s="1"/>
      <c r="KW101" s="1">
        <v>11.710836593880449</v>
      </c>
      <c r="KX101" s="38">
        <v>1</v>
      </c>
      <c r="KY101" s="1"/>
      <c r="LA101" s="1"/>
      <c r="LC101" s="1"/>
      <c r="LE101" s="1"/>
      <c r="LG101" s="1"/>
      <c r="LI101" s="1"/>
      <c r="LK101" s="1"/>
      <c r="LM101" s="1"/>
      <c r="LO101" s="1"/>
      <c r="LQ101" s="1"/>
      <c r="LS101" s="1"/>
      <c r="LU101" s="4">
        <v>40.754065471937487</v>
      </c>
      <c r="LV101" s="49">
        <v>0.36447700828005236</v>
      </c>
      <c r="LW101" s="1"/>
      <c r="LY101" s="1"/>
      <c r="MA101" s="1"/>
      <c r="MC101" s="1"/>
      <c r="ME101" s="1"/>
      <c r="MG101" s="1"/>
      <c r="MI101" s="1"/>
      <c r="MK101" s="1"/>
      <c r="MM101" s="1"/>
      <c r="MO101" s="1"/>
      <c r="MQ101" s="8" t="s">
        <v>911</v>
      </c>
      <c r="MR101" s="51" t="s">
        <v>911</v>
      </c>
    </row>
    <row r="102" spans="2:356" hidden="1" outlineLevel="1" x14ac:dyDescent="0.25">
      <c r="B102" s="42" t="s">
        <v>271</v>
      </c>
      <c r="C102" s="1"/>
      <c r="E102" s="1"/>
      <c r="G102" s="1"/>
      <c r="I102" s="1"/>
      <c r="K102" s="1"/>
      <c r="M102" s="1"/>
      <c r="O102" s="1"/>
      <c r="Q102" s="1"/>
      <c r="S102" s="1"/>
      <c r="U102" s="1"/>
      <c r="W102" s="4" t="s">
        <v>911</v>
      </c>
      <c r="X102" s="49" t="s">
        <v>911</v>
      </c>
      <c r="Y102" s="1"/>
      <c r="AA102" s="1"/>
      <c r="AC102" s="1"/>
      <c r="AE102" s="1"/>
      <c r="AG102" s="1"/>
      <c r="AI102" s="1"/>
      <c r="AK102" s="1"/>
      <c r="AM102" s="1"/>
      <c r="AO102" s="1"/>
      <c r="AQ102" s="1"/>
      <c r="AS102" s="1"/>
      <c r="AU102" s="1"/>
      <c r="AW102" s="1"/>
      <c r="AY102" s="1"/>
      <c r="BA102" s="1"/>
      <c r="BC102" s="1"/>
      <c r="BE102" s="1"/>
      <c r="BG102" s="1"/>
      <c r="BI102" s="1"/>
      <c r="BK102" s="1"/>
      <c r="BM102" s="1"/>
      <c r="BO102" s="1"/>
      <c r="BQ102" s="1"/>
      <c r="BS102" s="1"/>
      <c r="BU102" s="1"/>
      <c r="BW102" s="1"/>
      <c r="BY102" s="1"/>
      <c r="CA102" s="1"/>
      <c r="CC102" s="1"/>
      <c r="CE102" s="1"/>
      <c r="CG102" s="1"/>
      <c r="CI102" s="1"/>
      <c r="CK102" s="1"/>
      <c r="CM102" s="1"/>
      <c r="CO102" s="1"/>
      <c r="CQ102" s="1"/>
      <c r="CS102" s="1"/>
      <c r="CU102" s="1"/>
      <c r="CW102" s="1"/>
      <c r="CY102" s="1"/>
      <c r="DA102" s="4" t="s">
        <v>911</v>
      </c>
      <c r="DB102" s="49" t="s">
        <v>911</v>
      </c>
      <c r="DC102" s="1"/>
      <c r="DE102" s="1"/>
      <c r="DG102" s="1"/>
      <c r="DI102" s="1"/>
      <c r="DK102" s="1"/>
      <c r="DM102" s="1"/>
      <c r="DO102" s="1"/>
      <c r="DQ102" s="1"/>
      <c r="DS102" s="1"/>
      <c r="DU102" s="1"/>
      <c r="DW102" s="1"/>
      <c r="DY102" s="1"/>
      <c r="EA102" s="1"/>
      <c r="EC102" s="1"/>
      <c r="EE102" s="1"/>
      <c r="EG102" s="1"/>
      <c r="EI102" s="1"/>
      <c r="EK102" s="1"/>
      <c r="EM102" s="1"/>
      <c r="EO102" s="1"/>
      <c r="EQ102" s="1"/>
      <c r="ES102" s="1"/>
      <c r="EU102" s="1"/>
      <c r="EW102" s="1"/>
      <c r="EY102" s="1"/>
      <c r="FA102" s="1"/>
      <c r="FC102" s="1"/>
      <c r="FE102" s="1"/>
      <c r="FG102" s="1"/>
      <c r="FI102" s="1"/>
      <c r="FK102" s="1"/>
      <c r="FM102" s="1"/>
      <c r="FO102" s="1"/>
      <c r="FQ102" s="1"/>
      <c r="FS102" s="1"/>
      <c r="FU102" s="1"/>
      <c r="FW102" s="1"/>
      <c r="FY102" s="1"/>
      <c r="GA102" s="1"/>
      <c r="GC102" s="1"/>
      <c r="GE102" s="1"/>
      <c r="GG102" s="1"/>
      <c r="GI102" s="1">
        <v>27.362862026343603</v>
      </c>
      <c r="GJ102" s="38">
        <v>0.66666666666666674</v>
      </c>
      <c r="GK102" s="1"/>
      <c r="GM102" s="1"/>
      <c r="GO102" s="1"/>
      <c r="GQ102" s="1"/>
      <c r="GS102" s="1"/>
      <c r="GU102" s="1"/>
      <c r="GW102" s="1"/>
      <c r="GY102" s="1"/>
      <c r="HA102" s="1"/>
      <c r="HC102" s="1"/>
      <c r="HE102" s="1"/>
      <c r="HG102" s="1"/>
      <c r="HI102" s="1"/>
      <c r="HK102" s="1"/>
      <c r="HM102" s="1"/>
      <c r="HO102" s="1"/>
      <c r="HQ102" s="1"/>
      <c r="HS102" s="1"/>
      <c r="HU102" s="1"/>
      <c r="HW102" s="1"/>
      <c r="HY102" s="1"/>
      <c r="IA102" s="1"/>
      <c r="IC102" s="1"/>
      <c r="IE102" s="1"/>
      <c r="IG102" s="1"/>
      <c r="II102" s="1"/>
      <c r="IK102" s="1"/>
      <c r="IM102" s="1"/>
      <c r="IO102" s="1"/>
      <c r="IQ102" s="1"/>
      <c r="IS102" s="1"/>
      <c r="IU102" s="1"/>
      <c r="IW102" s="1"/>
      <c r="IY102" s="1"/>
      <c r="JA102" s="1"/>
      <c r="JC102" s="1"/>
      <c r="JE102" s="1"/>
      <c r="JG102" s="1"/>
      <c r="JI102" s="1"/>
      <c r="JK102" s="1"/>
      <c r="JM102" s="4">
        <v>27.362862026343603</v>
      </c>
      <c r="JN102" s="49">
        <v>0.48618920889915296</v>
      </c>
      <c r="JO102" s="1"/>
      <c r="JQ102" s="1"/>
      <c r="JS102" s="1"/>
      <c r="JU102" s="1"/>
      <c r="JW102" s="1"/>
      <c r="JY102" s="1"/>
      <c r="KA102" s="1"/>
      <c r="KC102" s="1"/>
      <c r="KE102" s="1"/>
      <c r="KG102" s="1"/>
      <c r="KI102" s="1"/>
      <c r="KK102" s="1"/>
      <c r="KM102" s="1"/>
      <c r="KO102" s="1"/>
      <c r="KQ102" s="1"/>
      <c r="KS102" s="1">
        <v>7.735792351954089</v>
      </c>
      <c r="KT102" s="38">
        <v>1</v>
      </c>
      <c r="KU102" s="1"/>
      <c r="KW102" s="1"/>
      <c r="KY102" s="1"/>
      <c r="LA102" s="1"/>
      <c r="LC102" s="1">
        <v>4.9430366570468669</v>
      </c>
      <c r="LD102" s="38">
        <v>0.63102107838317911</v>
      </c>
      <c r="LE102" s="1"/>
      <c r="LG102" s="1"/>
      <c r="LI102" s="1"/>
      <c r="LK102" s="1"/>
      <c r="LM102" s="1"/>
      <c r="LO102" s="1">
        <v>13.681431013171801</v>
      </c>
      <c r="LP102" s="38">
        <v>1</v>
      </c>
      <c r="LQ102" s="1"/>
      <c r="LS102" s="1"/>
      <c r="LU102" s="4">
        <v>26.360260022172756</v>
      </c>
      <c r="LV102" s="49">
        <v>0.60001546207470446</v>
      </c>
      <c r="LW102" s="1"/>
      <c r="LY102" s="1"/>
      <c r="MA102" s="1"/>
      <c r="MC102" s="1"/>
      <c r="ME102" s="1"/>
      <c r="MG102" s="1"/>
      <c r="MI102" s="1"/>
      <c r="MK102" s="1"/>
      <c r="MM102" s="1"/>
      <c r="MO102" s="1"/>
      <c r="MQ102" s="8" t="s">
        <v>911</v>
      </c>
      <c r="MR102" s="51" t="s">
        <v>911</v>
      </c>
    </row>
    <row r="103" spans="2:356" hidden="1" outlineLevel="1" x14ac:dyDescent="0.25">
      <c r="B103" s="42" t="s">
        <v>363</v>
      </c>
      <c r="C103" s="1">
        <v>26.157437171547439</v>
      </c>
      <c r="D103" s="38">
        <v>1</v>
      </c>
      <c r="E103" s="1"/>
      <c r="G103" s="1"/>
      <c r="I103" s="1"/>
      <c r="K103" s="1"/>
      <c r="M103" s="1"/>
      <c r="O103" s="1"/>
      <c r="Q103" s="1"/>
      <c r="S103" s="1"/>
      <c r="U103" s="1"/>
      <c r="W103" s="4">
        <v>26.157437171547439</v>
      </c>
      <c r="X103" s="49">
        <v>0.80934180511030962</v>
      </c>
      <c r="Y103" s="1"/>
      <c r="AA103" s="1"/>
      <c r="AC103" s="1"/>
      <c r="AE103" s="1"/>
      <c r="AG103" s="1"/>
      <c r="AI103" s="1"/>
      <c r="AK103" s="1"/>
      <c r="AM103" s="1"/>
      <c r="AO103" s="1"/>
      <c r="AQ103" s="1"/>
      <c r="AS103" s="1"/>
      <c r="AU103" s="1"/>
      <c r="AW103" s="1"/>
      <c r="AY103" s="1"/>
      <c r="BA103" s="1"/>
      <c r="BC103" s="1"/>
      <c r="BE103" s="1"/>
      <c r="BG103" s="1"/>
      <c r="BI103" s="1"/>
      <c r="BK103" s="1"/>
      <c r="BM103" s="1"/>
      <c r="BO103" s="1"/>
      <c r="BQ103" s="1"/>
      <c r="BS103" s="1"/>
      <c r="BU103" s="1"/>
      <c r="BW103" s="1"/>
      <c r="BY103" s="1"/>
      <c r="CA103" s="1"/>
      <c r="CC103" s="1"/>
      <c r="CE103" s="1"/>
      <c r="CG103" s="1"/>
      <c r="CI103" s="1"/>
      <c r="CK103" s="1"/>
      <c r="CM103" s="1"/>
      <c r="CO103" s="1"/>
      <c r="CQ103" s="1"/>
      <c r="CS103" s="1"/>
      <c r="CU103" s="1">
        <v>7.0775752414978257</v>
      </c>
      <c r="CV103" s="38">
        <v>1</v>
      </c>
      <c r="CW103" s="1"/>
      <c r="CY103" s="1"/>
      <c r="DA103" s="4">
        <v>7.0775752414978257</v>
      </c>
      <c r="DB103" s="49">
        <v>1</v>
      </c>
      <c r="DC103" s="1"/>
      <c r="DE103" s="1"/>
      <c r="DG103" s="1"/>
      <c r="DI103" s="1"/>
      <c r="DK103" s="1"/>
      <c r="DM103" s="1"/>
      <c r="DO103" s="1"/>
      <c r="DQ103" s="1"/>
      <c r="DS103" s="1"/>
      <c r="DU103" s="1"/>
      <c r="DW103" s="1"/>
      <c r="DY103" s="1"/>
      <c r="EA103" s="1"/>
      <c r="EC103" s="1"/>
      <c r="EE103" s="1"/>
      <c r="EG103" s="1"/>
      <c r="EI103" s="1"/>
      <c r="EK103" s="1"/>
      <c r="EM103" s="1"/>
      <c r="EO103" s="1"/>
      <c r="EQ103" s="1"/>
      <c r="ES103" s="1"/>
      <c r="EU103" s="1"/>
      <c r="EW103" s="1"/>
      <c r="EY103" s="1"/>
      <c r="FA103" s="1"/>
      <c r="FC103" s="1"/>
      <c r="FE103" s="1"/>
      <c r="FG103" s="1"/>
      <c r="FI103" s="1"/>
      <c r="FK103" s="1"/>
      <c r="FM103" s="1"/>
      <c r="FO103" s="1"/>
      <c r="FQ103" s="1"/>
      <c r="FS103" s="1"/>
      <c r="FU103" s="1"/>
      <c r="FW103" s="1"/>
      <c r="FY103" s="1"/>
      <c r="GA103" s="1"/>
      <c r="GC103" s="1"/>
      <c r="GE103" s="1"/>
      <c r="GG103" s="1"/>
      <c r="GI103" s="1">
        <v>26.157437171547439</v>
      </c>
      <c r="GJ103" s="38">
        <v>0.5</v>
      </c>
      <c r="GK103" s="1"/>
      <c r="GM103" s="1"/>
      <c r="GO103" s="1"/>
      <c r="GQ103" s="1"/>
      <c r="GS103" s="1"/>
      <c r="GU103" s="1"/>
      <c r="GW103" s="1"/>
      <c r="GY103" s="1"/>
      <c r="HA103" s="1"/>
      <c r="HC103" s="1"/>
      <c r="HE103" s="1">
        <v>26.157437171547439</v>
      </c>
      <c r="HF103" s="38">
        <v>1</v>
      </c>
      <c r="HG103" s="1"/>
      <c r="HI103" s="1"/>
      <c r="HK103" s="1"/>
      <c r="HM103" s="1"/>
      <c r="HO103" s="1"/>
      <c r="HQ103" s="1"/>
      <c r="HS103" s="1"/>
      <c r="HU103" s="1"/>
      <c r="HW103" s="1"/>
      <c r="HY103" s="1"/>
      <c r="IA103" s="1"/>
      <c r="IC103" s="1"/>
      <c r="IE103" s="1"/>
      <c r="IG103" s="1"/>
      <c r="II103" s="1"/>
      <c r="IK103" s="1"/>
      <c r="IM103" s="1"/>
      <c r="IO103" s="1"/>
      <c r="IQ103" s="1"/>
      <c r="IS103" s="1"/>
      <c r="IU103" s="1"/>
      <c r="IW103" s="1"/>
      <c r="IY103" s="1"/>
      <c r="JA103" s="1"/>
      <c r="JC103" s="1"/>
      <c r="JE103" s="1"/>
      <c r="JG103" s="1"/>
      <c r="JI103" s="1"/>
      <c r="JK103" s="1"/>
      <c r="JM103" s="4">
        <v>52.314874343094878</v>
      </c>
      <c r="JN103" s="49">
        <v>0.66666666666666674</v>
      </c>
      <c r="JO103" s="1"/>
      <c r="JQ103" s="1"/>
      <c r="JS103" s="1"/>
      <c r="JU103" s="1"/>
      <c r="JW103" s="1"/>
      <c r="JY103" s="1"/>
      <c r="KA103" s="1"/>
      <c r="KC103" s="1"/>
      <c r="KE103" s="1"/>
      <c r="KG103" s="1"/>
      <c r="KI103" s="1"/>
      <c r="KK103" s="1"/>
      <c r="KM103" s="1"/>
      <c r="KO103" s="1"/>
      <c r="KQ103" s="1"/>
      <c r="KS103" s="1"/>
      <c r="KU103" s="1"/>
      <c r="KW103" s="1"/>
      <c r="KY103" s="1"/>
      <c r="LA103" s="1"/>
      <c r="LC103" s="1"/>
      <c r="LE103" s="1"/>
      <c r="LG103" s="1"/>
      <c r="LI103" s="1"/>
      <c r="LK103" s="1"/>
      <c r="LM103" s="1"/>
      <c r="LO103" s="1"/>
      <c r="LQ103" s="1"/>
      <c r="LS103" s="1"/>
      <c r="LU103" s="4" t="s">
        <v>911</v>
      </c>
      <c r="LV103" s="49" t="s">
        <v>911</v>
      </c>
      <c r="LW103" s="1"/>
      <c r="LY103" s="1"/>
      <c r="MA103" s="1"/>
      <c r="MC103" s="1"/>
      <c r="ME103" s="1"/>
      <c r="MG103" s="1"/>
      <c r="MI103" s="1"/>
      <c r="MK103" s="1"/>
      <c r="MM103" s="1"/>
      <c r="MO103" s="1"/>
      <c r="MQ103" s="8" t="s">
        <v>911</v>
      </c>
      <c r="MR103" s="51" t="s">
        <v>911</v>
      </c>
    </row>
    <row r="104" spans="2:356" hidden="1" outlineLevel="1" x14ac:dyDescent="0.25">
      <c r="B104" s="42" t="s">
        <v>365</v>
      </c>
      <c r="C104" s="1"/>
      <c r="E104" s="1"/>
      <c r="G104" s="1"/>
      <c r="I104" s="1"/>
      <c r="K104" s="1"/>
      <c r="M104" s="1"/>
      <c r="O104" s="1"/>
      <c r="Q104" s="1"/>
      <c r="S104" s="1"/>
      <c r="U104" s="1"/>
      <c r="W104" s="4" t="s">
        <v>911</v>
      </c>
      <c r="X104" s="49" t="s">
        <v>911</v>
      </c>
      <c r="Y104" s="1"/>
      <c r="AA104" s="1"/>
      <c r="AC104" s="1"/>
      <c r="AE104" s="1"/>
      <c r="AG104" s="1"/>
      <c r="AI104" s="1"/>
      <c r="AK104" s="1"/>
      <c r="AM104" s="1"/>
      <c r="AO104" s="1"/>
      <c r="AQ104" s="1"/>
      <c r="AS104" s="1"/>
      <c r="AU104" s="1"/>
      <c r="AW104" s="1"/>
      <c r="AY104" s="1"/>
      <c r="BA104" s="1"/>
      <c r="BC104" s="1"/>
      <c r="BE104" s="1"/>
      <c r="BG104" s="1"/>
      <c r="BI104" s="1"/>
      <c r="BK104" s="1"/>
      <c r="BM104" s="1"/>
      <c r="BO104" s="1"/>
      <c r="BQ104" s="1"/>
      <c r="BS104" s="1"/>
      <c r="BU104" s="1"/>
      <c r="BW104" s="1"/>
      <c r="BY104" s="1"/>
      <c r="CA104" s="1"/>
      <c r="CC104" s="1"/>
      <c r="CE104" s="1"/>
      <c r="CG104" s="1"/>
      <c r="CI104" s="1"/>
      <c r="CK104" s="1"/>
      <c r="CM104" s="1"/>
      <c r="CO104" s="1"/>
      <c r="CQ104" s="1"/>
      <c r="CS104" s="1"/>
      <c r="CU104" s="1"/>
      <c r="CW104" s="1"/>
      <c r="CY104" s="1"/>
      <c r="DA104" s="4" t="s">
        <v>911</v>
      </c>
      <c r="DB104" s="49" t="s">
        <v>911</v>
      </c>
      <c r="DC104" s="1"/>
      <c r="DE104" s="1"/>
      <c r="DG104" s="1"/>
      <c r="DI104" s="1"/>
      <c r="DK104" s="1"/>
      <c r="DM104" s="1"/>
      <c r="DO104" s="1"/>
      <c r="DQ104" s="1"/>
      <c r="DS104" s="1"/>
      <c r="DU104" s="1"/>
      <c r="DW104" s="1">
        <v>26.157437171547439</v>
      </c>
      <c r="DX104" s="38">
        <v>1</v>
      </c>
      <c r="DY104" s="1"/>
      <c r="EA104" s="1"/>
      <c r="EC104" s="1"/>
      <c r="EE104" s="1"/>
      <c r="EG104" s="1"/>
      <c r="EI104" s="1"/>
      <c r="EK104" s="1"/>
      <c r="EM104" s="1"/>
      <c r="EO104" s="1"/>
      <c r="EQ104" s="1"/>
      <c r="ES104" s="1"/>
      <c r="EU104" s="1"/>
      <c r="EW104" s="1"/>
      <c r="EY104" s="1"/>
      <c r="FA104" s="1"/>
      <c r="FC104" s="1"/>
      <c r="FE104" s="1"/>
      <c r="FG104" s="1"/>
      <c r="FI104" s="1"/>
      <c r="FK104" s="1"/>
      <c r="FM104" s="1"/>
      <c r="FO104" s="1"/>
      <c r="FQ104" s="1"/>
      <c r="FS104" s="1"/>
      <c r="FU104" s="1"/>
      <c r="FW104" s="1"/>
      <c r="FY104" s="1"/>
      <c r="GA104" s="1"/>
      <c r="GC104" s="1"/>
      <c r="GE104" s="1"/>
      <c r="GG104" s="1"/>
      <c r="GI104" s="1"/>
      <c r="GK104" s="1"/>
      <c r="GM104" s="1">
        <v>6.1619574357560793</v>
      </c>
      <c r="GN104" s="38">
        <v>1</v>
      </c>
      <c r="GO104" s="1"/>
      <c r="GQ104" s="1"/>
      <c r="GS104" s="1"/>
      <c r="GU104" s="1"/>
      <c r="GW104" s="1"/>
      <c r="GY104" s="1"/>
      <c r="HA104" s="1"/>
      <c r="HC104" s="1"/>
      <c r="HE104" s="1"/>
      <c r="HG104" s="1"/>
      <c r="HI104" s="1"/>
      <c r="HK104" s="1"/>
      <c r="HM104" s="1"/>
      <c r="HO104" s="1"/>
      <c r="HQ104" s="1"/>
      <c r="HS104" s="1"/>
      <c r="HU104" s="1"/>
      <c r="HW104" s="1"/>
      <c r="HY104" s="1"/>
      <c r="IA104" s="1"/>
      <c r="IC104" s="1"/>
      <c r="IE104" s="1"/>
      <c r="IG104" s="1"/>
      <c r="II104" s="1"/>
      <c r="IK104" s="1"/>
      <c r="IM104" s="1"/>
      <c r="IO104" s="1"/>
      <c r="IQ104" s="1"/>
      <c r="IS104" s="1"/>
      <c r="IU104" s="1"/>
      <c r="IW104" s="1"/>
      <c r="IY104" s="1"/>
      <c r="JA104" s="1"/>
      <c r="JC104" s="1"/>
      <c r="JE104" s="1"/>
      <c r="JG104" s="1"/>
      <c r="JI104" s="1"/>
      <c r="JK104" s="1"/>
      <c r="JM104" s="4">
        <v>32.319394607303522</v>
      </c>
      <c r="JN104" s="49">
        <v>1</v>
      </c>
      <c r="JO104" s="1"/>
      <c r="JQ104" s="1"/>
      <c r="JS104" s="1"/>
      <c r="JU104" s="1"/>
      <c r="JW104" s="1"/>
      <c r="JY104" s="1"/>
      <c r="KA104" s="1"/>
      <c r="KC104" s="1"/>
      <c r="KE104" s="1">
        <v>14.624636591514269</v>
      </c>
      <c r="KF104" s="38">
        <v>1</v>
      </c>
      <c r="KG104" s="1"/>
      <c r="KI104" s="1"/>
      <c r="KK104" s="1"/>
      <c r="KM104" s="1"/>
      <c r="KO104" s="1"/>
      <c r="KQ104" s="1"/>
      <c r="KS104" s="1"/>
      <c r="KU104" s="1"/>
      <c r="KW104" s="1"/>
      <c r="KY104" s="1"/>
      <c r="LA104" s="1"/>
      <c r="LC104" s="1"/>
      <c r="LE104" s="1"/>
      <c r="LG104" s="1"/>
      <c r="LI104" s="1"/>
      <c r="LK104" s="1"/>
      <c r="LM104" s="1"/>
      <c r="LO104" s="1"/>
      <c r="LQ104" s="1"/>
      <c r="LS104" s="1"/>
      <c r="LU104" s="4">
        <v>14.624636591514269</v>
      </c>
      <c r="LV104" s="49">
        <v>0.35860453483757138</v>
      </c>
      <c r="LW104" s="1"/>
      <c r="LY104" s="1"/>
      <c r="MA104" s="1"/>
      <c r="MC104" s="1"/>
      <c r="ME104" s="1"/>
      <c r="MG104" s="1"/>
      <c r="MI104" s="1"/>
      <c r="MK104" s="1"/>
      <c r="MM104" s="1"/>
      <c r="MO104" s="1"/>
      <c r="MQ104" s="8" t="s">
        <v>911</v>
      </c>
      <c r="MR104" s="51" t="s">
        <v>911</v>
      </c>
    </row>
    <row r="105" spans="2:356" hidden="1" outlineLevel="1" x14ac:dyDescent="0.25">
      <c r="B105" s="42" t="s">
        <v>189</v>
      </c>
      <c r="C105" s="1"/>
      <c r="E105" s="1"/>
      <c r="G105" s="1"/>
      <c r="I105" s="1"/>
      <c r="K105" s="1"/>
      <c r="M105" s="1"/>
      <c r="O105" s="1"/>
      <c r="Q105" s="1"/>
      <c r="S105" s="1"/>
      <c r="U105" s="1"/>
      <c r="W105" s="4" t="s">
        <v>911</v>
      </c>
      <c r="X105" s="49" t="s">
        <v>911</v>
      </c>
      <c r="Y105" s="1"/>
      <c r="AA105" s="1"/>
      <c r="AC105" s="1"/>
      <c r="AE105" s="1"/>
      <c r="AG105" s="1"/>
      <c r="AI105" s="1"/>
      <c r="AK105" s="1"/>
      <c r="AM105" s="1"/>
      <c r="AO105" s="1"/>
      <c r="AQ105" s="1"/>
      <c r="AS105" s="1"/>
      <c r="AU105" s="1"/>
      <c r="AW105" s="1"/>
      <c r="AY105" s="1"/>
      <c r="BA105" s="1"/>
      <c r="BC105" s="1"/>
      <c r="BE105" s="1"/>
      <c r="BG105" s="1"/>
      <c r="BI105" s="1"/>
      <c r="BK105" s="1"/>
      <c r="BM105" s="1"/>
      <c r="BO105" s="1"/>
      <c r="BQ105" s="1"/>
      <c r="BS105" s="1"/>
      <c r="BU105" s="1"/>
      <c r="BW105" s="1"/>
      <c r="BY105" s="1"/>
      <c r="CA105" s="1"/>
      <c r="CC105" s="1"/>
      <c r="CE105" s="1"/>
      <c r="CG105" s="1"/>
      <c r="CI105" s="1"/>
      <c r="CK105" s="1"/>
      <c r="CM105" s="1"/>
      <c r="CO105" s="1"/>
      <c r="CQ105" s="1"/>
      <c r="CS105" s="1"/>
      <c r="CU105" s="1"/>
      <c r="CW105" s="1"/>
      <c r="CY105" s="1"/>
      <c r="DA105" s="4" t="s">
        <v>911</v>
      </c>
      <c r="DB105" s="49" t="s">
        <v>911</v>
      </c>
      <c r="DC105" s="1"/>
      <c r="DE105" s="1"/>
      <c r="DG105" s="1"/>
      <c r="DI105" s="1"/>
      <c r="DK105" s="1"/>
      <c r="DM105" s="1"/>
      <c r="DO105" s="1"/>
      <c r="DQ105" s="1"/>
      <c r="DS105" s="1"/>
      <c r="DU105" s="1"/>
      <c r="DW105" s="1"/>
      <c r="DY105" s="1"/>
      <c r="EA105" s="1"/>
      <c r="EC105" s="1"/>
      <c r="EE105" s="1"/>
      <c r="EG105" s="1"/>
      <c r="EI105" s="1"/>
      <c r="EK105" s="1"/>
      <c r="EM105" s="1"/>
      <c r="EO105" s="1"/>
      <c r="EQ105" s="1"/>
      <c r="ES105" s="1"/>
      <c r="EU105" s="1"/>
      <c r="EW105" s="1"/>
      <c r="EY105" s="1"/>
      <c r="FA105" s="1"/>
      <c r="FC105" s="1"/>
      <c r="FE105" s="1"/>
      <c r="FG105" s="1"/>
      <c r="FI105" s="1"/>
      <c r="FK105" s="1"/>
      <c r="FM105" s="1"/>
      <c r="FO105" s="1"/>
      <c r="FQ105" s="1"/>
      <c r="FS105" s="1"/>
      <c r="FU105" s="1"/>
      <c r="FW105" s="1"/>
      <c r="FY105" s="1"/>
      <c r="GA105" s="1"/>
      <c r="GC105" s="1"/>
      <c r="GE105" s="1"/>
      <c r="GG105" s="1"/>
      <c r="GI105" s="1">
        <v>29.401334055259483</v>
      </c>
      <c r="GJ105" s="38">
        <v>0.5559416014550993</v>
      </c>
      <c r="GK105" s="1"/>
      <c r="GM105" s="1"/>
      <c r="GO105" s="1"/>
      <c r="GQ105" s="1"/>
      <c r="GS105" s="1"/>
      <c r="GU105" s="1"/>
      <c r="GW105" s="1"/>
      <c r="GY105" s="1"/>
      <c r="HA105" s="1"/>
      <c r="HC105" s="1"/>
      <c r="HE105" s="1"/>
      <c r="HG105" s="1"/>
      <c r="HI105" s="1"/>
      <c r="HK105" s="1"/>
      <c r="HM105" s="1"/>
      <c r="HO105" s="1"/>
      <c r="HQ105" s="1"/>
      <c r="HS105" s="1"/>
      <c r="HU105" s="1"/>
      <c r="HW105" s="1"/>
      <c r="HY105" s="1"/>
      <c r="IA105" s="1"/>
      <c r="IC105" s="1"/>
      <c r="IE105" s="1"/>
      <c r="IG105" s="1">
        <v>11.742158961921685</v>
      </c>
      <c r="IH105" s="38">
        <v>1</v>
      </c>
      <c r="II105" s="1"/>
      <c r="IK105" s="1"/>
      <c r="IM105" s="1"/>
      <c r="IO105" s="1"/>
      <c r="IQ105" s="1"/>
      <c r="IS105" s="1"/>
      <c r="IU105" s="1"/>
      <c r="IW105" s="1"/>
      <c r="IY105" s="1"/>
      <c r="JA105" s="1"/>
      <c r="JC105" s="1"/>
      <c r="JE105" s="1"/>
      <c r="JG105" s="1"/>
      <c r="JI105" s="1"/>
      <c r="JK105" s="1"/>
      <c r="JM105" s="4">
        <v>41.143493017181171</v>
      </c>
      <c r="JN105" s="49">
        <v>0.63662210460333024</v>
      </c>
      <c r="JO105" s="1"/>
      <c r="JQ105" s="1"/>
      <c r="JS105" s="1">
        <v>22.650635682636739</v>
      </c>
      <c r="JT105" s="38">
        <v>1</v>
      </c>
      <c r="JU105" s="1"/>
      <c r="JW105" s="1"/>
      <c r="JY105" s="1"/>
      <c r="KA105" s="1"/>
      <c r="KC105" s="1"/>
      <c r="KE105" s="1"/>
      <c r="KG105" s="1"/>
      <c r="KI105" s="1">
        <v>11.742158961921685</v>
      </c>
      <c r="KJ105" s="38">
        <v>1</v>
      </c>
      <c r="KK105" s="1"/>
      <c r="KM105" s="1"/>
      <c r="KO105" s="1"/>
      <c r="KQ105" s="1"/>
      <c r="KS105" s="1">
        <v>14.810342277160641</v>
      </c>
      <c r="KT105" s="38">
        <v>0.37397792906212657</v>
      </c>
      <c r="KU105" s="1"/>
      <c r="KW105" s="1">
        <v>7.5001888834359001</v>
      </c>
      <c r="KX105" s="38">
        <v>1</v>
      </c>
      <c r="KY105" s="1"/>
      <c r="LA105" s="1"/>
      <c r="LC105" s="1">
        <v>2.4337209302325586</v>
      </c>
      <c r="LD105" s="38">
        <v>1</v>
      </c>
      <c r="LE105" s="1"/>
      <c r="LG105" s="1"/>
      <c r="LI105" s="1"/>
      <c r="LK105" s="1"/>
      <c r="LM105" s="1"/>
      <c r="LO105" s="1">
        <v>18.96537539263959</v>
      </c>
      <c r="LP105" s="38">
        <v>0.38180520306057408</v>
      </c>
      <c r="LQ105" s="1"/>
      <c r="LS105" s="1"/>
      <c r="LU105" s="4">
        <v>78.102422128027115</v>
      </c>
      <c r="LV105" s="49">
        <v>0.42062739848007374</v>
      </c>
      <c r="LW105" s="1"/>
      <c r="LY105" s="1"/>
      <c r="MA105" s="1"/>
      <c r="MC105" s="1"/>
      <c r="ME105" s="1"/>
      <c r="MG105" s="1"/>
      <c r="MI105" s="1"/>
      <c r="MK105" s="1"/>
      <c r="MM105" s="1"/>
      <c r="MO105" s="1"/>
      <c r="MQ105" s="8" t="s">
        <v>911</v>
      </c>
      <c r="MR105" s="51" t="s">
        <v>911</v>
      </c>
    </row>
    <row r="106" spans="2:356" hidden="1" outlineLevel="1" x14ac:dyDescent="0.25">
      <c r="B106" s="42" t="s">
        <v>293</v>
      </c>
      <c r="C106" s="1"/>
      <c r="E106" s="1"/>
      <c r="G106" s="1"/>
      <c r="I106" s="1"/>
      <c r="K106" s="1"/>
      <c r="M106" s="1"/>
      <c r="O106" s="1"/>
      <c r="Q106" s="1"/>
      <c r="S106" s="1"/>
      <c r="U106" s="1">
        <v>19.276018612423428</v>
      </c>
      <c r="V106" s="38">
        <v>1</v>
      </c>
      <c r="W106" s="4">
        <v>19.276018612423428</v>
      </c>
      <c r="X106" s="49">
        <v>1</v>
      </c>
      <c r="Y106" s="1"/>
      <c r="AA106" s="1"/>
      <c r="AC106" s="1"/>
      <c r="AE106" s="1"/>
      <c r="AG106" s="1"/>
      <c r="AI106" s="1"/>
      <c r="AK106" s="1"/>
      <c r="AM106" s="1"/>
      <c r="AO106" s="1"/>
      <c r="AQ106" s="1"/>
      <c r="AS106" s="1"/>
      <c r="AU106" s="1"/>
      <c r="AW106" s="1"/>
      <c r="AY106" s="1"/>
      <c r="BA106" s="1"/>
      <c r="BC106" s="1"/>
      <c r="BE106" s="1"/>
      <c r="BG106" s="1"/>
      <c r="BI106" s="1"/>
      <c r="BK106" s="1"/>
      <c r="BM106" s="1"/>
      <c r="BO106" s="1"/>
      <c r="BQ106" s="1"/>
      <c r="BS106" s="1"/>
      <c r="BU106" s="1"/>
      <c r="BW106" s="1"/>
      <c r="BY106" s="1"/>
      <c r="CA106" s="1"/>
      <c r="CC106" s="1"/>
      <c r="CE106" s="1"/>
      <c r="CG106" s="1"/>
      <c r="CI106" s="1"/>
      <c r="CK106" s="1"/>
      <c r="CM106" s="1"/>
      <c r="CO106" s="1"/>
      <c r="CQ106" s="1"/>
      <c r="CS106" s="1"/>
      <c r="CU106" s="1"/>
      <c r="CW106" s="1"/>
      <c r="CY106" s="1"/>
      <c r="DA106" s="4" t="s">
        <v>911</v>
      </c>
      <c r="DB106" s="49" t="s">
        <v>911</v>
      </c>
      <c r="DC106" s="1"/>
      <c r="DE106" s="1"/>
      <c r="DG106" s="1"/>
      <c r="DI106" s="1"/>
      <c r="DK106" s="1"/>
      <c r="DM106" s="1"/>
      <c r="DO106" s="1"/>
      <c r="DQ106" s="1"/>
      <c r="DS106" s="1"/>
      <c r="DU106" s="1"/>
      <c r="DW106" s="1"/>
      <c r="DY106" s="1"/>
      <c r="EA106" s="1"/>
      <c r="EC106" s="1"/>
      <c r="EE106" s="1"/>
      <c r="EG106" s="1"/>
      <c r="EI106" s="1"/>
      <c r="EK106" s="1"/>
      <c r="EM106" s="1"/>
      <c r="EO106" s="1"/>
      <c r="EQ106" s="1"/>
      <c r="ES106" s="1"/>
      <c r="EU106" s="1"/>
      <c r="EW106" s="1"/>
      <c r="EY106" s="1"/>
      <c r="FA106" s="1"/>
      <c r="FC106" s="1"/>
      <c r="FE106" s="1"/>
      <c r="FG106" s="1"/>
      <c r="FI106" s="1"/>
      <c r="FK106" s="1"/>
      <c r="FM106" s="1"/>
      <c r="FO106" s="1"/>
      <c r="FQ106" s="1"/>
      <c r="FS106" s="1"/>
      <c r="FU106" s="1"/>
      <c r="FW106" s="1"/>
      <c r="FY106" s="1"/>
      <c r="GA106" s="1"/>
      <c r="GC106" s="1"/>
      <c r="GE106" s="1"/>
      <c r="GG106" s="1"/>
      <c r="GI106" s="1"/>
      <c r="GK106" s="1"/>
      <c r="GM106" s="1"/>
      <c r="GO106" s="1"/>
      <c r="GQ106" s="1"/>
      <c r="GS106" s="1"/>
      <c r="GU106" s="1"/>
      <c r="GW106" s="1"/>
      <c r="GY106" s="1"/>
      <c r="HA106" s="1"/>
      <c r="HC106" s="1"/>
      <c r="HE106" s="1"/>
      <c r="HG106" s="1"/>
      <c r="HI106" s="1"/>
      <c r="HK106" s="1"/>
      <c r="HM106" s="1"/>
      <c r="HO106" s="1"/>
      <c r="HQ106" s="1"/>
      <c r="HS106" s="1"/>
      <c r="HU106" s="1"/>
      <c r="HW106" s="1"/>
      <c r="HY106" s="1"/>
      <c r="IA106" s="1"/>
      <c r="IC106" s="1"/>
      <c r="IE106" s="1"/>
      <c r="IG106" s="1"/>
      <c r="II106" s="1"/>
      <c r="IK106" s="1"/>
      <c r="IM106" s="1"/>
      <c r="IO106" s="1"/>
      <c r="IQ106" s="1"/>
      <c r="IS106" s="1"/>
      <c r="IU106" s="1"/>
      <c r="IW106" s="1"/>
      <c r="IY106" s="1"/>
      <c r="JA106" s="1"/>
      <c r="JC106" s="1"/>
      <c r="JE106" s="1"/>
      <c r="JG106" s="1"/>
      <c r="JI106" s="1"/>
      <c r="JK106" s="1"/>
      <c r="JM106" s="4" t="s">
        <v>911</v>
      </c>
      <c r="JN106" s="49" t="s">
        <v>911</v>
      </c>
      <c r="JO106" s="1"/>
      <c r="JQ106" s="1"/>
      <c r="JS106" s="1">
        <v>13.051776010865431</v>
      </c>
      <c r="JT106" s="38">
        <v>1</v>
      </c>
      <c r="JU106" s="1"/>
      <c r="JW106" s="1"/>
      <c r="JY106" s="1"/>
      <c r="KA106" s="1"/>
      <c r="KC106" s="1"/>
      <c r="KE106" s="1"/>
      <c r="KG106" s="1">
        <v>19.276018612423428</v>
      </c>
      <c r="KH106" s="38">
        <v>1</v>
      </c>
      <c r="KI106" s="1"/>
      <c r="KK106" s="1"/>
      <c r="KM106" s="1"/>
      <c r="KO106" s="1"/>
      <c r="KQ106" s="1"/>
      <c r="KS106" s="1">
        <v>13.681431013171801</v>
      </c>
      <c r="KT106" s="38">
        <v>0.41512408176592053</v>
      </c>
      <c r="KU106" s="1"/>
      <c r="KW106" s="1"/>
      <c r="KY106" s="1"/>
      <c r="LA106" s="1"/>
      <c r="LC106" s="1"/>
      <c r="LE106" s="1"/>
      <c r="LG106" s="1"/>
      <c r="LI106" s="1"/>
      <c r="LK106" s="1"/>
      <c r="LM106" s="1"/>
      <c r="LO106" s="1"/>
      <c r="LQ106" s="1"/>
      <c r="LS106" s="1"/>
      <c r="LU106" s="4">
        <v>46.009225636460663</v>
      </c>
      <c r="LV106" s="49">
        <v>0.70474157163388562</v>
      </c>
      <c r="LW106" s="1"/>
      <c r="LY106" s="1"/>
      <c r="MA106" s="1"/>
      <c r="MC106" s="1"/>
      <c r="ME106" s="1"/>
      <c r="MG106" s="1"/>
      <c r="MI106" s="1"/>
      <c r="MK106" s="1"/>
      <c r="MM106" s="1"/>
      <c r="MO106" s="1"/>
      <c r="MQ106" s="8" t="s">
        <v>911</v>
      </c>
      <c r="MR106" s="51" t="s">
        <v>911</v>
      </c>
    </row>
    <row r="107" spans="2:356" hidden="1" outlineLevel="1" x14ac:dyDescent="0.25">
      <c r="B107" s="42" t="s">
        <v>442</v>
      </c>
      <c r="C107" s="1"/>
      <c r="E107" s="1"/>
      <c r="G107" s="1"/>
      <c r="I107" s="1"/>
      <c r="K107" s="1"/>
      <c r="M107" s="1"/>
      <c r="O107" s="1"/>
      <c r="Q107" s="1"/>
      <c r="S107" s="1"/>
      <c r="U107" s="1"/>
      <c r="W107" s="4" t="s">
        <v>911</v>
      </c>
      <c r="X107" s="49" t="s">
        <v>911</v>
      </c>
      <c r="Y107" s="1"/>
      <c r="AA107" s="1"/>
      <c r="AC107" s="1"/>
      <c r="AE107" s="1"/>
      <c r="AG107" s="1"/>
      <c r="AI107" s="1"/>
      <c r="AK107" s="1"/>
      <c r="AM107" s="1"/>
      <c r="AO107" s="1"/>
      <c r="AQ107" s="1"/>
      <c r="AS107" s="1"/>
      <c r="AU107" s="1"/>
      <c r="AW107" s="1"/>
      <c r="AY107" s="1"/>
      <c r="BA107" s="1"/>
      <c r="BC107" s="1"/>
      <c r="BE107" s="1"/>
      <c r="BG107" s="1"/>
      <c r="BI107" s="1"/>
      <c r="BK107" s="1"/>
      <c r="BM107" s="1"/>
      <c r="BO107" s="1"/>
      <c r="BQ107" s="1"/>
      <c r="BS107" s="1"/>
      <c r="BU107" s="1"/>
      <c r="BW107" s="1"/>
      <c r="BY107" s="1"/>
      <c r="CA107" s="1"/>
      <c r="CC107" s="1"/>
      <c r="CE107" s="1"/>
      <c r="CG107" s="1"/>
      <c r="CI107" s="1"/>
      <c r="CK107" s="1"/>
      <c r="CM107" s="1"/>
      <c r="CO107" s="1"/>
      <c r="CQ107" s="1"/>
      <c r="CS107" s="1"/>
      <c r="CU107" s="1"/>
      <c r="CW107" s="1"/>
      <c r="CY107" s="1"/>
      <c r="DA107" s="4" t="s">
        <v>911</v>
      </c>
      <c r="DB107" s="49" t="s">
        <v>911</v>
      </c>
      <c r="DC107" s="1"/>
      <c r="DE107" s="1"/>
      <c r="DG107" s="1"/>
      <c r="DI107" s="1"/>
      <c r="DK107" s="1"/>
      <c r="DM107" s="1"/>
      <c r="DO107" s="1"/>
      <c r="DQ107" s="1"/>
      <c r="DS107" s="1"/>
      <c r="DU107" s="1"/>
      <c r="DW107" s="1"/>
      <c r="DY107" s="1"/>
      <c r="EA107" s="1"/>
      <c r="EC107" s="1"/>
      <c r="EE107" s="1"/>
      <c r="EG107" s="1"/>
      <c r="EI107" s="1"/>
      <c r="EK107" s="1"/>
      <c r="EM107" s="1"/>
      <c r="EO107" s="1"/>
      <c r="EQ107" s="1"/>
      <c r="ES107" s="1"/>
      <c r="EU107" s="1"/>
      <c r="EW107" s="1"/>
      <c r="EY107" s="1"/>
      <c r="FA107" s="1"/>
      <c r="FC107" s="1"/>
      <c r="FE107" s="1"/>
      <c r="FG107" s="1"/>
      <c r="FI107" s="1"/>
      <c r="FK107" s="1"/>
      <c r="FM107" s="1"/>
      <c r="FO107" s="1"/>
      <c r="FQ107" s="1"/>
      <c r="FS107" s="1"/>
      <c r="FU107" s="1"/>
      <c r="FW107" s="1"/>
      <c r="FY107" s="1"/>
      <c r="GA107" s="1"/>
      <c r="GC107" s="1"/>
      <c r="GE107" s="1"/>
      <c r="GG107" s="1"/>
      <c r="GI107" s="1">
        <v>24.306064059944788</v>
      </c>
      <c r="GJ107" s="38">
        <v>1</v>
      </c>
      <c r="GK107" s="1"/>
      <c r="GM107" s="1"/>
      <c r="GO107" s="1"/>
      <c r="GQ107" s="1"/>
      <c r="GS107" s="1"/>
      <c r="GU107" s="1"/>
      <c r="GW107" s="1"/>
      <c r="GY107" s="1"/>
      <c r="HA107" s="1"/>
      <c r="HC107" s="1"/>
      <c r="HE107" s="1"/>
      <c r="HG107" s="1"/>
      <c r="HI107" s="1"/>
      <c r="HK107" s="1"/>
      <c r="HM107" s="1"/>
      <c r="HO107" s="1"/>
      <c r="HQ107" s="1"/>
      <c r="HS107" s="1"/>
      <c r="HU107" s="1"/>
      <c r="HW107" s="1"/>
      <c r="HY107" s="1"/>
      <c r="IA107" s="1"/>
      <c r="IC107" s="1"/>
      <c r="IE107" s="1"/>
      <c r="IG107" s="1"/>
      <c r="II107" s="1"/>
      <c r="IK107" s="1"/>
      <c r="IM107" s="1"/>
      <c r="IO107" s="1"/>
      <c r="IQ107" s="1"/>
      <c r="IS107" s="1"/>
      <c r="IU107" s="1"/>
      <c r="IW107" s="1"/>
      <c r="IY107" s="1"/>
      <c r="JA107" s="1"/>
      <c r="JC107" s="1"/>
      <c r="JE107" s="1"/>
      <c r="JG107" s="1"/>
      <c r="JI107" s="1"/>
      <c r="JK107" s="1"/>
      <c r="JM107" s="4">
        <v>24.306064059944788</v>
      </c>
      <c r="JN107" s="49">
        <v>1</v>
      </c>
      <c r="JO107" s="1"/>
      <c r="JQ107" s="1"/>
      <c r="JS107" s="1"/>
      <c r="JU107" s="1"/>
      <c r="JW107" s="1"/>
      <c r="JY107" s="1"/>
      <c r="KA107" s="1"/>
      <c r="KC107" s="1"/>
      <c r="KE107" s="1"/>
      <c r="KG107" s="1"/>
      <c r="KI107" s="1"/>
      <c r="KK107" s="1"/>
      <c r="KM107" s="1"/>
      <c r="KO107" s="1">
        <v>14.624636591514269</v>
      </c>
      <c r="KP107" s="38">
        <v>1</v>
      </c>
      <c r="KQ107" s="1"/>
      <c r="KS107" s="1"/>
      <c r="KU107" s="1"/>
      <c r="KW107" s="1"/>
      <c r="KY107" s="1"/>
      <c r="LA107" s="1"/>
      <c r="LC107" s="1"/>
      <c r="LE107" s="1"/>
      <c r="LG107" s="1"/>
      <c r="LI107" s="1"/>
      <c r="LK107" s="1"/>
      <c r="LM107" s="1"/>
      <c r="LO107" s="1"/>
      <c r="LQ107" s="1"/>
      <c r="LS107" s="1"/>
      <c r="LU107" s="4">
        <v>14.624636591514269</v>
      </c>
      <c r="LV107" s="49">
        <v>0.33333333333333331</v>
      </c>
      <c r="LW107" s="1"/>
      <c r="LY107" s="1"/>
      <c r="MA107" s="1"/>
      <c r="MC107" s="1"/>
      <c r="ME107" s="1"/>
      <c r="MG107" s="1"/>
      <c r="MI107" s="1"/>
      <c r="MK107" s="1"/>
      <c r="MM107" s="1"/>
      <c r="MO107" s="1"/>
      <c r="MQ107" s="8" t="s">
        <v>911</v>
      </c>
      <c r="MR107" s="51" t="s">
        <v>911</v>
      </c>
    </row>
    <row r="108" spans="2:356" hidden="1" outlineLevel="1" x14ac:dyDescent="0.25">
      <c r="B108" s="42" t="s">
        <v>382</v>
      </c>
      <c r="C108" s="1"/>
      <c r="E108" s="1"/>
      <c r="G108" s="1"/>
      <c r="I108" s="1"/>
      <c r="K108" s="1"/>
      <c r="M108" s="1"/>
      <c r="O108" s="1"/>
      <c r="Q108" s="1"/>
      <c r="S108" s="1"/>
      <c r="U108" s="1"/>
      <c r="W108" s="4" t="s">
        <v>911</v>
      </c>
      <c r="X108" s="49" t="s">
        <v>911</v>
      </c>
      <c r="Y108" s="1"/>
      <c r="AA108" s="1"/>
      <c r="AC108" s="1"/>
      <c r="AE108" s="1"/>
      <c r="AG108" s="1"/>
      <c r="AI108" s="1"/>
      <c r="AK108" s="1"/>
      <c r="AM108" s="1"/>
      <c r="AO108" s="1"/>
      <c r="AQ108" s="1"/>
      <c r="AS108" s="1"/>
      <c r="AU108" s="1"/>
      <c r="AW108" s="1"/>
      <c r="AY108" s="1"/>
      <c r="BA108" s="1"/>
      <c r="BC108" s="1"/>
      <c r="BE108" s="1"/>
      <c r="BG108" s="1"/>
      <c r="BI108" s="1"/>
      <c r="BK108" s="1"/>
      <c r="BM108" s="1"/>
      <c r="BO108" s="1"/>
      <c r="BQ108" s="1"/>
      <c r="BS108" s="1"/>
      <c r="BU108" s="1"/>
      <c r="BW108" s="1"/>
      <c r="BY108" s="1"/>
      <c r="CA108" s="1"/>
      <c r="CC108" s="1"/>
      <c r="CE108" s="1"/>
      <c r="CG108" s="1"/>
      <c r="CI108" s="1"/>
      <c r="CK108" s="1"/>
      <c r="CM108" s="1"/>
      <c r="CO108" s="1"/>
      <c r="CQ108" s="1"/>
      <c r="CS108" s="1"/>
      <c r="CU108" s="1"/>
      <c r="CW108" s="1"/>
      <c r="CY108" s="1"/>
      <c r="DA108" s="4" t="s">
        <v>911</v>
      </c>
      <c r="DB108" s="49" t="s">
        <v>911</v>
      </c>
      <c r="DC108" s="1"/>
      <c r="DE108" s="1"/>
      <c r="DG108" s="1"/>
      <c r="DI108" s="1"/>
      <c r="DK108" s="1"/>
      <c r="DM108" s="1"/>
      <c r="DO108" s="1"/>
      <c r="DQ108" s="1"/>
      <c r="DS108" s="1"/>
      <c r="DU108" s="1"/>
      <c r="DW108" s="1"/>
      <c r="DY108" s="1"/>
      <c r="EA108" s="1"/>
      <c r="EC108" s="1"/>
      <c r="EE108" s="1"/>
      <c r="EG108" s="1"/>
      <c r="EI108" s="1"/>
      <c r="EK108" s="1"/>
      <c r="EM108" s="1"/>
      <c r="EO108" s="1"/>
      <c r="EQ108" s="1"/>
      <c r="ES108" s="1"/>
      <c r="EU108" s="1"/>
      <c r="EW108" s="1"/>
      <c r="EY108" s="1"/>
      <c r="FA108" s="1"/>
      <c r="FC108" s="1"/>
      <c r="FE108" s="1"/>
      <c r="FG108" s="1"/>
      <c r="FI108" s="1"/>
      <c r="FK108" s="1"/>
      <c r="FM108" s="1"/>
      <c r="FO108" s="1"/>
      <c r="FQ108" s="1"/>
      <c r="FS108" s="1"/>
      <c r="FU108" s="1"/>
      <c r="FW108" s="1"/>
      <c r="FY108" s="1"/>
      <c r="GA108" s="1"/>
      <c r="GC108" s="1"/>
      <c r="GE108" s="1"/>
      <c r="GG108" s="1"/>
      <c r="GI108" s="1">
        <v>26.157437171547439</v>
      </c>
      <c r="GJ108" s="38">
        <v>1</v>
      </c>
      <c r="GK108" s="1"/>
      <c r="GM108" s="1"/>
      <c r="GO108" s="1"/>
      <c r="GQ108" s="1"/>
      <c r="GS108" s="1"/>
      <c r="GU108" s="1"/>
      <c r="GW108" s="1"/>
      <c r="GY108" s="1"/>
      <c r="HA108" s="1"/>
      <c r="HC108" s="1"/>
      <c r="HE108" s="1"/>
      <c r="HG108" s="1"/>
      <c r="HI108" s="1"/>
      <c r="HK108" s="1"/>
      <c r="HM108" s="1"/>
      <c r="HO108" s="1"/>
      <c r="HQ108" s="1"/>
      <c r="HS108" s="1"/>
      <c r="HU108" s="1"/>
      <c r="HW108" s="1"/>
      <c r="HY108" s="1"/>
      <c r="IA108" s="1"/>
      <c r="IC108" s="1"/>
      <c r="IE108" s="1"/>
      <c r="IG108" s="1"/>
      <c r="II108" s="1"/>
      <c r="IK108" s="1"/>
      <c r="IM108" s="1"/>
      <c r="IO108" s="1"/>
      <c r="IQ108" s="1"/>
      <c r="IS108" s="1"/>
      <c r="IU108" s="1"/>
      <c r="IW108" s="1"/>
      <c r="IY108" s="1"/>
      <c r="JA108" s="1"/>
      <c r="JC108" s="1"/>
      <c r="JE108" s="1"/>
      <c r="JG108" s="1"/>
      <c r="JI108" s="1"/>
      <c r="JK108" s="1"/>
      <c r="JM108" s="4">
        <v>26.157437171547439</v>
      </c>
      <c r="JN108" s="49">
        <v>1</v>
      </c>
      <c r="JO108" s="1"/>
      <c r="JQ108" s="1"/>
      <c r="JS108" s="1"/>
      <c r="JU108" s="1"/>
      <c r="JW108" s="1"/>
      <c r="JY108" s="1"/>
      <c r="KA108" s="1"/>
      <c r="KC108" s="1"/>
      <c r="KE108" s="1"/>
      <c r="KG108" s="1"/>
      <c r="KI108" s="1"/>
      <c r="KK108" s="1"/>
      <c r="KM108" s="1"/>
      <c r="KO108" s="1"/>
      <c r="KQ108" s="1"/>
      <c r="KS108" s="1"/>
      <c r="KU108" s="1"/>
      <c r="KW108" s="1"/>
      <c r="KY108" s="1"/>
      <c r="LA108" s="1"/>
      <c r="LC108" s="1"/>
      <c r="LE108" s="1"/>
      <c r="LG108" s="1"/>
      <c r="LI108" s="1"/>
      <c r="LK108" s="1"/>
      <c r="LM108" s="1"/>
      <c r="LO108" s="1"/>
      <c r="LQ108" s="1"/>
      <c r="LS108" s="1"/>
      <c r="LU108" s="4" t="s">
        <v>911</v>
      </c>
      <c r="LV108" s="49" t="s">
        <v>911</v>
      </c>
      <c r="LW108" s="1"/>
      <c r="LY108" s="1"/>
      <c r="MA108" s="1"/>
      <c r="MC108" s="1"/>
      <c r="ME108" s="1"/>
      <c r="MG108" s="1"/>
      <c r="MI108" s="1"/>
      <c r="MK108" s="1"/>
      <c r="MM108" s="1"/>
      <c r="MO108" s="1"/>
      <c r="MQ108" s="8" t="s">
        <v>911</v>
      </c>
      <c r="MR108" s="51" t="s">
        <v>911</v>
      </c>
    </row>
    <row r="109" spans="2:356" hidden="1" outlineLevel="1" x14ac:dyDescent="0.25">
      <c r="B109" s="42" t="s">
        <v>386</v>
      </c>
      <c r="C109" s="1"/>
      <c r="E109" s="1"/>
      <c r="G109" s="1"/>
      <c r="I109" s="1"/>
      <c r="K109" s="1"/>
      <c r="M109" s="1"/>
      <c r="O109" s="1"/>
      <c r="Q109" s="1"/>
      <c r="S109" s="1"/>
      <c r="U109" s="1"/>
      <c r="W109" s="4" t="s">
        <v>911</v>
      </c>
      <c r="X109" s="49" t="s">
        <v>911</v>
      </c>
      <c r="Y109" s="1"/>
      <c r="AA109" s="1"/>
      <c r="AC109" s="1"/>
      <c r="AE109" s="1"/>
      <c r="AG109" s="1"/>
      <c r="AI109" s="1"/>
      <c r="AK109" s="1"/>
      <c r="AM109" s="1"/>
      <c r="AO109" s="1"/>
      <c r="AQ109" s="1"/>
      <c r="AS109" s="1"/>
      <c r="AU109" s="1"/>
      <c r="AW109" s="1"/>
      <c r="AY109" s="1"/>
      <c r="BA109" s="1"/>
      <c r="BC109" s="1"/>
      <c r="BE109" s="1"/>
      <c r="BG109" s="1"/>
      <c r="BI109" s="1"/>
      <c r="BK109" s="1"/>
      <c r="BM109" s="1"/>
      <c r="BO109" s="1"/>
      <c r="BQ109" s="1"/>
      <c r="BS109" s="1"/>
      <c r="BU109" s="1"/>
      <c r="BW109" s="1"/>
      <c r="BY109" s="1"/>
      <c r="CA109" s="1"/>
      <c r="CC109" s="1"/>
      <c r="CE109" s="1"/>
      <c r="CG109" s="1"/>
      <c r="CI109" s="1"/>
      <c r="CK109" s="1"/>
      <c r="CM109" s="1"/>
      <c r="CO109" s="1"/>
      <c r="CQ109" s="1"/>
      <c r="CS109" s="1"/>
      <c r="CU109" s="1"/>
      <c r="CW109" s="1"/>
      <c r="CY109" s="1"/>
      <c r="DA109" s="4" t="s">
        <v>911</v>
      </c>
      <c r="DB109" s="49" t="s">
        <v>911</v>
      </c>
      <c r="DC109" s="1"/>
      <c r="DE109" s="1"/>
      <c r="DG109" s="1"/>
      <c r="DI109" s="1"/>
      <c r="DK109" s="1"/>
      <c r="DM109" s="1"/>
      <c r="DO109" s="1"/>
      <c r="DQ109" s="1"/>
      <c r="DS109" s="1"/>
      <c r="DU109" s="1"/>
      <c r="DW109" s="1"/>
      <c r="DY109" s="1"/>
      <c r="EA109" s="1"/>
      <c r="EC109" s="1"/>
      <c r="EE109" s="1"/>
      <c r="EG109" s="1"/>
      <c r="EI109" s="1"/>
      <c r="EK109" s="1"/>
      <c r="EM109" s="1"/>
      <c r="EO109" s="1"/>
      <c r="EQ109" s="1"/>
      <c r="ES109" s="1"/>
      <c r="EU109" s="1"/>
      <c r="EW109" s="1"/>
      <c r="EY109" s="1"/>
      <c r="FA109" s="1"/>
      <c r="FC109" s="1"/>
      <c r="FE109" s="1"/>
      <c r="FG109" s="1"/>
      <c r="FI109" s="1"/>
      <c r="FK109" s="1"/>
      <c r="FM109" s="1"/>
      <c r="FO109" s="1"/>
      <c r="FQ109" s="1"/>
      <c r="FS109" s="1"/>
      <c r="FU109" s="1"/>
      <c r="FW109" s="1"/>
      <c r="FY109" s="1"/>
      <c r="GA109" s="1"/>
      <c r="GC109" s="1"/>
      <c r="GE109" s="1"/>
      <c r="GG109" s="1"/>
      <c r="GI109" s="1"/>
      <c r="GK109" s="1"/>
      <c r="GM109" s="1"/>
      <c r="GO109" s="1"/>
      <c r="GQ109" s="1"/>
      <c r="GS109" s="1"/>
      <c r="GU109" s="1"/>
      <c r="GW109" s="1"/>
      <c r="GY109" s="1"/>
      <c r="HA109" s="1"/>
      <c r="HC109" s="1"/>
      <c r="HE109" s="1"/>
      <c r="HG109" s="1"/>
      <c r="HI109" s="1"/>
      <c r="HK109" s="1"/>
      <c r="HM109" s="1"/>
      <c r="HO109" s="1"/>
      <c r="HQ109" s="1"/>
      <c r="HS109" s="1">
        <v>7.0775752414978257</v>
      </c>
      <c r="HT109" s="38">
        <v>1</v>
      </c>
      <c r="HU109" s="1"/>
      <c r="HW109" s="1"/>
      <c r="HY109" s="1"/>
      <c r="IA109" s="1"/>
      <c r="IC109" s="1"/>
      <c r="IE109" s="1"/>
      <c r="IG109" s="1"/>
      <c r="II109" s="1"/>
      <c r="IK109" s="1"/>
      <c r="IM109" s="1"/>
      <c r="IO109" s="1"/>
      <c r="IQ109" s="1"/>
      <c r="IS109" s="1"/>
      <c r="IU109" s="1"/>
      <c r="IW109" s="1"/>
      <c r="IY109" s="1"/>
      <c r="JA109" s="1"/>
      <c r="JC109" s="1"/>
      <c r="JE109" s="1"/>
      <c r="JG109" s="1"/>
      <c r="JI109" s="1"/>
      <c r="JK109" s="1"/>
      <c r="JM109" s="4">
        <v>7.0775752414978257</v>
      </c>
      <c r="JN109" s="49">
        <v>0.56316714077920982</v>
      </c>
      <c r="JO109" s="1"/>
      <c r="JQ109" s="1"/>
      <c r="JS109" s="1"/>
      <c r="JU109" s="1"/>
      <c r="JW109" s="1"/>
      <c r="JY109" s="1"/>
      <c r="KA109" s="1"/>
      <c r="KC109" s="1"/>
      <c r="KE109" s="1"/>
      <c r="KG109" s="1">
        <v>14.624636591514269</v>
      </c>
      <c r="KH109" s="38">
        <v>1</v>
      </c>
      <c r="KI109" s="1"/>
      <c r="KK109" s="1"/>
      <c r="KM109" s="1"/>
      <c r="KO109" s="1"/>
      <c r="KQ109" s="1"/>
      <c r="KS109" s="1"/>
      <c r="KU109" s="1"/>
      <c r="KW109" s="1"/>
      <c r="KY109" s="1"/>
      <c r="LA109" s="1"/>
      <c r="LC109" s="1"/>
      <c r="LE109" s="1"/>
      <c r="LG109" s="1"/>
      <c r="LI109" s="1"/>
      <c r="LK109" s="1"/>
      <c r="LM109" s="1"/>
      <c r="LO109" s="1"/>
      <c r="LQ109" s="1"/>
      <c r="LS109" s="1"/>
      <c r="LU109" s="4">
        <v>14.624636591514269</v>
      </c>
      <c r="LV109" s="49">
        <v>1</v>
      </c>
      <c r="LW109" s="1"/>
      <c r="LY109" s="1"/>
      <c r="MA109" s="1"/>
      <c r="MC109" s="1"/>
      <c r="ME109" s="1"/>
      <c r="MG109" s="1"/>
      <c r="MI109" s="1"/>
      <c r="MK109" s="1"/>
      <c r="MM109" s="1"/>
      <c r="MO109" s="1"/>
      <c r="MQ109" s="8" t="s">
        <v>911</v>
      </c>
      <c r="MR109" s="51" t="s">
        <v>911</v>
      </c>
    </row>
    <row r="110" spans="2:356" hidden="1" outlineLevel="1" x14ac:dyDescent="0.25">
      <c r="B110" s="42" t="s">
        <v>384</v>
      </c>
      <c r="C110" s="1"/>
      <c r="E110" s="1"/>
      <c r="G110" s="1"/>
      <c r="I110" s="1"/>
      <c r="K110" s="1"/>
      <c r="M110" s="1"/>
      <c r="O110" s="1"/>
      <c r="Q110" s="1"/>
      <c r="S110" s="1"/>
      <c r="U110" s="1"/>
      <c r="W110" s="4" t="s">
        <v>911</v>
      </c>
      <c r="X110" s="49" t="s">
        <v>911</v>
      </c>
      <c r="Y110" s="1"/>
      <c r="AA110" s="1"/>
      <c r="AC110" s="1"/>
      <c r="AE110" s="1"/>
      <c r="AG110" s="1"/>
      <c r="AI110" s="1"/>
      <c r="AK110" s="1"/>
      <c r="AM110" s="1"/>
      <c r="AO110" s="1"/>
      <c r="AQ110" s="1"/>
      <c r="AS110" s="1"/>
      <c r="AU110" s="1"/>
      <c r="AW110" s="1"/>
      <c r="AY110" s="1"/>
      <c r="BA110" s="1"/>
      <c r="BC110" s="1"/>
      <c r="BE110" s="1"/>
      <c r="BG110" s="1"/>
      <c r="BI110" s="1"/>
      <c r="BK110" s="1"/>
      <c r="BM110" s="1"/>
      <c r="BO110" s="1"/>
      <c r="BQ110" s="1"/>
      <c r="BS110" s="1"/>
      <c r="BU110" s="1"/>
      <c r="BW110" s="1"/>
      <c r="BY110" s="1"/>
      <c r="CA110" s="1"/>
      <c r="CC110" s="1"/>
      <c r="CE110" s="1"/>
      <c r="CG110" s="1"/>
      <c r="CI110" s="1"/>
      <c r="CK110" s="1"/>
      <c r="CM110" s="1"/>
      <c r="CO110" s="1"/>
      <c r="CQ110" s="1"/>
      <c r="CS110" s="1"/>
      <c r="CU110" s="1"/>
      <c r="CW110" s="1"/>
      <c r="CY110" s="1"/>
      <c r="DA110" s="4" t="s">
        <v>911</v>
      </c>
      <c r="DB110" s="49" t="s">
        <v>911</v>
      </c>
      <c r="DC110" s="1"/>
      <c r="DE110" s="1"/>
      <c r="DG110" s="1"/>
      <c r="DI110" s="1"/>
      <c r="DK110" s="1"/>
      <c r="DM110" s="1"/>
      <c r="DO110" s="1"/>
      <c r="DQ110" s="1"/>
      <c r="DS110" s="1"/>
      <c r="DU110" s="1"/>
      <c r="DW110" s="1"/>
      <c r="DY110" s="1"/>
      <c r="EA110" s="1"/>
      <c r="EC110" s="1"/>
      <c r="EE110" s="1"/>
      <c r="EG110" s="1"/>
      <c r="EI110" s="1"/>
      <c r="EK110" s="1"/>
      <c r="EM110" s="1"/>
      <c r="EO110" s="1"/>
      <c r="EQ110" s="1"/>
      <c r="ES110" s="1"/>
      <c r="EU110" s="1"/>
      <c r="EW110" s="1"/>
      <c r="EY110" s="1"/>
      <c r="FA110" s="1"/>
      <c r="FC110" s="1"/>
      <c r="FE110" s="1"/>
      <c r="FG110" s="1"/>
      <c r="FI110" s="1"/>
      <c r="FK110" s="1"/>
      <c r="FM110" s="1"/>
      <c r="FO110" s="1"/>
      <c r="FQ110" s="1"/>
      <c r="FS110" s="1"/>
      <c r="FU110" s="1"/>
      <c r="FW110" s="1"/>
      <c r="FY110" s="1"/>
      <c r="GA110" s="1"/>
      <c r="GC110" s="1"/>
      <c r="GE110" s="1"/>
      <c r="GG110" s="1"/>
      <c r="GI110" s="1"/>
      <c r="GK110" s="1"/>
      <c r="GM110" s="1">
        <v>26.157437171547439</v>
      </c>
      <c r="GN110" s="38">
        <v>1</v>
      </c>
      <c r="GO110" s="1"/>
      <c r="GQ110" s="1"/>
      <c r="GS110" s="1"/>
      <c r="GU110" s="1"/>
      <c r="GW110" s="1"/>
      <c r="GY110" s="1"/>
      <c r="HA110" s="1"/>
      <c r="HC110" s="1"/>
      <c r="HE110" s="1"/>
      <c r="HG110" s="1"/>
      <c r="HI110" s="1"/>
      <c r="HK110" s="1"/>
      <c r="HM110" s="1"/>
      <c r="HO110" s="1"/>
      <c r="HQ110" s="1"/>
      <c r="HS110" s="1"/>
      <c r="HU110" s="1"/>
      <c r="HW110" s="1"/>
      <c r="HY110" s="1"/>
      <c r="IA110" s="1"/>
      <c r="IC110" s="1"/>
      <c r="IE110" s="1"/>
      <c r="IG110" s="1"/>
      <c r="II110" s="1"/>
      <c r="IK110" s="1"/>
      <c r="IM110" s="1"/>
      <c r="IO110" s="1"/>
      <c r="IQ110" s="1"/>
      <c r="IS110" s="1"/>
      <c r="IU110" s="1"/>
      <c r="IW110" s="1"/>
      <c r="IY110" s="1"/>
      <c r="JA110" s="1"/>
      <c r="JC110" s="1"/>
      <c r="JE110" s="1"/>
      <c r="JG110" s="1"/>
      <c r="JI110" s="1"/>
      <c r="JK110" s="1"/>
      <c r="JM110" s="4">
        <v>26.157437171547439</v>
      </c>
      <c r="JN110" s="49">
        <v>1</v>
      </c>
      <c r="JO110" s="1"/>
      <c r="JQ110" s="1"/>
      <c r="JS110" s="1"/>
      <c r="JU110" s="1"/>
      <c r="JW110" s="1"/>
      <c r="JY110" s="1"/>
      <c r="KA110" s="1"/>
      <c r="KC110" s="1"/>
      <c r="KE110" s="1"/>
      <c r="KG110" s="1"/>
      <c r="KI110" s="1"/>
      <c r="KK110" s="1"/>
      <c r="KM110" s="1"/>
      <c r="KO110" s="1"/>
      <c r="KQ110" s="1"/>
      <c r="KS110" s="1">
        <v>14.624636591514269</v>
      </c>
      <c r="KT110" s="38">
        <v>1</v>
      </c>
      <c r="KU110" s="1"/>
      <c r="KW110" s="1"/>
      <c r="KY110" s="1"/>
      <c r="LA110" s="1"/>
      <c r="LC110" s="1"/>
      <c r="LE110" s="1"/>
      <c r="LG110" s="1"/>
      <c r="LI110" s="1"/>
      <c r="LK110" s="1"/>
      <c r="LM110" s="1"/>
      <c r="LO110" s="1"/>
      <c r="LQ110" s="1"/>
      <c r="LS110" s="1"/>
      <c r="LU110" s="4">
        <v>14.624636591514269</v>
      </c>
      <c r="LV110" s="49">
        <v>1</v>
      </c>
      <c r="LW110" s="1"/>
      <c r="LY110" s="1"/>
      <c r="MA110" s="1"/>
      <c r="MC110" s="1"/>
      <c r="ME110" s="1"/>
      <c r="MG110" s="1"/>
      <c r="MI110" s="1"/>
      <c r="MK110" s="1"/>
      <c r="MM110" s="1"/>
      <c r="MO110" s="1"/>
      <c r="MQ110" s="8" t="s">
        <v>911</v>
      </c>
      <c r="MR110" s="51" t="s">
        <v>911</v>
      </c>
    </row>
    <row r="111" spans="2:356" hidden="1" outlineLevel="1" x14ac:dyDescent="0.25">
      <c r="B111" s="42" t="s">
        <v>321</v>
      </c>
      <c r="C111" s="1"/>
      <c r="E111" s="1"/>
      <c r="G111" s="1"/>
      <c r="I111" s="1"/>
      <c r="K111" s="1"/>
      <c r="M111" s="1"/>
      <c r="O111" s="1"/>
      <c r="Q111" s="1"/>
      <c r="S111" s="1"/>
      <c r="U111" s="1"/>
      <c r="W111" s="4" t="s">
        <v>911</v>
      </c>
      <c r="X111" s="49" t="s">
        <v>911</v>
      </c>
      <c r="Y111" s="1"/>
      <c r="AA111" s="1"/>
      <c r="AC111" s="1"/>
      <c r="AE111" s="1"/>
      <c r="AG111" s="1"/>
      <c r="AI111" s="1"/>
      <c r="AK111" s="1"/>
      <c r="AM111" s="1"/>
      <c r="AO111" s="1"/>
      <c r="AQ111" s="1"/>
      <c r="AS111" s="1"/>
      <c r="AU111" s="1"/>
      <c r="AW111" s="1"/>
      <c r="AY111" s="1"/>
      <c r="BA111" s="1"/>
      <c r="BC111" s="1"/>
      <c r="BE111" s="1"/>
      <c r="BG111" s="1"/>
      <c r="BI111" s="1"/>
      <c r="BK111" s="1"/>
      <c r="BM111" s="1"/>
      <c r="BO111" s="1"/>
      <c r="BQ111" s="1"/>
      <c r="BS111" s="1"/>
      <c r="BU111" s="1"/>
      <c r="BW111" s="1"/>
      <c r="BY111" s="1"/>
      <c r="CA111" s="1"/>
      <c r="CC111" s="1"/>
      <c r="CE111" s="1"/>
      <c r="CG111" s="1"/>
      <c r="CI111" s="1"/>
      <c r="CK111" s="1"/>
      <c r="CM111" s="1"/>
      <c r="CO111" s="1"/>
      <c r="CQ111" s="1"/>
      <c r="CS111" s="1"/>
      <c r="CU111" s="1"/>
      <c r="CW111" s="1"/>
      <c r="CY111" s="1"/>
      <c r="DA111" s="4" t="s">
        <v>911</v>
      </c>
      <c r="DB111" s="49" t="s">
        <v>911</v>
      </c>
      <c r="DC111" s="1"/>
      <c r="DE111" s="1"/>
      <c r="DG111" s="1"/>
      <c r="DI111" s="1"/>
      <c r="DK111" s="1"/>
      <c r="DM111" s="1"/>
      <c r="DO111" s="1"/>
      <c r="DQ111" s="1"/>
      <c r="DS111" s="1"/>
      <c r="DU111" s="1"/>
      <c r="DW111" s="1"/>
      <c r="DY111" s="1"/>
      <c r="EA111" s="1"/>
      <c r="EC111" s="1"/>
      <c r="EE111" s="1"/>
      <c r="EG111" s="1"/>
      <c r="EI111" s="1"/>
      <c r="EK111" s="1"/>
      <c r="EM111" s="1"/>
      <c r="EO111" s="1"/>
      <c r="EQ111" s="1"/>
      <c r="ES111" s="1"/>
      <c r="EU111" s="1"/>
      <c r="EW111" s="1"/>
      <c r="EY111" s="1"/>
      <c r="FA111" s="1"/>
      <c r="FC111" s="1"/>
      <c r="FE111" s="1"/>
      <c r="FG111" s="1"/>
      <c r="FI111" s="1"/>
      <c r="FK111" s="1"/>
      <c r="FM111" s="1"/>
      <c r="FO111" s="1"/>
      <c r="FQ111" s="1"/>
      <c r="FS111" s="1"/>
      <c r="FU111" s="1"/>
      <c r="FW111" s="1"/>
      <c r="FY111" s="1"/>
      <c r="GA111" s="1"/>
      <c r="GC111" s="1"/>
      <c r="GE111" s="1"/>
      <c r="GG111" s="1"/>
      <c r="GI111" s="1"/>
      <c r="GK111" s="1"/>
      <c r="GM111" s="1"/>
      <c r="GO111" s="1"/>
      <c r="GQ111" s="1"/>
      <c r="GS111" s="1"/>
      <c r="GU111" s="1"/>
      <c r="GW111" s="1"/>
      <c r="GY111" s="1"/>
      <c r="HA111" s="1"/>
      <c r="HC111" s="1"/>
      <c r="HE111" s="1"/>
      <c r="HG111" s="1"/>
      <c r="HI111" s="1"/>
      <c r="HK111" s="1"/>
      <c r="HM111" s="1"/>
      <c r="HO111" s="1"/>
      <c r="HQ111" s="1"/>
      <c r="HS111" s="1"/>
      <c r="HU111" s="1"/>
      <c r="HW111" s="1"/>
      <c r="HY111" s="1"/>
      <c r="IA111" s="1"/>
      <c r="IC111" s="1"/>
      <c r="IE111" s="1"/>
      <c r="IG111" s="1"/>
      <c r="II111" s="1"/>
      <c r="IK111" s="1"/>
      <c r="IM111" s="1"/>
      <c r="IO111" s="1"/>
      <c r="IQ111" s="1"/>
      <c r="IS111" s="1"/>
      <c r="IU111" s="1"/>
      <c r="IW111" s="1"/>
      <c r="IY111" s="1"/>
      <c r="JA111" s="1"/>
      <c r="JC111" s="1"/>
      <c r="JE111" s="1"/>
      <c r="JG111" s="1"/>
      <c r="JI111" s="1"/>
      <c r="JK111" s="1"/>
      <c r="JM111" s="4" t="s">
        <v>911</v>
      </c>
      <c r="JN111" s="49" t="s">
        <v>911</v>
      </c>
      <c r="JO111" s="1"/>
      <c r="JQ111" s="1"/>
      <c r="JS111" s="1"/>
      <c r="JU111" s="1"/>
      <c r="JW111" s="1"/>
      <c r="JY111" s="1"/>
      <c r="KA111" s="1"/>
      <c r="KC111" s="1"/>
      <c r="KE111" s="1"/>
      <c r="KG111" s="1">
        <v>12.329944139906379</v>
      </c>
      <c r="KH111" s="38">
        <v>1</v>
      </c>
      <c r="KI111" s="1"/>
      <c r="KK111" s="1"/>
      <c r="KM111" s="1"/>
      <c r="KO111" s="1"/>
      <c r="KQ111" s="1"/>
      <c r="KS111" s="1"/>
      <c r="KU111" s="1"/>
      <c r="KW111" s="1"/>
      <c r="KY111" s="1"/>
      <c r="LA111" s="1"/>
      <c r="LC111" s="1"/>
      <c r="LE111" s="1"/>
      <c r="LG111" s="1"/>
      <c r="LI111" s="1"/>
      <c r="LK111" s="1"/>
      <c r="LM111" s="1"/>
      <c r="LO111" s="1"/>
      <c r="LQ111" s="1"/>
      <c r="LS111" s="1"/>
      <c r="LU111" s="4">
        <v>12.329944139906379</v>
      </c>
      <c r="LV111" s="49">
        <v>0.36791666640675996</v>
      </c>
      <c r="LW111" s="1"/>
      <c r="LY111" s="1"/>
      <c r="MA111" s="1"/>
      <c r="MC111" s="1"/>
      <c r="ME111" s="1"/>
      <c r="MG111" s="1"/>
      <c r="MI111" s="1"/>
      <c r="MK111" s="1"/>
      <c r="MM111" s="1"/>
      <c r="MO111" s="1"/>
      <c r="MQ111" s="8" t="s">
        <v>911</v>
      </c>
      <c r="MR111" s="51" t="s">
        <v>911</v>
      </c>
    </row>
    <row r="112" spans="2:356" hidden="1" outlineLevel="1" x14ac:dyDescent="0.25">
      <c r="B112" s="42" t="s">
        <v>198</v>
      </c>
      <c r="C112" s="1"/>
      <c r="E112" s="1"/>
      <c r="G112" s="1"/>
      <c r="I112" s="1"/>
      <c r="K112" s="1"/>
      <c r="M112" s="1"/>
      <c r="O112" s="1"/>
      <c r="Q112" s="1"/>
      <c r="S112" s="1"/>
      <c r="U112" s="1"/>
      <c r="W112" s="4" t="s">
        <v>911</v>
      </c>
      <c r="X112" s="49" t="s">
        <v>911</v>
      </c>
      <c r="Y112" s="1"/>
      <c r="AA112" s="1"/>
      <c r="AC112" s="1"/>
      <c r="AE112" s="1"/>
      <c r="AG112" s="1">
        <v>13.051776010865431</v>
      </c>
      <c r="AH112" s="38">
        <v>1</v>
      </c>
      <c r="AI112" s="1"/>
      <c r="AK112" s="1"/>
      <c r="AM112" s="1"/>
      <c r="AO112" s="1"/>
      <c r="AQ112" s="1"/>
      <c r="AS112" s="1"/>
      <c r="AU112" s="1"/>
      <c r="AW112" s="1"/>
      <c r="AY112" s="1"/>
      <c r="BA112" s="1"/>
      <c r="BC112" s="1"/>
      <c r="BE112" s="1"/>
      <c r="BG112" s="1"/>
      <c r="BI112" s="1"/>
      <c r="BK112" s="1"/>
      <c r="BM112" s="1"/>
      <c r="BO112" s="1"/>
      <c r="BQ112" s="1"/>
      <c r="BS112" s="1"/>
      <c r="BU112" s="1"/>
      <c r="BW112" s="1"/>
      <c r="BY112" s="1"/>
      <c r="CA112" s="1"/>
      <c r="CC112" s="1"/>
      <c r="CE112" s="1"/>
      <c r="CG112" s="1"/>
      <c r="CI112" s="1"/>
      <c r="CK112" s="1"/>
      <c r="CM112" s="1"/>
      <c r="CO112" s="1"/>
      <c r="CQ112" s="1"/>
      <c r="CS112" s="1"/>
      <c r="CU112" s="1"/>
      <c r="CW112" s="1"/>
      <c r="CY112" s="1"/>
      <c r="DA112" s="4">
        <v>13.051776010865431</v>
      </c>
      <c r="DB112" s="49">
        <v>1</v>
      </c>
      <c r="DC112" s="1"/>
      <c r="DE112" s="1"/>
      <c r="DG112" s="1"/>
      <c r="DI112" s="1"/>
      <c r="DK112" s="1"/>
      <c r="DM112" s="1"/>
      <c r="DO112" s="1"/>
      <c r="DQ112" s="1"/>
      <c r="DS112" s="1"/>
      <c r="DU112" s="1"/>
      <c r="DW112" s="1">
        <v>10.109791705578157</v>
      </c>
      <c r="DX112" s="38">
        <v>1</v>
      </c>
      <c r="DY112" s="1"/>
      <c r="EA112" s="1"/>
      <c r="EC112" s="1"/>
      <c r="EE112" s="1"/>
      <c r="EG112" s="1"/>
      <c r="EI112" s="1"/>
      <c r="EK112" s="1"/>
      <c r="EM112" s="1"/>
      <c r="EO112" s="1"/>
      <c r="EQ112" s="1"/>
      <c r="ES112" s="1"/>
      <c r="EU112" s="1"/>
      <c r="EW112" s="1"/>
      <c r="EY112" s="1"/>
      <c r="FA112" s="1"/>
      <c r="FC112" s="1"/>
      <c r="FE112" s="1"/>
      <c r="FG112" s="1"/>
      <c r="FI112" s="1"/>
      <c r="FK112" s="1"/>
      <c r="FM112" s="1"/>
      <c r="FO112" s="1"/>
      <c r="FQ112" s="1"/>
      <c r="FS112" s="1"/>
      <c r="FU112" s="1"/>
      <c r="FW112" s="1"/>
      <c r="FY112" s="1"/>
      <c r="GA112" s="1"/>
      <c r="GC112" s="1"/>
      <c r="GE112" s="1"/>
      <c r="GG112" s="1"/>
      <c r="GI112" s="1">
        <v>9.6240467564410626</v>
      </c>
      <c r="GJ112" s="38">
        <v>1</v>
      </c>
      <c r="GK112" s="1"/>
      <c r="GM112" s="1"/>
      <c r="GO112" s="1"/>
      <c r="GQ112" s="1"/>
      <c r="GS112" s="1"/>
      <c r="GU112" s="1"/>
      <c r="GW112" s="1"/>
      <c r="GY112" s="1"/>
      <c r="HA112" s="1"/>
      <c r="HC112" s="1"/>
      <c r="HE112" s="1"/>
      <c r="HG112" s="1"/>
      <c r="HI112" s="1"/>
      <c r="HK112" s="1"/>
      <c r="HM112" s="1"/>
      <c r="HO112" s="1"/>
      <c r="HQ112" s="1"/>
      <c r="HS112" s="1"/>
      <c r="HU112" s="1"/>
      <c r="HW112" s="1"/>
      <c r="HY112" s="1"/>
      <c r="IA112" s="1"/>
      <c r="IC112" s="1"/>
      <c r="IE112" s="1"/>
      <c r="IG112" s="1"/>
      <c r="II112" s="1"/>
      <c r="IK112" s="1"/>
      <c r="IM112" s="1"/>
      <c r="IO112" s="1"/>
      <c r="IQ112" s="1"/>
      <c r="IS112" s="1"/>
      <c r="IU112" s="1"/>
      <c r="IW112" s="1"/>
      <c r="IY112" s="1"/>
      <c r="JA112" s="1"/>
      <c r="JC112" s="1"/>
      <c r="JE112" s="1"/>
      <c r="JG112" s="1"/>
      <c r="JI112" s="1"/>
      <c r="JK112" s="1"/>
      <c r="JM112" s="4">
        <v>19.733838462019222</v>
      </c>
      <c r="JN112" s="49">
        <v>1</v>
      </c>
      <c r="JO112" s="1"/>
      <c r="JQ112" s="1"/>
      <c r="JS112" s="1">
        <v>20.551964894301332</v>
      </c>
      <c r="JT112" s="38">
        <v>1</v>
      </c>
      <c r="JU112" s="1"/>
      <c r="JW112" s="1"/>
      <c r="JY112" s="1"/>
      <c r="KA112" s="1"/>
      <c r="KC112" s="1"/>
      <c r="KE112" s="1"/>
      <c r="KG112" s="1">
        <v>17.994812667912299</v>
      </c>
      <c r="KH112" s="38">
        <v>0.86364444826618625</v>
      </c>
      <c r="KI112" s="1"/>
      <c r="KK112" s="1"/>
      <c r="KM112" s="1"/>
      <c r="KO112" s="1"/>
      <c r="KQ112" s="1"/>
      <c r="KS112" s="1">
        <v>13.051776010865431</v>
      </c>
      <c r="KT112" s="38">
        <v>0.64849272799825863</v>
      </c>
      <c r="KU112" s="1"/>
      <c r="KW112" s="1"/>
      <c r="KY112" s="1"/>
      <c r="LA112" s="1"/>
      <c r="LC112" s="1"/>
      <c r="LE112" s="1">
        <v>13.730962893007518</v>
      </c>
      <c r="LF112" s="38">
        <v>1</v>
      </c>
      <c r="LG112" s="1"/>
      <c r="LI112" s="1"/>
      <c r="LK112" s="1"/>
      <c r="LM112" s="1"/>
      <c r="LO112" s="1">
        <v>11.742158961921685</v>
      </c>
      <c r="LP112" s="38">
        <v>1</v>
      </c>
      <c r="LQ112" s="1"/>
      <c r="LS112" s="1"/>
      <c r="LU112" s="4">
        <v>77.071675428008263</v>
      </c>
      <c r="LV112" s="49">
        <v>0.83837027453822988</v>
      </c>
      <c r="LW112" s="1"/>
      <c r="LY112" s="1"/>
      <c r="MA112" s="1"/>
      <c r="MC112" s="1"/>
      <c r="ME112" s="1"/>
      <c r="MG112" s="1"/>
      <c r="MI112" s="1"/>
      <c r="MK112" s="1"/>
      <c r="MM112" s="1"/>
      <c r="MO112" s="1"/>
      <c r="MQ112" s="8" t="s">
        <v>911</v>
      </c>
      <c r="MR112" s="51" t="s">
        <v>911</v>
      </c>
    </row>
    <row r="113" spans="2:356" hidden="1" outlineLevel="1" x14ac:dyDescent="0.25">
      <c r="B113" s="42" t="s">
        <v>278</v>
      </c>
      <c r="C113" s="1"/>
      <c r="E113" s="1"/>
      <c r="G113" s="1"/>
      <c r="I113" s="1"/>
      <c r="K113" s="1"/>
      <c r="M113" s="1"/>
      <c r="O113" s="1"/>
      <c r="Q113" s="1"/>
      <c r="S113" s="1"/>
      <c r="U113" s="1"/>
      <c r="W113" s="4" t="s">
        <v>911</v>
      </c>
      <c r="X113" s="49" t="s">
        <v>911</v>
      </c>
      <c r="Y113" s="1"/>
      <c r="AA113" s="1"/>
      <c r="AC113" s="1"/>
      <c r="AE113" s="1"/>
      <c r="AG113" s="1"/>
      <c r="AI113" s="1"/>
      <c r="AK113" s="1"/>
      <c r="AM113" s="1"/>
      <c r="AO113" s="1"/>
      <c r="AQ113" s="1"/>
      <c r="AS113" s="1"/>
      <c r="AU113" s="1"/>
      <c r="AW113" s="1"/>
      <c r="AY113" s="1"/>
      <c r="BA113" s="1"/>
      <c r="BC113" s="1"/>
      <c r="BE113" s="1"/>
      <c r="BG113" s="1"/>
      <c r="BI113" s="1"/>
      <c r="BK113" s="1"/>
      <c r="BM113" s="1"/>
      <c r="BO113" s="1"/>
      <c r="BQ113" s="1"/>
      <c r="BS113" s="1"/>
      <c r="BU113" s="1"/>
      <c r="BW113" s="1"/>
      <c r="BY113" s="1"/>
      <c r="CA113" s="1"/>
      <c r="CC113" s="1"/>
      <c r="CE113" s="1"/>
      <c r="CG113" s="1"/>
      <c r="CI113" s="1"/>
      <c r="CK113" s="1"/>
      <c r="CM113" s="1"/>
      <c r="CO113" s="1"/>
      <c r="CQ113" s="1"/>
      <c r="CS113" s="1"/>
      <c r="CU113" s="1"/>
      <c r="CW113" s="1"/>
      <c r="CY113" s="1"/>
      <c r="DA113" s="4" t="s">
        <v>911</v>
      </c>
      <c r="DB113" s="49" t="s">
        <v>911</v>
      </c>
      <c r="DC113" s="1"/>
      <c r="DE113" s="1"/>
      <c r="DG113" s="1"/>
      <c r="DI113" s="1"/>
      <c r="DK113" s="1"/>
      <c r="DM113" s="1"/>
      <c r="DO113" s="1"/>
      <c r="DQ113" s="1"/>
      <c r="DS113" s="1"/>
      <c r="DU113" s="1"/>
      <c r="DW113" s="1"/>
      <c r="DY113" s="1"/>
      <c r="EA113" s="1"/>
      <c r="EC113" s="1"/>
      <c r="EE113" s="1"/>
      <c r="EG113" s="1"/>
      <c r="EI113" s="1"/>
      <c r="EK113" s="1"/>
      <c r="EM113" s="1"/>
      <c r="EO113" s="1"/>
      <c r="EQ113" s="1"/>
      <c r="ES113" s="1"/>
      <c r="EU113" s="1"/>
      <c r="EW113" s="1"/>
      <c r="EY113" s="1"/>
      <c r="FA113" s="1"/>
      <c r="FC113" s="1"/>
      <c r="FE113" s="1"/>
      <c r="FG113" s="1"/>
      <c r="FI113" s="1"/>
      <c r="FK113" s="1"/>
      <c r="FM113" s="1"/>
      <c r="FO113" s="1"/>
      <c r="FQ113" s="1"/>
      <c r="FS113" s="1"/>
      <c r="FU113" s="1"/>
      <c r="FW113" s="1"/>
      <c r="FY113" s="1"/>
      <c r="GA113" s="1"/>
      <c r="GC113" s="1"/>
      <c r="GE113" s="1"/>
      <c r="GG113" s="1"/>
      <c r="GI113" s="1">
        <v>7.735792351954089</v>
      </c>
      <c r="GJ113" s="38">
        <v>1</v>
      </c>
      <c r="GK113" s="1"/>
      <c r="GM113" s="1"/>
      <c r="GO113" s="1"/>
      <c r="GQ113" s="1">
        <v>13.681431013171801</v>
      </c>
      <c r="GR113" s="38">
        <v>1</v>
      </c>
      <c r="GS113" s="1"/>
      <c r="GU113" s="1"/>
      <c r="GW113" s="1"/>
      <c r="GY113" s="1"/>
      <c r="HA113" s="1"/>
      <c r="HC113" s="1"/>
      <c r="HE113" s="1"/>
      <c r="HG113" s="1"/>
      <c r="HI113" s="1"/>
      <c r="HK113" s="1"/>
      <c r="HM113" s="1"/>
      <c r="HO113" s="1"/>
      <c r="HQ113" s="1"/>
      <c r="HS113" s="1"/>
      <c r="HU113" s="1"/>
      <c r="HW113" s="1"/>
      <c r="HY113" s="1"/>
      <c r="IA113" s="1"/>
      <c r="IC113" s="1"/>
      <c r="IE113" s="1"/>
      <c r="IG113" s="1"/>
      <c r="II113" s="1"/>
      <c r="IK113" s="1"/>
      <c r="IM113" s="1"/>
      <c r="IO113" s="1"/>
      <c r="IQ113" s="1"/>
      <c r="IS113" s="1"/>
      <c r="IU113" s="1"/>
      <c r="IW113" s="1"/>
      <c r="IY113" s="1"/>
      <c r="JA113" s="1"/>
      <c r="JC113" s="1"/>
      <c r="JE113" s="1"/>
      <c r="JG113" s="1"/>
      <c r="JI113" s="1"/>
      <c r="JK113" s="1"/>
      <c r="JM113" s="4">
        <v>21.417223365125892</v>
      </c>
      <c r="JN113" s="49">
        <v>1</v>
      </c>
      <c r="JO113" s="1"/>
      <c r="JQ113" s="1"/>
      <c r="JS113" s="1">
        <v>13.681431013171801</v>
      </c>
      <c r="JT113" s="38">
        <v>1</v>
      </c>
      <c r="JU113" s="1"/>
      <c r="JW113" s="1"/>
      <c r="JY113" s="1"/>
      <c r="KA113" s="1"/>
      <c r="KC113" s="1"/>
      <c r="KE113" s="1"/>
      <c r="KG113" s="1"/>
      <c r="KI113" s="1"/>
      <c r="KK113" s="1"/>
      <c r="KM113" s="1"/>
      <c r="KO113" s="1"/>
      <c r="KQ113" s="1"/>
      <c r="KS113" s="1">
        <v>6.5751808522482245</v>
      </c>
      <c r="KT113" s="38">
        <v>1</v>
      </c>
      <c r="KU113" s="1"/>
      <c r="KW113" s="1"/>
      <c r="KY113" s="1"/>
      <c r="LA113" s="1"/>
      <c r="LC113" s="1"/>
      <c r="LE113" s="1"/>
      <c r="LG113" s="1"/>
      <c r="LI113" s="1"/>
      <c r="LK113" s="1"/>
      <c r="LM113" s="1"/>
      <c r="LO113" s="1"/>
      <c r="LQ113" s="1"/>
      <c r="LS113" s="1"/>
      <c r="LU113" s="4">
        <v>20.256611865420027</v>
      </c>
      <c r="LV113" s="49">
        <v>0.40615647845946673</v>
      </c>
      <c r="LW113" s="1"/>
      <c r="LY113" s="1"/>
      <c r="MA113" s="1"/>
      <c r="MC113" s="1"/>
      <c r="ME113" s="1"/>
      <c r="MG113" s="1"/>
      <c r="MI113" s="1"/>
      <c r="MK113" s="1"/>
      <c r="MM113" s="1"/>
      <c r="MO113" s="1"/>
      <c r="MQ113" s="8" t="s">
        <v>911</v>
      </c>
      <c r="MR113" s="51" t="s">
        <v>911</v>
      </c>
    </row>
    <row r="114" spans="2:356" hidden="1" outlineLevel="1" x14ac:dyDescent="0.25">
      <c r="B114" s="42" t="s">
        <v>191</v>
      </c>
      <c r="C114" s="1"/>
      <c r="E114" s="1"/>
      <c r="G114" s="1"/>
      <c r="I114" s="1"/>
      <c r="K114" s="1"/>
      <c r="M114" s="1"/>
      <c r="O114" s="1"/>
      <c r="Q114" s="1"/>
      <c r="S114" s="1"/>
      <c r="U114" s="1"/>
      <c r="W114" s="4" t="s">
        <v>911</v>
      </c>
      <c r="X114" s="49" t="s">
        <v>911</v>
      </c>
      <c r="Y114" s="1"/>
      <c r="AA114" s="1"/>
      <c r="AC114" s="1"/>
      <c r="AE114" s="1"/>
      <c r="AG114" s="1"/>
      <c r="AI114" s="1"/>
      <c r="AK114" s="1"/>
      <c r="AM114" s="1"/>
      <c r="AO114" s="1"/>
      <c r="AQ114" s="1"/>
      <c r="AS114" s="1"/>
      <c r="AU114" s="1"/>
      <c r="AW114" s="1"/>
      <c r="AY114" s="1"/>
      <c r="BA114" s="1"/>
      <c r="BC114" s="1"/>
      <c r="BE114" s="1"/>
      <c r="BG114" s="1"/>
      <c r="BI114" s="1"/>
      <c r="BK114" s="1"/>
      <c r="BM114" s="1"/>
      <c r="BO114" s="1"/>
      <c r="BQ114" s="1"/>
      <c r="BS114" s="1"/>
      <c r="BU114" s="1"/>
      <c r="BW114" s="1"/>
      <c r="BY114" s="1"/>
      <c r="CA114" s="1"/>
      <c r="CC114" s="1"/>
      <c r="CE114" s="1"/>
      <c r="CG114" s="1">
        <v>11.742158961921685</v>
      </c>
      <c r="CH114" s="38">
        <v>1</v>
      </c>
      <c r="CI114" s="1"/>
      <c r="CK114" s="1"/>
      <c r="CM114" s="1"/>
      <c r="CO114" s="1"/>
      <c r="CQ114" s="1"/>
      <c r="CS114" s="1"/>
      <c r="CU114" s="1"/>
      <c r="CW114" s="1"/>
      <c r="CY114" s="1"/>
      <c r="DA114" s="4">
        <v>11.742158961921685</v>
      </c>
      <c r="DB114" s="49">
        <v>1</v>
      </c>
      <c r="DC114" s="1"/>
      <c r="DE114" s="1"/>
      <c r="DG114" s="1"/>
      <c r="DI114" s="1"/>
      <c r="DK114" s="1"/>
      <c r="DM114" s="1"/>
      <c r="DO114" s="1"/>
      <c r="DQ114" s="1"/>
      <c r="DS114" s="1"/>
      <c r="DU114" s="1"/>
      <c r="DW114" s="1"/>
      <c r="DY114" s="1"/>
      <c r="EA114" s="1"/>
      <c r="EC114" s="1"/>
      <c r="EE114" s="1"/>
      <c r="EG114" s="1"/>
      <c r="EI114" s="1"/>
      <c r="EK114" s="1"/>
      <c r="EM114" s="1"/>
      <c r="EO114" s="1"/>
      <c r="EQ114" s="1"/>
      <c r="ES114" s="1"/>
      <c r="EU114" s="1"/>
      <c r="EW114" s="1"/>
      <c r="EY114" s="1"/>
      <c r="FA114" s="1"/>
      <c r="FC114" s="1"/>
      <c r="FE114" s="1"/>
      <c r="FG114" s="1"/>
      <c r="FI114" s="1"/>
      <c r="FK114" s="1"/>
      <c r="FM114" s="1"/>
      <c r="FO114" s="1"/>
      <c r="FQ114" s="1"/>
      <c r="FS114" s="1"/>
      <c r="FU114" s="1"/>
      <c r="FW114" s="1"/>
      <c r="FY114" s="1"/>
      <c r="GA114" s="1"/>
      <c r="GC114" s="1"/>
      <c r="GE114" s="1"/>
      <c r="GG114" s="1"/>
      <c r="GI114" s="1"/>
      <c r="GK114" s="1"/>
      <c r="GM114" s="1"/>
      <c r="GO114" s="1"/>
      <c r="GQ114" s="1"/>
      <c r="GS114" s="1"/>
      <c r="GU114" s="1"/>
      <c r="GW114" s="1"/>
      <c r="GY114" s="1"/>
      <c r="HA114" s="1"/>
      <c r="HC114" s="1"/>
      <c r="HE114" s="1"/>
      <c r="HG114" s="1"/>
      <c r="HI114" s="1"/>
      <c r="HK114" s="1"/>
      <c r="HM114" s="1"/>
      <c r="HO114" s="1"/>
      <c r="HQ114" s="1"/>
      <c r="HS114" s="1"/>
      <c r="HU114" s="1"/>
      <c r="HW114" s="1"/>
      <c r="HY114" s="1"/>
      <c r="IA114" s="1"/>
      <c r="IC114" s="1"/>
      <c r="IE114" s="1"/>
      <c r="IG114" s="1"/>
      <c r="II114" s="1"/>
      <c r="IK114" s="1"/>
      <c r="IM114" s="1"/>
      <c r="IO114" s="1"/>
      <c r="IQ114" s="1"/>
      <c r="IS114" s="1"/>
      <c r="IU114" s="1"/>
      <c r="IW114" s="1"/>
      <c r="IY114" s="1"/>
      <c r="JA114" s="1"/>
      <c r="JC114" s="1"/>
      <c r="JE114" s="1"/>
      <c r="JG114" s="1"/>
      <c r="JI114" s="1"/>
      <c r="JK114" s="1"/>
      <c r="JM114" s="4" t="s">
        <v>911</v>
      </c>
      <c r="JN114" s="49" t="s">
        <v>911</v>
      </c>
      <c r="JO114" s="1"/>
      <c r="JQ114" s="1">
        <v>11.742158961921685</v>
      </c>
      <c r="JR114" s="38">
        <v>1</v>
      </c>
      <c r="JS114" s="1">
        <v>13.051776010865431</v>
      </c>
      <c r="JT114" s="38">
        <v>1</v>
      </c>
      <c r="JU114" s="1"/>
      <c r="JW114" s="1"/>
      <c r="JY114" s="1"/>
      <c r="KA114" s="1"/>
      <c r="KC114" s="1"/>
      <c r="KE114" s="1"/>
      <c r="KG114" s="1"/>
      <c r="KI114" s="1"/>
      <c r="KK114" s="1"/>
      <c r="KM114" s="1"/>
      <c r="KO114" s="1"/>
      <c r="KQ114" s="1"/>
      <c r="KS114" s="1">
        <v>21.851950667499842</v>
      </c>
      <c r="KT114" s="38">
        <v>1</v>
      </c>
      <c r="KU114" s="1"/>
      <c r="KW114" s="1"/>
      <c r="KY114" s="1"/>
      <c r="LA114" s="1"/>
      <c r="LC114" s="1"/>
      <c r="LE114" s="1"/>
      <c r="LG114" s="1"/>
      <c r="LI114" s="1"/>
      <c r="LK114" s="1"/>
      <c r="LM114" s="1"/>
      <c r="LO114" s="1"/>
      <c r="LQ114" s="1"/>
      <c r="LS114" s="1"/>
      <c r="LU114" s="4">
        <v>46.645885640286963</v>
      </c>
      <c r="LV114" s="49">
        <v>0.6651326143325933</v>
      </c>
      <c r="LW114" s="1"/>
      <c r="LY114" s="1"/>
      <c r="MA114" s="1"/>
      <c r="MC114" s="1"/>
      <c r="ME114" s="1"/>
      <c r="MG114" s="1"/>
      <c r="MI114" s="1"/>
      <c r="MK114" s="1"/>
      <c r="MM114" s="1"/>
      <c r="MO114" s="1"/>
      <c r="MQ114" s="8" t="s">
        <v>911</v>
      </c>
      <c r="MR114" s="51" t="s">
        <v>911</v>
      </c>
    </row>
    <row r="115" spans="2:356" hidden="1" outlineLevel="1" x14ac:dyDescent="0.25">
      <c r="B115" s="42" t="s">
        <v>144</v>
      </c>
      <c r="C115" s="1"/>
      <c r="E115" s="1">
        <v>13.681431013171801</v>
      </c>
      <c r="F115" s="38">
        <v>1</v>
      </c>
      <c r="G115" s="1"/>
      <c r="I115" s="1"/>
      <c r="K115" s="1"/>
      <c r="M115" s="1"/>
      <c r="O115" s="1"/>
      <c r="Q115" s="1"/>
      <c r="S115" s="1"/>
      <c r="U115" s="1"/>
      <c r="W115" s="4">
        <v>13.681431013171801</v>
      </c>
      <c r="X115" s="49">
        <v>1</v>
      </c>
      <c r="Y115" s="1"/>
      <c r="AA115" s="1"/>
      <c r="AC115" s="1"/>
      <c r="AE115" s="1"/>
      <c r="AG115" s="1"/>
      <c r="AI115" s="1"/>
      <c r="AK115" s="1"/>
      <c r="AM115" s="1"/>
      <c r="AO115" s="1"/>
      <c r="AQ115" s="1"/>
      <c r="AS115" s="1"/>
      <c r="AU115" s="1"/>
      <c r="AW115" s="1"/>
      <c r="AY115" s="1"/>
      <c r="BA115" s="1"/>
      <c r="BC115" s="1"/>
      <c r="BE115" s="1"/>
      <c r="BG115" s="1"/>
      <c r="BI115" s="1"/>
      <c r="BK115" s="1"/>
      <c r="BM115" s="1"/>
      <c r="BO115" s="1"/>
      <c r="BQ115" s="1"/>
      <c r="BS115" s="1"/>
      <c r="BU115" s="1"/>
      <c r="BW115" s="1"/>
      <c r="BY115" s="1"/>
      <c r="CA115" s="1"/>
      <c r="CC115" s="1"/>
      <c r="CE115" s="1"/>
      <c r="CG115" s="1"/>
      <c r="CI115" s="1"/>
      <c r="CK115" s="1"/>
      <c r="CM115" s="1"/>
      <c r="CO115" s="1"/>
      <c r="CQ115" s="1"/>
      <c r="CS115" s="1"/>
      <c r="CU115" s="1"/>
      <c r="CW115" s="1"/>
      <c r="CY115" s="1"/>
      <c r="DA115" s="4" t="s">
        <v>911</v>
      </c>
      <c r="DB115" s="49" t="s">
        <v>911</v>
      </c>
      <c r="DC115" s="1">
        <v>8.6453531168811271</v>
      </c>
      <c r="DD115" s="38">
        <v>1</v>
      </c>
      <c r="DE115" s="1"/>
      <c r="DG115" s="1"/>
      <c r="DI115" s="1"/>
      <c r="DK115" s="1"/>
      <c r="DM115" s="1"/>
      <c r="DO115" s="1"/>
      <c r="DQ115" s="1"/>
      <c r="DS115" s="1"/>
      <c r="DU115" s="1"/>
      <c r="DW115" s="1"/>
      <c r="DY115" s="1"/>
      <c r="EA115" s="1"/>
      <c r="EC115" s="1"/>
      <c r="EE115" s="1"/>
      <c r="EG115" s="1"/>
      <c r="EI115" s="1"/>
      <c r="EK115" s="1"/>
      <c r="EM115" s="1"/>
      <c r="EO115" s="1"/>
      <c r="EQ115" s="1"/>
      <c r="ES115" s="1"/>
      <c r="EU115" s="1"/>
      <c r="EW115" s="1"/>
      <c r="EY115" s="1"/>
      <c r="FA115" s="1"/>
      <c r="FC115" s="1"/>
      <c r="FE115" s="1"/>
      <c r="FG115" s="1">
        <v>13.681431013171801</v>
      </c>
      <c r="FH115" s="38">
        <v>1</v>
      </c>
      <c r="FI115" s="1"/>
      <c r="FK115" s="1"/>
      <c r="FM115" s="1"/>
      <c r="FO115" s="1"/>
      <c r="FQ115" s="1"/>
      <c r="FS115" s="1"/>
      <c r="FU115" s="1"/>
      <c r="FW115" s="1"/>
      <c r="FY115" s="1"/>
      <c r="GA115" s="1"/>
      <c r="GC115" s="1"/>
      <c r="GE115" s="1"/>
      <c r="GG115" s="1">
        <v>6.5582912466992127</v>
      </c>
      <c r="GH115" s="38">
        <v>1</v>
      </c>
      <c r="GI115" s="1">
        <v>39.056431146999252</v>
      </c>
      <c r="GJ115" s="38">
        <v>0.52765639799995867</v>
      </c>
      <c r="GK115" s="1"/>
      <c r="GM115" s="1"/>
      <c r="GO115" s="1"/>
      <c r="GQ115" s="1"/>
      <c r="GS115" s="1"/>
      <c r="GU115" s="1"/>
      <c r="GW115" s="1"/>
      <c r="GY115" s="1"/>
      <c r="HA115" s="1"/>
      <c r="HC115" s="1"/>
      <c r="HE115" s="1"/>
      <c r="HG115" s="1"/>
      <c r="HI115" s="1"/>
      <c r="HK115" s="1"/>
      <c r="HM115" s="1"/>
      <c r="HO115" s="1"/>
      <c r="HQ115" s="1"/>
      <c r="HS115" s="1">
        <v>7.5001888834359001</v>
      </c>
      <c r="HT115" s="38">
        <v>1</v>
      </c>
      <c r="HU115" s="1"/>
      <c r="HW115" s="1"/>
      <c r="HY115" s="1"/>
      <c r="IA115" s="1"/>
      <c r="IC115" s="1"/>
      <c r="IE115" s="1"/>
      <c r="IG115" s="1"/>
      <c r="II115" s="1"/>
      <c r="IK115" s="1"/>
      <c r="IM115" s="1"/>
      <c r="IO115" s="1"/>
      <c r="IQ115" s="1"/>
      <c r="IS115" s="1"/>
      <c r="IU115" s="1"/>
      <c r="IW115" s="1"/>
      <c r="IY115" s="1"/>
      <c r="JA115" s="1"/>
      <c r="JC115" s="1"/>
      <c r="JE115" s="1">
        <v>13.681431013171801</v>
      </c>
      <c r="JF115" s="38">
        <v>1</v>
      </c>
      <c r="JG115" s="1"/>
      <c r="JI115" s="1"/>
      <c r="JK115" s="1"/>
      <c r="JM115" s="4">
        <v>89.1231264203591</v>
      </c>
      <c r="JN115" s="49">
        <v>0.49100724945574775</v>
      </c>
      <c r="JO115" s="1"/>
      <c r="JQ115" s="1">
        <v>4.6712332475770477</v>
      </c>
      <c r="JR115" s="38">
        <v>1</v>
      </c>
      <c r="JS115" s="1">
        <v>7.735792351954089</v>
      </c>
      <c r="JT115" s="38">
        <v>0.47223757133902944</v>
      </c>
      <c r="JU115" s="1"/>
      <c r="JW115" s="1"/>
      <c r="JY115" s="1"/>
      <c r="KA115" s="1"/>
      <c r="KC115" s="1"/>
      <c r="KE115" s="1"/>
      <c r="KG115" s="1">
        <v>20.256611865420027</v>
      </c>
      <c r="KH115" s="38">
        <v>0.32876395169435368</v>
      </c>
      <c r="KI115" s="1"/>
      <c r="KK115" s="1"/>
      <c r="KM115" s="1"/>
      <c r="KO115" s="1"/>
      <c r="KQ115" s="1"/>
      <c r="KS115" s="1">
        <v>24.793934972787117</v>
      </c>
      <c r="KT115" s="38">
        <v>0.28827624666147833</v>
      </c>
      <c r="KU115" s="1"/>
      <c r="KW115" s="1"/>
      <c r="KY115" s="1"/>
      <c r="LA115" s="1"/>
      <c r="LC115" s="1"/>
      <c r="LE115" s="1"/>
      <c r="LG115" s="1"/>
      <c r="LI115" s="1"/>
      <c r="LK115" s="1"/>
      <c r="LM115" s="1"/>
      <c r="LO115" s="1"/>
      <c r="LQ115" s="1"/>
      <c r="LS115" s="1">
        <v>27.676412602379699</v>
      </c>
      <c r="LT115" s="38">
        <v>0.74198583819410313</v>
      </c>
      <c r="LU115" s="4">
        <v>85.133985040117977</v>
      </c>
      <c r="LV115" s="49">
        <v>0.34819661978325678</v>
      </c>
      <c r="LW115" s="1"/>
      <c r="LY115" s="1"/>
      <c r="MA115" s="1"/>
      <c r="MC115" s="1"/>
      <c r="ME115" s="1"/>
      <c r="MG115" s="1"/>
      <c r="MI115" s="1"/>
      <c r="MK115" s="1"/>
      <c r="MM115" s="1"/>
      <c r="MO115" s="1"/>
      <c r="MQ115" s="8" t="s">
        <v>911</v>
      </c>
      <c r="MR115" s="51" t="s">
        <v>911</v>
      </c>
    </row>
    <row r="116" spans="2:356" hidden="1" outlineLevel="1" x14ac:dyDescent="0.25">
      <c r="B116" s="42" t="s">
        <v>430</v>
      </c>
      <c r="C116" s="1"/>
      <c r="E116" s="1"/>
      <c r="G116" s="1"/>
      <c r="I116" s="1"/>
      <c r="K116" s="1"/>
      <c r="M116" s="1"/>
      <c r="O116" s="1"/>
      <c r="Q116" s="1"/>
      <c r="S116" s="1"/>
      <c r="U116" s="1"/>
      <c r="W116" s="4" t="s">
        <v>911</v>
      </c>
      <c r="X116" s="49" t="s">
        <v>911</v>
      </c>
      <c r="Y116" s="1"/>
      <c r="AA116" s="1"/>
      <c r="AC116" s="1"/>
      <c r="AE116" s="1"/>
      <c r="AG116" s="1"/>
      <c r="AI116" s="1"/>
      <c r="AK116" s="1"/>
      <c r="AM116" s="1"/>
      <c r="AO116" s="1"/>
      <c r="AQ116" s="1"/>
      <c r="AS116" s="1"/>
      <c r="AU116" s="1"/>
      <c r="AW116" s="1"/>
      <c r="AY116" s="1"/>
      <c r="BA116" s="1"/>
      <c r="BC116" s="1"/>
      <c r="BE116" s="1"/>
      <c r="BG116" s="1"/>
      <c r="BI116" s="1"/>
      <c r="BK116" s="1"/>
      <c r="BM116" s="1"/>
      <c r="BO116" s="1"/>
      <c r="BQ116" s="1"/>
      <c r="BS116" s="1"/>
      <c r="BU116" s="1"/>
      <c r="BW116" s="1"/>
      <c r="BY116" s="1"/>
      <c r="CA116" s="1"/>
      <c r="CC116" s="1"/>
      <c r="CE116" s="1"/>
      <c r="CG116" s="1"/>
      <c r="CI116" s="1"/>
      <c r="CK116" s="1"/>
      <c r="CM116" s="1"/>
      <c r="CO116" s="1"/>
      <c r="CQ116" s="1"/>
      <c r="CS116" s="1"/>
      <c r="CU116" s="1"/>
      <c r="CW116" s="1"/>
      <c r="CY116" s="1"/>
      <c r="DA116" s="4" t="s">
        <v>911</v>
      </c>
      <c r="DB116" s="49" t="s">
        <v>911</v>
      </c>
      <c r="DC116" s="1"/>
      <c r="DE116" s="1"/>
      <c r="DG116" s="1"/>
      <c r="DI116" s="1"/>
      <c r="DK116" s="1"/>
      <c r="DM116" s="1"/>
      <c r="DO116" s="1"/>
      <c r="DQ116" s="1"/>
      <c r="DS116" s="1"/>
      <c r="DU116" s="1"/>
      <c r="DW116" s="1"/>
      <c r="DY116" s="1"/>
      <c r="EA116" s="1"/>
      <c r="EC116" s="1"/>
      <c r="EE116" s="1"/>
      <c r="EG116" s="1"/>
      <c r="EI116" s="1"/>
      <c r="EK116" s="1"/>
      <c r="EM116" s="1"/>
      <c r="EO116" s="1"/>
      <c r="EQ116" s="1"/>
      <c r="ES116" s="1"/>
      <c r="EU116" s="1"/>
      <c r="EW116" s="1"/>
      <c r="EY116" s="1"/>
      <c r="FA116" s="1"/>
      <c r="FC116" s="1"/>
      <c r="FE116" s="1"/>
      <c r="FG116" s="1"/>
      <c r="FI116" s="1"/>
      <c r="FK116" s="1"/>
      <c r="FM116" s="1"/>
      <c r="FO116" s="1"/>
      <c r="FQ116" s="1"/>
      <c r="FS116" s="1"/>
      <c r="FU116" s="1"/>
      <c r="FW116" s="1"/>
      <c r="FY116" s="1"/>
      <c r="GA116" s="1"/>
      <c r="GC116" s="1"/>
      <c r="GE116" s="1"/>
      <c r="GG116" s="1"/>
      <c r="GI116" s="1"/>
      <c r="GK116" s="1"/>
      <c r="GM116" s="1"/>
      <c r="GO116" s="1"/>
      <c r="GQ116" s="1"/>
      <c r="GS116" s="1"/>
      <c r="GU116" s="1"/>
      <c r="GW116" s="1"/>
      <c r="GY116" s="1"/>
      <c r="HA116" s="1"/>
      <c r="HC116" s="1"/>
      <c r="HE116" s="1"/>
      <c r="HG116" s="1"/>
      <c r="HI116" s="1"/>
      <c r="HK116" s="1"/>
      <c r="HM116" s="1"/>
      <c r="HO116" s="1"/>
      <c r="HQ116" s="1"/>
      <c r="HS116" s="1"/>
      <c r="HU116" s="1"/>
      <c r="HW116" s="1"/>
      <c r="HY116" s="1"/>
      <c r="IA116" s="1"/>
      <c r="IC116" s="1"/>
      <c r="IE116" s="1"/>
      <c r="IG116" s="1"/>
      <c r="II116" s="1"/>
      <c r="IK116" s="1"/>
      <c r="IM116" s="1"/>
      <c r="IO116" s="1"/>
      <c r="IQ116" s="1"/>
      <c r="IS116" s="1"/>
      <c r="IU116" s="1"/>
      <c r="IW116" s="1"/>
      <c r="IY116" s="1"/>
      <c r="JA116" s="1"/>
      <c r="JC116" s="1"/>
      <c r="JE116" s="1"/>
      <c r="JG116" s="1"/>
      <c r="JI116" s="1"/>
      <c r="JK116" s="1"/>
      <c r="JM116" s="4" t="s">
        <v>911</v>
      </c>
      <c r="JN116" s="49" t="s">
        <v>911</v>
      </c>
      <c r="JO116" s="1"/>
      <c r="JQ116" s="1"/>
      <c r="JS116" s="1"/>
      <c r="JU116" s="1"/>
      <c r="JW116" s="1"/>
      <c r="JY116" s="1"/>
      <c r="KA116" s="1"/>
      <c r="KC116" s="1"/>
      <c r="KE116" s="1"/>
      <c r="KG116" s="1"/>
      <c r="KI116" s="1"/>
      <c r="KK116" s="1"/>
      <c r="KM116" s="1"/>
      <c r="KO116" s="1"/>
      <c r="KQ116" s="1"/>
      <c r="KS116" s="1"/>
      <c r="KU116" s="1"/>
      <c r="KW116" s="1"/>
      <c r="KY116" s="1"/>
      <c r="LA116" s="1"/>
      <c r="LC116" s="1"/>
      <c r="LE116" s="1">
        <v>13.730962893007518</v>
      </c>
      <c r="LF116" s="38">
        <v>1</v>
      </c>
      <c r="LG116" s="1"/>
      <c r="LI116" s="1"/>
      <c r="LK116" s="1"/>
      <c r="LM116" s="1"/>
      <c r="LO116" s="1"/>
      <c r="LQ116" s="1"/>
      <c r="LS116" s="1"/>
      <c r="LU116" s="4">
        <v>13.730962893007518</v>
      </c>
      <c r="LV116" s="49">
        <v>1</v>
      </c>
      <c r="LW116" s="1"/>
      <c r="LY116" s="1"/>
      <c r="MA116" s="1"/>
      <c r="MC116" s="1"/>
      <c r="ME116" s="1"/>
      <c r="MG116" s="1"/>
      <c r="MI116" s="1"/>
      <c r="MK116" s="1"/>
      <c r="MM116" s="1"/>
      <c r="MO116" s="1"/>
      <c r="MQ116" s="8" t="s">
        <v>911</v>
      </c>
      <c r="MR116" s="51" t="s">
        <v>911</v>
      </c>
    </row>
    <row r="117" spans="2:356" hidden="1" outlineLevel="1" x14ac:dyDescent="0.25">
      <c r="B117" s="42" t="s">
        <v>202</v>
      </c>
      <c r="C117" s="1"/>
      <c r="E117" s="1">
        <v>6.5751808522482245</v>
      </c>
      <c r="F117" s="38">
        <v>1</v>
      </c>
      <c r="G117" s="1"/>
      <c r="I117" s="1"/>
      <c r="K117" s="1"/>
      <c r="M117" s="1"/>
      <c r="O117" s="1"/>
      <c r="Q117" s="1"/>
      <c r="S117" s="1"/>
      <c r="U117" s="1"/>
      <c r="W117" s="4">
        <v>6.5751808522482245</v>
      </c>
      <c r="X117" s="49">
        <v>1</v>
      </c>
      <c r="Y117" s="1"/>
      <c r="AA117" s="1"/>
      <c r="AC117" s="1"/>
      <c r="AE117" s="1"/>
      <c r="AG117" s="1"/>
      <c r="AI117" s="1"/>
      <c r="AK117" s="1"/>
      <c r="AM117" s="1"/>
      <c r="AO117" s="1"/>
      <c r="AQ117" s="1"/>
      <c r="AS117" s="1"/>
      <c r="AU117" s="1"/>
      <c r="AW117" s="1"/>
      <c r="AY117" s="1"/>
      <c r="BA117" s="1"/>
      <c r="BC117" s="1"/>
      <c r="BE117" s="1"/>
      <c r="BG117" s="1"/>
      <c r="BI117" s="1"/>
      <c r="BK117" s="1"/>
      <c r="BM117" s="1"/>
      <c r="BO117" s="1"/>
      <c r="BQ117" s="1"/>
      <c r="BS117" s="1"/>
      <c r="BU117" s="1"/>
      <c r="BW117" s="1"/>
      <c r="BY117" s="1"/>
      <c r="CA117" s="1"/>
      <c r="CC117" s="1"/>
      <c r="CE117" s="1"/>
      <c r="CG117" s="1"/>
      <c r="CI117" s="1"/>
      <c r="CK117" s="1"/>
      <c r="CM117" s="1"/>
      <c r="CO117" s="1"/>
      <c r="CQ117" s="1"/>
      <c r="CS117" s="1"/>
      <c r="CU117" s="1"/>
      <c r="CW117" s="1"/>
      <c r="CY117" s="1"/>
      <c r="DA117" s="4" t="s">
        <v>911</v>
      </c>
      <c r="DB117" s="49" t="s">
        <v>911</v>
      </c>
      <c r="DC117" s="1"/>
      <c r="DE117" s="1"/>
      <c r="DG117" s="1"/>
      <c r="DI117" s="1"/>
      <c r="DK117" s="1"/>
      <c r="DM117" s="1"/>
      <c r="DO117" s="1"/>
      <c r="DQ117" s="1"/>
      <c r="DS117" s="1"/>
      <c r="DU117" s="1"/>
      <c r="DW117" s="1">
        <v>6.5751808522482245</v>
      </c>
      <c r="DX117" s="38">
        <v>1</v>
      </c>
      <c r="DY117" s="1"/>
      <c r="EA117" s="1"/>
      <c r="EC117" s="1"/>
      <c r="EE117" s="1"/>
      <c r="EG117" s="1"/>
      <c r="EI117" s="1"/>
      <c r="EK117" s="1"/>
      <c r="EM117" s="1">
        <v>8.6453531168811271</v>
      </c>
      <c r="EN117" s="38">
        <v>1</v>
      </c>
      <c r="EO117" s="1"/>
      <c r="EQ117" s="1"/>
      <c r="ES117" s="1"/>
      <c r="EU117" s="1"/>
      <c r="EW117" s="1"/>
      <c r="EY117" s="1"/>
      <c r="FA117" s="1"/>
      <c r="FC117" s="1"/>
      <c r="FE117" s="1"/>
      <c r="FG117" s="1"/>
      <c r="FI117" s="1"/>
      <c r="FK117" s="1"/>
      <c r="FM117" s="1"/>
      <c r="FO117" s="1"/>
      <c r="FQ117" s="1"/>
      <c r="FS117" s="1"/>
      <c r="FU117" s="1"/>
      <c r="FW117" s="1"/>
      <c r="FY117" s="1"/>
      <c r="GA117" s="1"/>
      <c r="GC117" s="1"/>
      <c r="GE117" s="1"/>
      <c r="GG117" s="1"/>
      <c r="GI117" s="1">
        <v>11.742158961921685</v>
      </c>
      <c r="GJ117" s="38">
        <v>0.28057738867327675</v>
      </c>
      <c r="GK117" s="1"/>
      <c r="GM117" s="1"/>
      <c r="GO117" s="1"/>
      <c r="GQ117" s="1"/>
      <c r="GS117" s="1"/>
      <c r="GU117" s="1"/>
      <c r="GW117" s="1"/>
      <c r="GY117" s="1"/>
      <c r="HA117" s="1"/>
      <c r="HC117" s="1"/>
      <c r="HE117" s="1"/>
      <c r="HG117" s="1"/>
      <c r="HI117" s="1"/>
      <c r="HK117" s="1"/>
      <c r="HM117" s="1"/>
      <c r="HO117" s="1"/>
      <c r="HQ117" s="1"/>
      <c r="HS117" s="1"/>
      <c r="HU117" s="1"/>
      <c r="HW117" s="1"/>
      <c r="HY117" s="1"/>
      <c r="IA117" s="1"/>
      <c r="IC117" s="1"/>
      <c r="IE117" s="1"/>
      <c r="IG117" s="1">
        <v>13.681431013171801</v>
      </c>
      <c r="IH117" s="38">
        <v>1</v>
      </c>
      <c r="II117" s="1"/>
      <c r="IK117" s="1"/>
      <c r="IM117" s="1"/>
      <c r="IO117" s="1"/>
      <c r="IQ117" s="1"/>
      <c r="IS117" s="1"/>
      <c r="IU117" s="1"/>
      <c r="IW117" s="1"/>
      <c r="IY117" s="1"/>
      <c r="JA117" s="1"/>
      <c r="JC117" s="1"/>
      <c r="JE117" s="1"/>
      <c r="JG117" s="1"/>
      <c r="JI117" s="1"/>
      <c r="JK117" s="1"/>
      <c r="JM117" s="4">
        <v>40.644123944222834</v>
      </c>
      <c r="JN117" s="49">
        <v>0.57445943286425749</v>
      </c>
      <c r="JO117" s="1"/>
      <c r="JQ117" s="1"/>
      <c r="JS117" s="1"/>
      <c r="JU117" s="1"/>
      <c r="JW117" s="1"/>
      <c r="JY117" s="1"/>
      <c r="KA117" s="1"/>
      <c r="KC117" s="1"/>
      <c r="KE117" s="1"/>
      <c r="KG117" s="1">
        <v>2.2945645789370634</v>
      </c>
      <c r="KH117" s="38">
        <v>0.24685990338164254</v>
      </c>
      <c r="KI117" s="1"/>
      <c r="KK117" s="1"/>
      <c r="KM117" s="1">
        <v>13.730962893007518</v>
      </c>
      <c r="KN117" s="38">
        <v>1</v>
      </c>
      <c r="KO117" s="1">
        <v>14.624636591514269</v>
      </c>
      <c r="KP117" s="38">
        <v>1</v>
      </c>
      <c r="KQ117" s="1"/>
      <c r="KS117" s="1">
        <v>31.998770827341708</v>
      </c>
      <c r="KT117" s="38">
        <v>0.52025268805508951</v>
      </c>
      <c r="KU117" s="1"/>
      <c r="KW117" s="1"/>
      <c r="KY117" s="1"/>
      <c r="LA117" s="1"/>
      <c r="LC117" s="1"/>
      <c r="LE117" s="1"/>
      <c r="LG117" s="1"/>
      <c r="LI117" s="1"/>
      <c r="LK117" s="1"/>
      <c r="LM117" s="1"/>
      <c r="LO117" s="1"/>
      <c r="LQ117" s="1"/>
      <c r="LS117" s="1"/>
      <c r="LU117" s="4">
        <v>62.648934890800554</v>
      </c>
      <c r="LV117" s="49">
        <v>0.53448588528279506</v>
      </c>
      <c r="LW117" s="1"/>
      <c r="LY117" s="1"/>
      <c r="MA117" s="1"/>
      <c r="MC117" s="1"/>
      <c r="ME117" s="1"/>
      <c r="MG117" s="1"/>
      <c r="MI117" s="1"/>
      <c r="MK117" s="1"/>
      <c r="MM117" s="1"/>
      <c r="MO117" s="1"/>
      <c r="MQ117" s="8" t="s">
        <v>911</v>
      </c>
      <c r="MR117" s="51" t="s">
        <v>911</v>
      </c>
    </row>
    <row r="118" spans="2:356" hidden="1" outlineLevel="1" x14ac:dyDescent="0.25">
      <c r="B118" s="42" t="s">
        <v>187</v>
      </c>
      <c r="C118" s="1"/>
      <c r="E118" s="1">
        <v>27.412393906179318</v>
      </c>
      <c r="F118" s="38">
        <v>1</v>
      </c>
      <c r="G118" s="1"/>
      <c r="I118" s="1"/>
      <c r="K118" s="1"/>
      <c r="M118" s="1"/>
      <c r="O118" s="1"/>
      <c r="Q118" s="1"/>
      <c r="S118" s="1"/>
      <c r="U118" s="1"/>
      <c r="W118" s="4">
        <v>27.412393906179318</v>
      </c>
      <c r="X118" s="49">
        <v>0.79486294988052408</v>
      </c>
      <c r="Y118" s="1"/>
      <c r="AA118" s="1"/>
      <c r="AC118" s="1"/>
      <c r="AE118" s="1"/>
      <c r="AG118" s="1"/>
      <c r="AI118" s="1"/>
      <c r="AK118" s="1"/>
      <c r="AM118" s="1"/>
      <c r="AO118" s="1"/>
      <c r="AQ118" s="1"/>
      <c r="AS118" s="1"/>
      <c r="AU118" s="1"/>
      <c r="AW118" s="1"/>
      <c r="AY118" s="1"/>
      <c r="BA118" s="1"/>
      <c r="BC118" s="1"/>
      <c r="BE118" s="1"/>
      <c r="BG118" s="1"/>
      <c r="BI118" s="1"/>
      <c r="BK118" s="1"/>
      <c r="BM118" s="1"/>
      <c r="BO118" s="1"/>
      <c r="BQ118" s="1"/>
      <c r="BS118" s="1"/>
      <c r="BU118" s="1"/>
      <c r="BW118" s="1"/>
      <c r="BY118" s="1"/>
      <c r="CA118" s="1"/>
      <c r="CC118" s="1"/>
      <c r="CE118" s="1"/>
      <c r="CG118" s="1"/>
      <c r="CI118" s="1"/>
      <c r="CK118" s="1"/>
      <c r="CM118" s="1"/>
      <c r="CO118" s="1"/>
      <c r="CQ118" s="1"/>
      <c r="CS118" s="1"/>
      <c r="CU118" s="1"/>
      <c r="CW118" s="1"/>
      <c r="CY118" s="1"/>
      <c r="DA118" s="4" t="s">
        <v>911</v>
      </c>
      <c r="DB118" s="49" t="s">
        <v>911</v>
      </c>
      <c r="DC118" s="1"/>
      <c r="DE118" s="1"/>
      <c r="DG118" s="1"/>
      <c r="DI118" s="1"/>
      <c r="DK118" s="1"/>
      <c r="DM118" s="1"/>
      <c r="DO118" s="1"/>
      <c r="DQ118" s="1"/>
      <c r="DS118" s="1"/>
      <c r="DU118" s="1"/>
      <c r="DW118" s="1">
        <v>11.742158961921685</v>
      </c>
      <c r="DX118" s="38">
        <v>1</v>
      </c>
      <c r="DY118" s="1"/>
      <c r="EA118" s="1"/>
      <c r="EC118" s="1"/>
      <c r="EE118" s="1"/>
      <c r="EG118" s="1"/>
      <c r="EI118" s="1"/>
      <c r="EK118" s="1"/>
      <c r="EM118" s="1"/>
      <c r="EO118" s="1"/>
      <c r="EQ118" s="1"/>
      <c r="ES118" s="1"/>
      <c r="EU118" s="1"/>
      <c r="EW118" s="1"/>
      <c r="EY118" s="1"/>
      <c r="FA118" s="1"/>
      <c r="FC118" s="1"/>
      <c r="FE118" s="1"/>
      <c r="FG118" s="1"/>
      <c r="FI118" s="1"/>
      <c r="FK118" s="1"/>
      <c r="FM118" s="1"/>
      <c r="FO118" s="1"/>
      <c r="FQ118" s="1"/>
      <c r="FS118" s="1"/>
      <c r="FU118" s="1"/>
      <c r="FW118" s="1"/>
      <c r="FY118" s="1"/>
      <c r="GA118" s="1">
        <v>17.184341630784708</v>
      </c>
      <c r="GB118" s="38">
        <v>1</v>
      </c>
      <c r="GC118" s="1"/>
      <c r="GE118" s="1"/>
      <c r="GG118" s="1"/>
      <c r="GI118" s="1">
        <v>22.534286838808079</v>
      </c>
      <c r="GJ118" s="38">
        <v>0.66207961893028</v>
      </c>
      <c r="GK118" s="1"/>
      <c r="GM118" s="1"/>
      <c r="GO118" s="1"/>
      <c r="GQ118" s="1"/>
      <c r="GS118" s="1"/>
      <c r="GU118" s="1"/>
      <c r="GW118" s="1"/>
      <c r="GY118" s="1"/>
      <c r="HA118" s="1"/>
      <c r="HC118" s="1"/>
      <c r="HE118" s="1"/>
      <c r="HG118" s="1"/>
      <c r="HI118" s="1"/>
      <c r="HK118" s="1"/>
      <c r="HM118" s="1"/>
      <c r="HO118" s="1"/>
      <c r="HQ118" s="1"/>
      <c r="HS118" s="1"/>
      <c r="HU118" s="1"/>
      <c r="HW118" s="1"/>
      <c r="HY118" s="1"/>
      <c r="IA118" s="1"/>
      <c r="IC118" s="1"/>
      <c r="IE118" s="1"/>
      <c r="IG118" s="1"/>
      <c r="II118" s="1"/>
      <c r="IK118" s="1"/>
      <c r="IM118" s="1"/>
      <c r="IO118" s="1"/>
      <c r="IQ118" s="1"/>
      <c r="IS118" s="1"/>
      <c r="IU118" s="1"/>
      <c r="IW118" s="1"/>
      <c r="IY118" s="1"/>
      <c r="JA118" s="1"/>
      <c r="JC118" s="1"/>
      <c r="JE118" s="1"/>
      <c r="JG118" s="1"/>
      <c r="JI118" s="1"/>
      <c r="JK118" s="1"/>
      <c r="JM118" s="4">
        <v>51.460787431514476</v>
      </c>
      <c r="JN118" s="49">
        <v>0.43692339296453597</v>
      </c>
      <c r="JO118" s="1"/>
      <c r="JQ118" s="1"/>
      <c r="JS118" s="1">
        <v>7.7841278197420287</v>
      </c>
      <c r="JT118" s="38">
        <v>0.61161524500907438</v>
      </c>
      <c r="JU118" s="1"/>
      <c r="JW118" s="1"/>
      <c r="JY118" s="1"/>
      <c r="KA118" s="1"/>
      <c r="KC118" s="1"/>
      <c r="KE118" s="1">
        <v>24.793934972787117</v>
      </c>
      <c r="KF118" s="38">
        <v>1</v>
      </c>
      <c r="KG118" s="1">
        <v>28.863589620204728</v>
      </c>
      <c r="KH118" s="38">
        <v>0.46521528679644852</v>
      </c>
      <c r="KI118" s="1">
        <v>20.289254139706731</v>
      </c>
      <c r="KJ118" s="38">
        <v>1</v>
      </c>
      <c r="KK118" s="1"/>
      <c r="KM118" s="1"/>
      <c r="KO118" s="1"/>
      <c r="KQ118" s="1"/>
      <c r="KS118" s="1">
        <v>85.562153438118429</v>
      </c>
      <c r="KT118" s="38">
        <v>1</v>
      </c>
      <c r="KU118" s="1"/>
      <c r="KW118" s="1"/>
      <c r="KY118" s="1"/>
      <c r="LA118" s="1"/>
      <c r="LC118" s="1">
        <v>20.885169896394679</v>
      </c>
      <c r="LD118" s="38">
        <v>0.55903832397414921</v>
      </c>
      <c r="LE118" s="1"/>
      <c r="LG118" s="1">
        <v>3.3746170702133096</v>
      </c>
      <c r="LH118" s="38">
        <v>1</v>
      </c>
      <c r="LI118" s="1"/>
      <c r="LK118" s="1"/>
      <c r="LM118" s="1"/>
      <c r="LO118" s="1">
        <v>37.93075078527918</v>
      </c>
      <c r="LP118" s="38">
        <v>0.5367388323622988</v>
      </c>
      <c r="LQ118" s="1"/>
      <c r="LS118" s="1">
        <v>13.051776010865431</v>
      </c>
      <c r="LT118" s="38">
        <v>1</v>
      </c>
      <c r="LU118" s="4">
        <v>242.53537375331166</v>
      </c>
      <c r="LV118" s="49">
        <v>0.72087543285585298</v>
      </c>
      <c r="LW118" s="1"/>
      <c r="LY118" s="1"/>
      <c r="MA118" s="1"/>
      <c r="MC118" s="1"/>
      <c r="ME118" s="1"/>
      <c r="MG118" s="1"/>
      <c r="MI118" s="1"/>
      <c r="MK118" s="1"/>
      <c r="MM118" s="1"/>
      <c r="MO118" s="1"/>
      <c r="MQ118" s="8" t="s">
        <v>911</v>
      </c>
      <c r="MR118" s="51" t="s">
        <v>911</v>
      </c>
    </row>
    <row r="119" spans="2:356" hidden="1" outlineLevel="1" x14ac:dyDescent="0.25">
      <c r="B119" s="42" t="s">
        <v>206</v>
      </c>
      <c r="C119" s="1"/>
      <c r="E119" s="1"/>
      <c r="G119" s="1"/>
      <c r="I119" s="1"/>
      <c r="K119" s="1"/>
      <c r="M119" s="1"/>
      <c r="O119" s="1"/>
      <c r="Q119" s="1"/>
      <c r="S119" s="1"/>
      <c r="U119" s="1"/>
      <c r="W119" s="4" t="s">
        <v>911</v>
      </c>
      <c r="X119" s="49" t="s">
        <v>911</v>
      </c>
      <c r="Y119" s="1"/>
      <c r="AA119" s="1"/>
      <c r="AC119" s="1"/>
      <c r="AE119" s="1"/>
      <c r="AG119" s="1"/>
      <c r="AI119" s="1"/>
      <c r="AK119" s="1"/>
      <c r="AM119" s="1"/>
      <c r="AO119" s="1"/>
      <c r="AQ119" s="1"/>
      <c r="AS119" s="1"/>
      <c r="AU119" s="1"/>
      <c r="AW119" s="1"/>
      <c r="AY119" s="1"/>
      <c r="BA119" s="1"/>
      <c r="BC119" s="1"/>
      <c r="BE119" s="1"/>
      <c r="BG119" s="1"/>
      <c r="BI119" s="1"/>
      <c r="BK119" s="1"/>
      <c r="BM119" s="1"/>
      <c r="BO119" s="1"/>
      <c r="BQ119" s="1"/>
      <c r="BS119" s="1"/>
      <c r="BU119" s="1"/>
      <c r="BW119" s="1"/>
      <c r="BY119" s="1"/>
      <c r="CA119" s="1"/>
      <c r="CC119" s="1"/>
      <c r="CE119" s="1"/>
      <c r="CG119" s="1"/>
      <c r="CI119" s="1"/>
      <c r="CK119" s="1"/>
      <c r="CM119" s="1"/>
      <c r="CO119" s="1"/>
      <c r="CQ119" s="1"/>
      <c r="CS119" s="1"/>
      <c r="CU119" s="1"/>
      <c r="CW119" s="1"/>
      <c r="CY119" s="1"/>
      <c r="DA119" s="4" t="s">
        <v>911</v>
      </c>
      <c r="DB119" s="49" t="s">
        <v>911</v>
      </c>
      <c r="DC119" s="1"/>
      <c r="DE119" s="1"/>
      <c r="DG119" s="1"/>
      <c r="DI119" s="1"/>
      <c r="DK119" s="1"/>
      <c r="DM119" s="1"/>
      <c r="DO119" s="1"/>
      <c r="DQ119" s="1"/>
      <c r="DS119" s="1"/>
      <c r="DU119" s="1"/>
      <c r="DW119" s="1"/>
      <c r="DY119" s="1"/>
      <c r="EA119" s="1"/>
      <c r="EC119" s="1"/>
      <c r="EE119" s="1"/>
      <c r="EG119" s="1"/>
      <c r="EI119" s="1"/>
      <c r="EK119" s="1"/>
      <c r="EM119" s="1"/>
      <c r="EO119" s="1"/>
      <c r="EQ119" s="1"/>
      <c r="ES119" s="1"/>
      <c r="EU119" s="1"/>
      <c r="EW119" s="1"/>
      <c r="EY119" s="1"/>
      <c r="FA119" s="1"/>
      <c r="FC119" s="1"/>
      <c r="FE119" s="1"/>
      <c r="FG119" s="1"/>
      <c r="FI119" s="1"/>
      <c r="FK119" s="1"/>
      <c r="FM119" s="1"/>
      <c r="FO119" s="1"/>
      <c r="FQ119" s="1"/>
      <c r="FS119" s="1"/>
      <c r="FU119" s="1"/>
      <c r="FW119" s="1"/>
      <c r="FY119" s="1"/>
      <c r="GA119" s="1"/>
      <c r="GC119" s="1"/>
      <c r="GE119" s="1"/>
      <c r="GG119" s="1"/>
      <c r="GI119" s="1"/>
      <c r="GK119" s="1"/>
      <c r="GM119" s="1"/>
      <c r="GO119" s="1"/>
      <c r="GQ119" s="1"/>
      <c r="GS119" s="1"/>
      <c r="GU119" s="1"/>
      <c r="GW119" s="1"/>
      <c r="GY119" s="1"/>
      <c r="HA119" s="1"/>
      <c r="HC119" s="1"/>
      <c r="HE119" s="1"/>
      <c r="HG119" s="1"/>
      <c r="HI119" s="1"/>
      <c r="HK119" s="1"/>
      <c r="HM119" s="1"/>
      <c r="HO119" s="1"/>
      <c r="HQ119" s="1"/>
      <c r="HS119" s="1"/>
      <c r="HU119" s="1"/>
      <c r="HW119" s="1"/>
      <c r="HY119" s="1"/>
      <c r="IA119" s="1"/>
      <c r="IC119" s="1"/>
      <c r="IE119" s="1"/>
      <c r="IG119" s="1"/>
      <c r="II119" s="1"/>
      <c r="IK119" s="1"/>
      <c r="IM119" s="1"/>
      <c r="IO119" s="1"/>
      <c r="IQ119" s="1"/>
      <c r="IS119" s="1"/>
      <c r="IU119" s="1"/>
      <c r="IW119" s="1"/>
      <c r="IY119" s="1"/>
      <c r="JA119" s="1"/>
      <c r="JC119" s="1"/>
      <c r="JE119" s="1"/>
      <c r="JG119" s="1"/>
      <c r="JI119" s="1"/>
      <c r="JK119" s="1"/>
      <c r="JM119" s="4" t="s">
        <v>911</v>
      </c>
      <c r="JN119" s="49" t="s">
        <v>911</v>
      </c>
      <c r="JO119" s="1"/>
      <c r="JQ119" s="1"/>
      <c r="JS119" s="1"/>
      <c r="JU119" s="1"/>
      <c r="JW119" s="1"/>
      <c r="JY119" s="1"/>
      <c r="KA119" s="1"/>
      <c r="KC119" s="1"/>
      <c r="KE119" s="1"/>
      <c r="KG119" s="1"/>
      <c r="KI119" s="1"/>
      <c r="KK119" s="1"/>
      <c r="KM119" s="1"/>
      <c r="KO119" s="1"/>
      <c r="KQ119" s="1"/>
      <c r="KS119" s="1"/>
      <c r="KU119" s="1"/>
      <c r="KW119" s="1"/>
      <c r="KY119" s="1"/>
      <c r="LA119" s="1"/>
      <c r="LC119" s="1">
        <v>14.624636591514269</v>
      </c>
      <c r="LD119" s="38">
        <v>1</v>
      </c>
      <c r="LE119" s="1"/>
      <c r="LG119" s="1"/>
      <c r="LI119" s="1"/>
      <c r="LK119" s="1"/>
      <c r="LM119" s="1"/>
      <c r="LO119" s="1"/>
      <c r="LQ119" s="1"/>
      <c r="LS119" s="1"/>
      <c r="LU119" s="4">
        <v>14.624636591514269</v>
      </c>
      <c r="LV119" s="49">
        <v>1</v>
      </c>
      <c r="LW119" s="1"/>
      <c r="LY119" s="1"/>
      <c r="MA119" s="1"/>
      <c r="MC119" s="1"/>
      <c r="ME119" s="1"/>
      <c r="MG119" s="1"/>
      <c r="MI119" s="1"/>
      <c r="MK119" s="1"/>
      <c r="MM119" s="1"/>
      <c r="MO119" s="1"/>
      <c r="MQ119" s="8" t="s">
        <v>911</v>
      </c>
      <c r="MR119" s="51" t="s">
        <v>911</v>
      </c>
    </row>
    <row r="120" spans="2:356" hidden="1" outlineLevel="1" x14ac:dyDescent="0.25">
      <c r="B120" s="42" t="s">
        <v>216</v>
      </c>
      <c r="C120" s="1"/>
      <c r="E120" s="1"/>
      <c r="G120" s="1"/>
      <c r="I120" s="1"/>
      <c r="K120" s="1"/>
      <c r="M120" s="1"/>
      <c r="O120" s="1"/>
      <c r="Q120" s="1"/>
      <c r="S120" s="1"/>
      <c r="U120" s="1"/>
      <c r="W120" s="4" t="s">
        <v>911</v>
      </c>
      <c r="X120" s="49" t="s">
        <v>911</v>
      </c>
      <c r="Y120" s="1"/>
      <c r="AA120" s="1"/>
      <c r="AC120" s="1"/>
      <c r="AE120" s="1"/>
      <c r="AG120" s="1"/>
      <c r="AI120" s="1"/>
      <c r="AK120" s="1"/>
      <c r="AM120" s="1"/>
      <c r="AO120" s="1"/>
      <c r="AQ120" s="1"/>
      <c r="AS120" s="1"/>
      <c r="AU120" s="1"/>
      <c r="AW120" s="1"/>
      <c r="AY120" s="1"/>
      <c r="BA120" s="1"/>
      <c r="BC120" s="1"/>
      <c r="BE120" s="1"/>
      <c r="BG120" s="1"/>
      <c r="BI120" s="1"/>
      <c r="BK120" s="1"/>
      <c r="BM120" s="1"/>
      <c r="BO120" s="1"/>
      <c r="BQ120" s="1"/>
      <c r="BS120" s="1"/>
      <c r="BU120" s="1"/>
      <c r="BW120" s="1"/>
      <c r="BY120" s="1"/>
      <c r="CA120" s="1"/>
      <c r="CC120" s="1"/>
      <c r="CE120" s="1"/>
      <c r="CG120" s="1"/>
      <c r="CI120" s="1"/>
      <c r="CK120" s="1"/>
      <c r="CM120" s="1"/>
      <c r="CO120" s="1"/>
      <c r="CQ120" s="1"/>
      <c r="CS120" s="1"/>
      <c r="CU120" s="1"/>
      <c r="CW120" s="1"/>
      <c r="CY120" s="1"/>
      <c r="DA120" s="4" t="s">
        <v>911</v>
      </c>
      <c r="DB120" s="49" t="s">
        <v>911</v>
      </c>
      <c r="DC120" s="1"/>
      <c r="DE120" s="1"/>
      <c r="DG120" s="1"/>
      <c r="DI120" s="1"/>
      <c r="DK120" s="1"/>
      <c r="DM120" s="1"/>
      <c r="DO120" s="1"/>
      <c r="DQ120" s="1">
        <v>13.681431013171801</v>
      </c>
      <c r="DR120" s="38">
        <v>1</v>
      </c>
      <c r="DS120" s="1"/>
      <c r="DU120" s="1"/>
      <c r="DW120" s="1">
        <v>13.681431013171801</v>
      </c>
      <c r="DX120" s="38">
        <v>1</v>
      </c>
      <c r="DY120" s="1"/>
      <c r="EA120" s="1"/>
      <c r="EC120" s="1"/>
      <c r="EE120" s="1"/>
      <c r="EG120" s="1"/>
      <c r="EI120" s="1"/>
      <c r="EK120" s="1"/>
      <c r="EM120" s="1">
        <v>13.681431013171801</v>
      </c>
      <c r="EN120" s="38">
        <v>1</v>
      </c>
      <c r="EO120" s="1"/>
      <c r="EQ120" s="1"/>
      <c r="ES120" s="1"/>
      <c r="EU120" s="1"/>
      <c r="EW120" s="1"/>
      <c r="EY120" s="1"/>
      <c r="FA120" s="1"/>
      <c r="FC120" s="1"/>
      <c r="FE120" s="1"/>
      <c r="FG120" s="1"/>
      <c r="FI120" s="1"/>
      <c r="FK120" s="1"/>
      <c r="FM120" s="1"/>
      <c r="FO120" s="1"/>
      <c r="FQ120" s="1"/>
      <c r="FS120" s="1"/>
      <c r="FU120" s="1"/>
      <c r="FW120" s="1"/>
      <c r="FY120" s="1"/>
      <c r="GA120" s="1"/>
      <c r="GC120" s="1"/>
      <c r="GE120" s="1"/>
      <c r="GG120" s="1"/>
      <c r="GI120" s="1">
        <v>13.681431013171801</v>
      </c>
      <c r="GJ120" s="38">
        <v>0.34942120420223177</v>
      </c>
      <c r="GK120" s="1"/>
      <c r="GM120" s="1"/>
      <c r="GO120" s="1"/>
      <c r="GQ120" s="1"/>
      <c r="GS120" s="1"/>
      <c r="GU120" s="1"/>
      <c r="GW120" s="1"/>
      <c r="GY120" s="1"/>
      <c r="HA120" s="1"/>
      <c r="HC120" s="1"/>
      <c r="HE120" s="1"/>
      <c r="HG120" s="1"/>
      <c r="HI120" s="1"/>
      <c r="HK120" s="1"/>
      <c r="HM120" s="1"/>
      <c r="HO120" s="1"/>
      <c r="HQ120" s="1"/>
      <c r="HS120" s="1"/>
      <c r="HU120" s="1"/>
      <c r="HW120" s="1"/>
      <c r="HY120" s="1"/>
      <c r="IA120" s="1"/>
      <c r="IC120" s="1"/>
      <c r="IE120" s="1"/>
      <c r="IG120" s="1"/>
      <c r="II120" s="1"/>
      <c r="IK120" s="1"/>
      <c r="IM120" s="1"/>
      <c r="IO120" s="1"/>
      <c r="IQ120" s="1"/>
      <c r="IS120" s="1"/>
      <c r="IU120" s="1"/>
      <c r="IW120" s="1"/>
      <c r="IY120" s="1"/>
      <c r="JA120" s="1"/>
      <c r="JC120" s="1"/>
      <c r="JE120" s="1"/>
      <c r="JG120" s="1"/>
      <c r="JI120" s="1"/>
      <c r="JK120" s="1"/>
      <c r="JM120" s="4">
        <v>54.725724052687205</v>
      </c>
      <c r="JN120" s="49">
        <v>0.58293100369593298</v>
      </c>
      <c r="JO120" s="1"/>
      <c r="JQ120" s="1"/>
      <c r="JS120" s="1"/>
      <c r="JU120" s="1"/>
      <c r="JW120" s="1"/>
      <c r="JY120" s="1"/>
      <c r="KA120" s="1"/>
      <c r="KC120" s="1"/>
      <c r="KE120" s="1"/>
      <c r="KG120" s="1">
        <v>19.276018612423428</v>
      </c>
      <c r="KH120" s="38">
        <v>1</v>
      </c>
      <c r="KI120" s="1"/>
      <c r="KK120" s="1"/>
      <c r="KM120" s="1"/>
      <c r="KO120" s="1"/>
      <c r="KQ120" s="1"/>
      <c r="KS120" s="1">
        <v>13.681431013171801</v>
      </c>
      <c r="KT120" s="38">
        <v>0.28154560495241743</v>
      </c>
      <c r="KU120" s="1"/>
      <c r="KW120" s="1"/>
      <c r="KY120" s="1"/>
      <c r="LA120" s="1"/>
      <c r="LC120" s="1"/>
      <c r="LE120" s="1"/>
      <c r="LG120" s="1"/>
      <c r="LI120" s="1"/>
      <c r="LK120" s="1"/>
      <c r="LM120" s="1"/>
      <c r="LO120" s="1">
        <v>13.681431013171801</v>
      </c>
      <c r="LP120" s="38">
        <v>1</v>
      </c>
      <c r="LQ120" s="1"/>
      <c r="LS120" s="1"/>
      <c r="LU120" s="4">
        <v>46.638880638767034</v>
      </c>
      <c r="LV120" s="49">
        <v>0.48493212585162604</v>
      </c>
      <c r="LW120" s="1"/>
      <c r="LY120" s="1"/>
      <c r="MA120" s="1"/>
      <c r="MC120" s="1"/>
      <c r="ME120" s="1"/>
      <c r="MG120" s="1"/>
      <c r="MI120" s="1"/>
      <c r="MK120" s="1"/>
      <c r="MM120" s="1"/>
      <c r="MO120" s="1"/>
      <c r="MQ120" s="8" t="s">
        <v>911</v>
      </c>
      <c r="MR120" s="51" t="s">
        <v>911</v>
      </c>
    </row>
    <row r="121" spans="2:356" hidden="1" outlineLevel="1" x14ac:dyDescent="0.25">
      <c r="B121" s="42" t="s">
        <v>226</v>
      </c>
      <c r="C121" s="1"/>
      <c r="E121" s="1"/>
      <c r="G121" s="1"/>
      <c r="I121" s="1"/>
      <c r="K121" s="1"/>
      <c r="M121" s="1"/>
      <c r="O121" s="1"/>
      <c r="Q121" s="1"/>
      <c r="S121" s="1"/>
      <c r="U121" s="1"/>
      <c r="W121" s="4" t="s">
        <v>911</v>
      </c>
      <c r="X121" s="49" t="s">
        <v>911</v>
      </c>
      <c r="Y121" s="1"/>
      <c r="AA121" s="1"/>
      <c r="AC121" s="1"/>
      <c r="AE121" s="1"/>
      <c r="AG121" s="1"/>
      <c r="AI121" s="1"/>
      <c r="AK121" s="1"/>
      <c r="AM121" s="1"/>
      <c r="AO121" s="1"/>
      <c r="AQ121" s="1"/>
      <c r="AS121" s="1"/>
      <c r="AU121" s="1"/>
      <c r="AW121" s="1"/>
      <c r="AY121" s="1"/>
      <c r="BA121" s="1"/>
      <c r="BC121" s="1"/>
      <c r="BE121" s="1"/>
      <c r="BG121" s="1"/>
      <c r="BI121" s="1"/>
      <c r="BK121" s="1"/>
      <c r="BM121" s="1"/>
      <c r="BO121" s="1"/>
      <c r="BQ121" s="1"/>
      <c r="BS121" s="1"/>
      <c r="BU121" s="1"/>
      <c r="BW121" s="1"/>
      <c r="BY121" s="1"/>
      <c r="CA121" s="1"/>
      <c r="CC121" s="1"/>
      <c r="CE121" s="1"/>
      <c r="CG121" s="1"/>
      <c r="CI121" s="1"/>
      <c r="CK121" s="1"/>
      <c r="CM121" s="1"/>
      <c r="CO121" s="1"/>
      <c r="CQ121" s="1"/>
      <c r="CS121" s="1"/>
      <c r="CU121" s="1"/>
      <c r="CW121" s="1"/>
      <c r="CY121" s="1"/>
      <c r="DA121" s="4" t="s">
        <v>911</v>
      </c>
      <c r="DB121" s="49" t="s">
        <v>911</v>
      </c>
      <c r="DC121" s="1"/>
      <c r="DE121" s="1"/>
      <c r="DG121" s="1"/>
      <c r="DI121" s="1"/>
      <c r="DK121" s="1"/>
      <c r="DM121" s="1"/>
      <c r="DO121" s="1"/>
      <c r="DQ121" s="1"/>
      <c r="DS121" s="1"/>
      <c r="DU121" s="1"/>
      <c r="DW121" s="1">
        <v>14.624636591514269</v>
      </c>
      <c r="DX121" s="38">
        <v>1</v>
      </c>
      <c r="DY121" s="1"/>
      <c r="EA121" s="1"/>
      <c r="EC121" s="1"/>
      <c r="EE121" s="1"/>
      <c r="EG121" s="1"/>
      <c r="EI121" s="1"/>
      <c r="EK121" s="1"/>
      <c r="EM121" s="1"/>
      <c r="EO121" s="1"/>
      <c r="EQ121" s="1"/>
      <c r="ES121" s="1"/>
      <c r="EU121" s="1"/>
      <c r="EW121" s="1"/>
      <c r="EY121" s="1"/>
      <c r="FA121" s="1"/>
      <c r="FC121" s="1"/>
      <c r="FE121" s="1"/>
      <c r="FG121" s="1"/>
      <c r="FI121" s="1"/>
      <c r="FK121" s="1"/>
      <c r="FM121" s="1"/>
      <c r="FO121" s="1"/>
      <c r="FQ121" s="1"/>
      <c r="FS121" s="1"/>
      <c r="FU121" s="1"/>
      <c r="FW121" s="1"/>
      <c r="FY121" s="1"/>
      <c r="GA121" s="1"/>
      <c r="GC121" s="1"/>
      <c r="GE121" s="1"/>
      <c r="GG121" s="1"/>
      <c r="GI121" s="1"/>
      <c r="GK121" s="1"/>
      <c r="GM121" s="1"/>
      <c r="GO121" s="1"/>
      <c r="GQ121" s="1"/>
      <c r="GS121" s="1"/>
      <c r="GU121" s="1"/>
      <c r="GW121" s="1">
        <v>14.624636591514269</v>
      </c>
      <c r="GX121" s="38">
        <v>1</v>
      </c>
      <c r="GY121" s="1"/>
      <c r="HA121" s="1"/>
      <c r="HC121" s="1"/>
      <c r="HE121" s="1"/>
      <c r="HG121" s="1"/>
      <c r="HI121" s="1"/>
      <c r="HK121" s="1"/>
      <c r="HM121" s="1"/>
      <c r="HO121" s="1"/>
      <c r="HQ121" s="1"/>
      <c r="HS121" s="1"/>
      <c r="HU121" s="1"/>
      <c r="HW121" s="1"/>
      <c r="HY121" s="1"/>
      <c r="IA121" s="1"/>
      <c r="IC121" s="1"/>
      <c r="IE121" s="1"/>
      <c r="IG121" s="1"/>
      <c r="II121" s="1"/>
      <c r="IK121" s="1"/>
      <c r="IM121" s="1"/>
      <c r="IO121" s="1"/>
      <c r="IQ121" s="1"/>
      <c r="IS121" s="1"/>
      <c r="IU121" s="1"/>
      <c r="IW121" s="1"/>
      <c r="IY121" s="1"/>
      <c r="JA121" s="1"/>
      <c r="JC121" s="1"/>
      <c r="JE121" s="1"/>
      <c r="JG121" s="1"/>
      <c r="JI121" s="1"/>
      <c r="JK121" s="1"/>
      <c r="JM121" s="4">
        <v>29.249273183028539</v>
      </c>
      <c r="JN121" s="49">
        <v>0.39629160371088545</v>
      </c>
      <c r="JO121" s="1"/>
      <c r="JQ121" s="1"/>
      <c r="JS121" s="1">
        <v>19.248093512882125</v>
      </c>
      <c r="JT121" s="38">
        <v>0.39136750040157242</v>
      </c>
      <c r="JU121" s="1"/>
      <c r="JW121" s="1"/>
      <c r="JY121" s="1"/>
      <c r="KA121" s="1"/>
      <c r="KC121" s="1"/>
      <c r="KE121" s="1"/>
      <c r="KG121" s="1">
        <v>72.831355855396751</v>
      </c>
      <c r="KH121" s="38">
        <v>0.46761486722018142</v>
      </c>
      <c r="KI121" s="1"/>
      <c r="KK121" s="1"/>
      <c r="KM121" s="1"/>
      <c r="KO121" s="1"/>
      <c r="KQ121" s="1"/>
      <c r="KS121" s="1">
        <v>12.465137919136225</v>
      </c>
      <c r="KT121" s="38">
        <v>0.17565516848083229</v>
      </c>
      <c r="KU121" s="1"/>
      <c r="KW121" s="1"/>
      <c r="KY121" s="1"/>
      <c r="LA121" s="1"/>
      <c r="LC121" s="1">
        <v>6.5582912466992127</v>
      </c>
      <c r="LD121" s="38">
        <v>1</v>
      </c>
      <c r="LE121" s="1"/>
      <c r="LG121" s="1"/>
      <c r="LI121" s="1"/>
      <c r="LK121" s="1"/>
      <c r="LM121" s="1"/>
      <c r="LO121" s="1">
        <v>14.624636591514269</v>
      </c>
      <c r="LP121" s="38">
        <v>0.5</v>
      </c>
      <c r="LQ121" s="1"/>
      <c r="LS121" s="1">
        <v>14.682017303503724</v>
      </c>
      <c r="LT121" s="38">
        <v>0.11915422058092906</v>
      </c>
      <c r="LU121" s="4">
        <v>140.4095324291323</v>
      </c>
      <c r="LV121" s="49">
        <v>0.30249494945298383</v>
      </c>
      <c r="LW121" s="1"/>
      <c r="LY121" s="1"/>
      <c r="MA121" s="1"/>
      <c r="MC121" s="1"/>
      <c r="ME121" s="1"/>
      <c r="MG121" s="1"/>
      <c r="MI121" s="1"/>
      <c r="MK121" s="1"/>
      <c r="MM121" s="1"/>
      <c r="MO121" s="1"/>
      <c r="MQ121" s="8" t="s">
        <v>911</v>
      </c>
      <c r="MR121" s="51" t="s">
        <v>911</v>
      </c>
    </row>
    <row r="122" spans="2:356" hidden="1" outlineLevel="1" x14ac:dyDescent="0.25">
      <c r="B122" s="42" t="s">
        <v>286</v>
      </c>
      <c r="C122" s="1"/>
      <c r="E122" s="1"/>
      <c r="G122" s="1"/>
      <c r="I122" s="1"/>
      <c r="K122" s="1"/>
      <c r="M122" s="1"/>
      <c r="O122" s="1"/>
      <c r="Q122" s="1"/>
      <c r="S122" s="1"/>
      <c r="U122" s="1"/>
      <c r="W122" s="4" t="s">
        <v>911</v>
      </c>
      <c r="X122" s="49" t="s">
        <v>911</v>
      </c>
      <c r="Y122" s="1"/>
      <c r="AA122" s="1"/>
      <c r="AC122" s="1"/>
      <c r="AE122" s="1"/>
      <c r="AG122" s="1"/>
      <c r="AI122" s="1"/>
      <c r="AK122" s="1"/>
      <c r="AM122" s="1"/>
      <c r="AO122" s="1"/>
      <c r="AQ122" s="1"/>
      <c r="AS122" s="1"/>
      <c r="AU122" s="1"/>
      <c r="AW122" s="1"/>
      <c r="AY122" s="1"/>
      <c r="BA122" s="1"/>
      <c r="BC122" s="1"/>
      <c r="BE122" s="1"/>
      <c r="BG122" s="1"/>
      <c r="BI122" s="1"/>
      <c r="BK122" s="1"/>
      <c r="BM122" s="1"/>
      <c r="BO122" s="1"/>
      <c r="BQ122" s="1"/>
      <c r="BS122" s="1"/>
      <c r="BU122" s="1"/>
      <c r="BW122" s="1"/>
      <c r="BY122" s="1"/>
      <c r="CA122" s="1"/>
      <c r="CC122" s="1"/>
      <c r="CE122" s="1"/>
      <c r="CG122" s="1"/>
      <c r="CI122" s="1"/>
      <c r="CK122" s="1"/>
      <c r="CM122" s="1"/>
      <c r="CO122" s="1"/>
      <c r="CQ122" s="1"/>
      <c r="CS122" s="1"/>
      <c r="CU122" s="1"/>
      <c r="CW122" s="1"/>
      <c r="CY122" s="1"/>
      <c r="DA122" s="4" t="s">
        <v>911</v>
      </c>
      <c r="DB122" s="49" t="s">
        <v>911</v>
      </c>
      <c r="DC122" s="1"/>
      <c r="DE122" s="1"/>
      <c r="DG122" s="1"/>
      <c r="DI122" s="1"/>
      <c r="DK122" s="1"/>
      <c r="DM122" s="1"/>
      <c r="DO122" s="1"/>
      <c r="DQ122" s="1"/>
      <c r="DS122" s="1"/>
      <c r="DU122" s="1"/>
      <c r="DW122" s="1"/>
      <c r="DY122" s="1"/>
      <c r="EA122" s="1"/>
      <c r="EC122" s="1"/>
      <c r="EE122" s="1"/>
      <c r="EG122" s="1"/>
      <c r="EI122" s="1"/>
      <c r="EK122" s="1"/>
      <c r="EM122" s="1"/>
      <c r="EO122" s="1"/>
      <c r="EQ122" s="1"/>
      <c r="ES122" s="1"/>
      <c r="EU122" s="1"/>
      <c r="EW122" s="1"/>
      <c r="EY122" s="1"/>
      <c r="FA122" s="1">
        <v>26.157437171547439</v>
      </c>
      <c r="FB122" s="38">
        <v>1</v>
      </c>
      <c r="FC122" s="1"/>
      <c r="FE122" s="1"/>
      <c r="FG122" s="1"/>
      <c r="FI122" s="1"/>
      <c r="FK122" s="1"/>
      <c r="FM122" s="1"/>
      <c r="FO122" s="1"/>
      <c r="FQ122" s="1"/>
      <c r="FS122" s="1"/>
      <c r="FU122" s="1"/>
      <c r="FW122" s="1"/>
      <c r="FY122" s="1"/>
      <c r="GA122" s="1"/>
      <c r="GC122" s="1"/>
      <c r="GE122" s="1"/>
      <c r="GG122" s="1">
        <v>5.4898753943918042</v>
      </c>
      <c r="GH122" s="38">
        <v>1</v>
      </c>
      <c r="GI122" s="1">
        <v>65.554407020348776</v>
      </c>
      <c r="GJ122" s="38">
        <v>0.57973063090821375</v>
      </c>
      <c r="GK122" s="1"/>
      <c r="GM122" s="1"/>
      <c r="GO122" s="1"/>
      <c r="GQ122" s="1"/>
      <c r="GS122" s="1">
        <v>7.0775752414978257</v>
      </c>
      <c r="GT122" s="38">
        <v>1</v>
      </c>
      <c r="GU122" s="1"/>
      <c r="GW122" s="1"/>
      <c r="GY122" s="1"/>
      <c r="HA122" s="1"/>
      <c r="HC122" s="1"/>
      <c r="HE122" s="1">
        <v>26.157437171547439</v>
      </c>
      <c r="HF122" s="38">
        <v>1</v>
      </c>
      <c r="HG122" s="1"/>
      <c r="HI122" s="1"/>
      <c r="HK122" s="1"/>
      <c r="HM122" s="1"/>
      <c r="HO122" s="1"/>
      <c r="HQ122" s="1"/>
      <c r="HS122" s="1"/>
      <c r="HU122" s="1"/>
      <c r="HW122" s="1"/>
      <c r="HY122" s="1"/>
      <c r="IA122" s="1"/>
      <c r="IC122" s="1"/>
      <c r="IE122" s="1"/>
      <c r="IG122" s="1"/>
      <c r="II122" s="1"/>
      <c r="IK122" s="1"/>
      <c r="IM122" s="1"/>
      <c r="IO122" s="1"/>
      <c r="IQ122" s="1"/>
      <c r="IS122" s="1"/>
      <c r="IU122" s="1"/>
      <c r="IW122" s="1"/>
      <c r="IY122" s="1"/>
      <c r="JA122" s="1"/>
      <c r="JC122" s="1"/>
      <c r="JE122" s="1"/>
      <c r="JG122" s="1"/>
      <c r="JI122" s="1"/>
      <c r="JK122" s="1"/>
      <c r="JM122" s="4">
        <v>130.43673199933329</v>
      </c>
      <c r="JN122" s="49">
        <v>0.7049214550636832</v>
      </c>
      <c r="JO122" s="1"/>
      <c r="JQ122" s="1"/>
      <c r="JS122" s="1">
        <v>14.624636591514269</v>
      </c>
      <c r="JT122" s="38">
        <v>1</v>
      </c>
      <c r="JU122" s="1"/>
      <c r="JW122" s="1"/>
      <c r="JY122" s="1"/>
      <c r="KA122" s="1"/>
      <c r="KC122" s="1"/>
      <c r="KE122" s="1"/>
      <c r="KG122" s="1"/>
      <c r="KI122" s="1"/>
      <c r="KK122" s="1"/>
      <c r="KM122" s="1"/>
      <c r="KO122" s="1"/>
      <c r="KQ122" s="1"/>
      <c r="KS122" s="1">
        <v>13.681431013171801</v>
      </c>
      <c r="KT122" s="38">
        <v>1</v>
      </c>
      <c r="KU122" s="1"/>
      <c r="KW122" s="1"/>
      <c r="KY122" s="1"/>
      <c r="LA122" s="1"/>
      <c r="LC122" s="1"/>
      <c r="LE122" s="1"/>
      <c r="LG122" s="1"/>
      <c r="LI122" s="1"/>
      <c r="LK122" s="1"/>
      <c r="LM122" s="1"/>
      <c r="LO122" s="1"/>
      <c r="LQ122" s="1"/>
      <c r="LS122" s="1"/>
      <c r="LU122" s="4">
        <v>28.306067604686071</v>
      </c>
      <c r="LV122" s="49">
        <v>0.67336030327449303</v>
      </c>
      <c r="LW122" s="1"/>
      <c r="LY122" s="1"/>
      <c r="MA122" s="1"/>
      <c r="MC122" s="1"/>
      <c r="ME122" s="1"/>
      <c r="MG122" s="1"/>
      <c r="MI122" s="1"/>
      <c r="MK122" s="1"/>
      <c r="MM122" s="1"/>
      <c r="MO122" s="1"/>
      <c r="MQ122" s="8" t="s">
        <v>911</v>
      </c>
      <c r="MR122" s="51" t="s">
        <v>911</v>
      </c>
    </row>
    <row r="123" spans="2:356" hidden="1" outlineLevel="1" x14ac:dyDescent="0.25">
      <c r="B123" s="42" t="s">
        <v>295</v>
      </c>
      <c r="C123" s="1"/>
      <c r="E123" s="1"/>
      <c r="G123" s="1"/>
      <c r="I123" s="1"/>
      <c r="K123" s="1"/>
      <c r="M123" s="1"/>
      <c r="O123" s="1"/>
      <c r="Q123" s="1"/>
      <c r="S123" s="1"/>
      <c r="U123" s="1"/>
      <c r="W123" s="4" t="s">
        <v>911</v>
      </c>
      <c r="X123" s="49" t="s">
        <v>911</v>
      </c>
      <c r="Y123" s="1"/>
      <c r="AA123" s="1"/>
      <c r="AC123" s="1"/>
      <c r="AE123" s="1"/>
      <c r="AG123" s="1"/>
      <c r="AI123" s="1"/>
      <c r="AK123" s="1"/>
      <c r="AM123" s="1"/>
      <c r="AO123" s="1"/>
      <c r="AQ123" s="1"/>
      <c r="AS123" s="1"/>
      <c r="AU123" s="1"/>
      <c r="AW123" s="1"/>
      <c r="AY123" s="1"/>
      <c r="BA123" s="1"/>
      <c r="BC123" s="1"/>
      <c r="BE123" s="1"/>
      <c r="BG123" s="1"/>
      <c r="BI123" s="1"/>
      <c r="BK123" s="1"/>
      <c r="BM123" s="1"/>
      <c r="BO123" s="1"/>
      <c r="BQ123" s="1"/>
      <c r="BS123" s="1"/>
      <c r="BU123" s="1"/>
      <c r="BW123" s="1"/>
      <c r="BY123" s="1"/>
      <c r="CA123" s="1"/>
      <c r="CC123" s="1"/>
      <c r="CE123" s="1"/>
      <c r="CG123" s="1"/>
      <c r="CI123" s="1"/>
      <c r="CK123" s="1"/>
      <c r="CM123" s="1"/>
      <c r="CO123" s="1"/>
      <c r="CQ123" s="1"/>
      <c r="CS123" s="1"/>
      <c r="CU123" s="1"/>
      <c r="CW123" s="1"/>
      <c r="CY123" s="1"/>
      <c r="DA123" s="4" t="s">
        <v>911</v>
      </c>
      <c r="DB123" s="49" t="s">
        <v>911</v>
      </c>
      <c r="DC123" s="1"/>
      <c r="DE123" s="1"/>
      <c r="DG123" s="1"/>
      <c r="DI123" s="1"/>
      <c r="DK123" s="1"/>
      <c r="DM123" s="1"/>
      <c r="DO123" s="1"/>
      <c r="DQ123" s="1"/>
      <c r="DS123" s="1"/>
      <c r="DU123" s="1"/>
      <c r="DW123" s="1"/>
      <c r="DY123" s="1"/>
      <c r="EA123" s="1"/>
      <c r="EC123" s="1"/>
      <c r="EE123" s="1"/>
      <c r="EG123" s="1"/>
      <c r="EI123" s="1"/>
      <c r="EK123" s="1"/>
      <c r="EM123" s="1"/>
      <c r="EO123" s="1"/>
      <c r="EQ123" s="1"/>
      <c r="ES123" s="1"/>
      <c r="EU123" s="1"/>
      <c r="EW123" s="1"/>
      <c r="EY123" s="1"/>
      <c r="FA123" s="1"/>
      <c r="FC123" s="1"/>
      <c r="FE123" s="1"/>
      <c r="FG123" s="1"/>
      <c r="FI123" s="1"/>
      <c r="FK123" s="1"/>
      <c r="FM123" s="1">
        <v>8.6453531168811271</v>
      </c>
      <c r="FN123" s="38">
        <v>1</v>
      </c>
      <c r="FO123" s="1"/>
      <c r="FQ123" s="1"/>
      <c r="FS123" s="1"/>
      <c r="FU123" s="1"/>
      <c r="FW123" s="1"/>
      <c r="FY123" s="1"/>
      <c r="GA123" s="1"/>
      <c r="GC123" s="1"/>
      <c r="GE123" s="1"/>
      <c r="GG123" s="1"/>
      <c r="GI123" s="1"/>
      <c r="GK123" s="1"/>
      <c r="GM123" s="1"/>
      <c r="GO123" s="1"/>
      <c r="GQ123" s="1"/>
      <c r="GS123" s="1"/>
      <c r="GU123" s="1"/>
      <c r="GW123" s="1"/>
      <c r="GY123" s="1"/>
      <c r="HA123" s="1"/>
      <c r="HC123" s="1"/>
      <c r="HE123" s="1"/>
      <c r="HG123" s="1"/>
      <c r="HI123" s="1"/>
      <c r="HK123" s="1"/>
      <c r="HM123" s="1"/>
      <c r="HO123" s="1"/>
      <c r="HQ123" s="1"/>
      <c r="HS123" s="1"/>
      <c r="HU123" s="1"/>
      <c r="HW123" s="1"/>
      <c r="HY123" s="1"/>
      <c r="IA123" s="1"/>
      <c r="IC123" s="1"/>
      <c r="IE123" s="1"/>
      <c r="IG123" s="1"/>
      <c r="II123" s="1"/>
      <c r="IK123" s="1"/>
      <c r="IM123" s="1"/>
      <c r="IO123" s="1"/>
      <c r="IQ123" s="1"/>
      <c r="IS123" s="1"/>
      <c r="IU123" s="1"/>
      <c r="IW123" s="1"/>
      <c r="IY123" s="1"/>
      <c r="JA123" s="1"/>
      <c r="JC123" s="1"/>
      <c r="JE123" s="1"/>
      <c r="JG123" s="1"/>
      <c r="JI123" s="1"/>
      <c r="JK123" s="1"/>
      <c r="JM123" s="4">
        <v>8.6453531168811271</v>
      </c>
      <c r="JN123" s="49">
        <v>0.30597149156910058</v>
      </c>
      <c r="JO123" s="1"/>
      <c r="JQ123" s="1"/>
      <c r="JS123" s="1">
        <v>14.624636591514269</v>
      </c>
      <c r="JT123" s="38">
        <v>1</v>
      </c>
      <c r="JU123" s="1"/>
      <c r="JW123" s="1"/>
      <c r="JY123" s="1"/>
      <c r="KA123" s="1"/>
      <c r="KC123" s="1"/>
      <c r="KE123" s="1"/>
      <c r="KG123" s="1"/>
      <c r="KI123" s="1"/>
      <c r="KK123" s="1"/>
      <c r="KM123" s="1"/>
      <c r="KO123" s="1"/>
      <c r="KQ123" s="1"/>
      <c r="KS123" s="1"/>
      <c r="KU123" s="1"/>
      <c r="KW123" s="1"/>
      <c r="KY123" s="1"/>
      <c r="LA123" s="1"/>
      <c r="LC123" s="1"/>
      <c r="LE123" s="1"/>
      <c r="LG123" s="1"/>
      <c r="LI123" s="1"/>
      <c r="LK123" s="1"/>
      <c r="LM123" s="1"/>
      <c r="LO123" s="1"/>
      <c r="LQ123" s="1"/>
      <c r="LS123" s="1"/>
      <c r="LU123" s="4">
        <v>14.624636591514269</v>
      </c>
      <c r="LV123" s="49">
        <v>1</v>
      </c>
      <c r="LW123" s="1"/>
      <c r="LY123" s="1"/>
      <c r="MA123" s="1"/>
      <c r="MC123" s="1"/>
      <c r="ME123" s="1"/>
      <c r="MG123" s="1"/>
      <c r="MI123" s="1"/>
      <c r="MK123" s="1"/>
      <c r="MM123" s="1"/>
      <c r="MO123" s="1"/>
      <c r="MQ123" s="8" t="s">
        <v>911</v>
      </c>
      <c r="MR123" s="51" t="s">
        <v>911</v>
      </c>
    </row>
    <row r="124" spans="2:356" hidden="1" outlineLevel="1" x14ac:dyDescent="0.25">
      <c r="B124" s="42" t="s">
        <v>320</v>
      </c>
      <c r="C124" s="1"/>
      <c r="E124" s="1"/>
      <c r="G124" s="1"/>
      <c r="I124" s="1"/>
      <c r="K124" s="1"/>
      <c r="M124" s="1"/>
      <c r="O124" s="1"/>
      <c r="Q124" s="1">
        <v>14.624636591514269</v>
      </c>
      <c r="R124" s="38">
        <v>1</v>
      </c>
      <c r="S124" s="1"/>
      <c r="U124" s="1"/>
      <c r="W124" s="4">
        <v>14.624636591514269</v>
      </c>
      <c r="X124" s="49">
        <v>0.25</v>
      </c>
      <c r="Y124" s="1"/>
      <c r="AA124" s="1"/>
      <c r="AC124" s="1"/>
      <c r="AE124" s="1"/>
      <c r="AG124" s="1"/>
      <c r="AI124" s="1"/>
      <c r="AK124" s="1"/>
      <c r="AM124" s="1"/>
      <c r="AO124" s="1"/>
      <c r="AQ124" s="1"/>
      <c r="AS124" s="1"/>
      <c r="AU124" s="1"/>
      <c r="AW124" s="1"/>
      <c r="AY124" s="1"/>
      <c r="BA124" s="1"/>
      <c r="BC124" s="1"/>
      <c r="BE124" s="1"/>
      <c r="BG124" s="1"/>
      <c r="BI124" s="1"/>
      <c r="BK124" s="1"/>
      <c r="BM124" s="1"/>
      <c r="BO124" s="1"/>
      <c r="BQ124" s="1"/>
      <c r="BS124" s="1"/>
      <c r="BU124" s="1"/>
      <c r="BW124" s="1"/>
      <c r="BY124" s="1"/>
      <c r="CA124" s="1"/>
      <c r="CC124" s="1"/>
      <c r="CE124" s="1"/>
      <c r="CG124" s="1"/>
      <c r="CI124" s="1"/>
      <c r="CK124" s="1"/>
      <c r="CM124" s="1"/>
      <c r="CO124" s="1"/>
      <c r="CQ124" s="1"/>
      <c r="CS124" s="1"/>
      <c r="CU124" s="1"/>
      <c r="CW124" s="1"/>
      <c r="CY124" s="1"/>
      <c r="DA124" s="4" t="s">
        <v>911</v>
      </c>
      <c r="DB124" s="49" t="s">
        <v>911</v>
      </c>
      <c r="DC124" s="1"/>
      <c r="DE124" s="1"/>
      <c r="DG124" s="1"/>
      <c r="DI124" s="1"/>
      <c r="DK124" s="1"/>
      <c r="DM124" s="1"/>
      <c r="DO124" s="1"/>
      <c r="DQ124" s="1"/>
      <c r="DS124" s="1"/>
      <c r="DU124" s="1"/>
      <c r="DW124" s="1"/>
      <c r="DY124" s="1"/>
      <c r="EA124" s="1"/>
      <c r="EC124" s="1"/>
      <c r="EE124" s="1"/>
      <c r="EG124" s="1"/>
      <c r="EI124" s="1"/>
      <c r="EK124" s="1"/>
      <c r="EM124" s="1"/>
      <c r="EO124" s="1"/>
      <c r="EQ124" s="1"/>
      <c r="ES124" s="1"/>
      <c r="EU124" s="1"/>
      <c r="EW124" s="1"/>
      <c r="EY124" s="1"/>
      <c r="FA124" s="1"/>
      <c r="FC124" s="1"/>
      <c r="FE124" s="1"/>
      <c r="FG124" s="1"/>
      <c r="FI124" s="1"/>
      <c r="FK124" s="1"/>
      <c r="FM124" s="1"/>
      <c r="FO124" s="1"/>
      <c r="FQ124" s="1"/>
      <c r="FS124" s="1"/>
      <c r="FU124" s="1"/>
      <c r="FW124" s="1"/>
      <c r="FY124" s="1"/>
      <c r="GA124" s="1"/>
      <c r="GC124" s="1"/>
      <c r="GE124" s="1"/>
      <c r="GG124" s="1"/>
      <c r="GI124" s="1">
        <v>14.624636591514269</v>
      </c>
      <c r="GJ124" s="38">
        <v>1</v>
      </c>
      <c r="GK124" s="1"/>
      <c r="GM124" s="1">
        <v>14.624636591514269</v>
      </c>
      <c r="GN124" s="38">
        <v>1</v>
      </c>
      <c r="GO124" s="1"/>
      <c r="GQ124" s="1"/>
      <c r="GS124" s="1"/>
      <c r="GU124" s="1"/>
      <c r="GW124" s="1"/>
      <c r="GY124" s="1"/>
      <c r="HA124" s="1"/>
      <c r="HC124" s="1"/>
      <c r="HE124" s="1"/>
      <c r="HG124" s="1"/>
      <c r="HI124" s="1"/>
      <c r="HK124" s="1"/>
      <c r="HM124" s="1"/>
      <c r="HO124" s="1"/>
      <c r="HQ124" s="1"/>
      <c r="HS124" s="1"/>
      <c r="HU124" s="1"/>
      <c r="HW124" s="1"/>
      <c r="HY124" s="1"/>
      <c r="IA124" s="1"/>
      <c r="IC124" s="1"/>
      <c r="IE124" s="1"/>
      <c r="IG124" s="1"/>
      <c r="II124" s="1"/>
      <c r="IK124" s="1"/>
      <c r="IM124" s="1"/>
      <c r="IO124" s="1"/>
      <c r="IQ124" s="1"/>
      <c r="IS124" s="1"/>
      <c r="IU124" s="1"/>
      <c r="IW124" s="1"/>
      <c r="IY124" s="1"/>
      <c r="JA124" s="1"/>
      <c r="JC124" s="1"/>
      <c r="JE124" s="1"/>
      <c r="JG124" s="1"/>
      <c r="JI124" s="1"/>
      <c r="JK124" s="1"/>
      <c r="JM124" s="4">
        <v>29.249273183028539</v>
      </c>
      <c r="JN124" s="49">
        <v>0.66666666666666663</v>
      </c>
      <c r="JO124" s="1"/>
      <c r="JQ124" s="1"/>
      <c r="JS124" s="1">
        <v>19.276018612423428</v>
      </c>
      <c r="JT124" s="38">
        <v>1</v>
      </c>
      <c r="JU124" s="1"/>
      <c r="JW124" s="1"/>
      <c r="JY124" s="1"/>
      <c r="KA124" s="1"/>
      <c r="KC124" s="1"/>
      <c r="KE124" s="1"/>
      <c r="KG124" s="1"/>
      <c r="KI124" s="1"/>
      <c r="KK124" s="1">
        <v>13.524104084165028</v>
      </c>
      <c r="KL124" s="38">
        <v>1</v>
      </c>
      <c r="KM124" s="1"/>
      <c r="KO124" s="1"/>
      <c r="KQ124" s="1"/>
      <c r="KS124" s="1">
        <v>9.6240467564410626</v>
      </c>
      <c r="KT124" s="38">
        <v>0.39688945656723962</v>
      </c>
      <c r="KU124" s="1"/>
      <c r="KW124" s="1"/>
      <c r="KY124" s="1"/>
      <c r="LA124" s="1"/>
      <c r="LC124" s="1"/>
      <c r="LE124" s="1"/>
      <c r="LG124" s="1"/>
      <c r="LI124" s="1"/>
      <c r="LK124" s="1"/>
      <c r="LM124" s="1"/>
      <c r="LO124" s="1"/>
      <c r="LQ124" s="1"/>
      <c r="LS124" s="1"/>
      <c r="LU124" s="4">
        <v>42.424169453029521</v>
      </c>
      <c r="LV124" s="49">
        <v>0.44998858760054378</v>
      </c>
      <c r="LW124" s="1"/>
      <c r="LY124" s="1"/>
      <c r="MA124" s="1"/>
      <c r="MC124" s="1"/>
      <c r="ME124" s="1"/>
      <c r="MG124" s="1"/>
      <c r="MI124" s="1"/>
      <c r="MK124" s="1"/>
      <c r="MM124" s="1"/>
      <c r="MO124" s="1"/>
      <c r="MQ124" s="8" t="s">
        <v>911</v>
      </c>
      <c r="MR124" s="51" t="s">
        <v>911</v>
      </c>
    </row>
    <row r="125" spans="2:356" hidden="1" outlineLevel="1" x14ac:dyDescent="0.25">
      <c r="B125" s="42" t="s">
        <v>280</v>
      </c>
      <c r="C125" s="1"/>
      <c r="E125" s="1"/>
      <c r="G125" s="1"/>
      <c r="I125" s="1"/>
      <c r="K125" s="1"/>
      <c r="M125" s="1"/>
      <c r="O125" s="1"/>
      <c r="Q125" s="1"/>
      <c r="S125" s="1"/>
      <c r="U125" s="1"/>
      <c r="W125" s="4" t="s">
        <v>911</v>
      </c>
      <c r="X125" s="49" t="s">
        <v>911</v>
      </c>
      <c r="Y125" s="1"/>
      <c r="AA125" s="1"/>
      <c r="AC125" s="1"/>
      <c r="AE125" s="1"/>
      <c r="AG125" s="1"/>
      <c r="AI125" s="1"/>
      <c r="AK125" s="1"/>
      <c r="AM125" s="1"/>
      <c r="AO125" s="1"/>
      <c r="AQ125" s="1"/>
      <c r="AS125" s="1"/>
      <c r="AU125" s="1"/>
      <c r="AW125" s="1"/>
      <c r="AY125" s="1"/>
      <c r="BA125" s="1"/>
      <c r="BC125" s="1"/>
      <c r="BE125" s="1"/>
      <c r="BG125" s="1"/>
      <c r="BI125" s="1"/>
      <c r="BK125" s="1"/>
      <c r="BM125" s="1"/>
      <c r="BO125" s="1"/>
      <c r="BQ125" s="1"/>
      <c r="BS125" s="1"/>
      <c r="BU125" s="1"/>
      <c r="BW125" s="1"/>
      <c r="BY125" s="1"/>
      <c r="CA125" s="1"/>
      <c r="CC125" s="1"/>
      <c r="CE125" s="1"/>
      <c r="CG125" s="1"/>
      <c r="CI125" s="1"/>
      <c r="CK125" s="1"/>
      <c r="CM125" s="1"/>
      <c r="CO125" s="1"/>
      <c r="CQ125" s="1"/>
      <c r="CS125" s="1"/>
      <c r="CU125" s="1"/>
      <c r="CW125" s="1"/>
      <c r="CY125" s="1"/>
      <c r="DA125" s="4" t="s">
        <v>911</v>
      </c>
      <c r="DB125" s="49" t="s">
        <v>911</v>
      </c>
      <c r="DC125" s="1"/>
      <c r="DE125" s="1"/>
      <c r="DG125" s="1"/>
      <c r="DI125" s="1"/>
      <c r="DK125" s="1"/>
      <c r="DM125" s="1"/>
      <c r="DO125" s="1"/>
      <c r="DQ125" s="1"/>
      <c r="DS125" s="1"/>
      <c r="DU125" s="1"/>
      <c r="DW125" s="1"/>
      <c r="DY125" s="1"/>
      <c r="EA125" s="1"/>
      <c r="EC125" s="1"/>
      <c r="EE125" s="1"/>
      <c r="EG125" s="1"/>
      <c r="EI125" s="1"/>
      <c r="EK125" s="1"/>
      <c r="EM125" s="1"/>
      <c r="EO125" s="1"/>
      <c r="EQ125" s="1"/>
      <c r="ES125" s="1"/>
      <c r="EU125" s="1"/>
      <c r="EW125" s="1"/>
      <c r="EY125" s="1"/>
      <c r="FA125" s="1"/>
      <c r="FC125" s="1"/>
      <c r="FE125" s="1"/>
      <c r="FG125" s="1"/>
      <c r="FI125" s="1"/>
      <c r="FK125" s="1"/>
      <c r="FM125" s="1"/>
      <c r="FO125" s="1"/>
      <c r="FQ125" s="1"/>
      <c r="FS125" s="1"/>
      <c r="FU125" s="1"/>
      <c r="FW125" s="1"/>
      <c r="FY125" s="1"/>
      <c r="GA125" s="1"/>
      <c r="GC125" s="1"/>
      <c r="GE125" s="1"/>
      <c r="GG125" s="1"/>
      <c r="GI125" s="1">
        <v>28.306067604686071</v>
      </c>
      <c r="GJ125" s="38">
        <v>1</v>
      </c>
      <c r="GK125" s="1"/>
      <c r="GM125" s="1"/>
      <c r="GO125" s="1"/>
      <c r="GQ125" s="1"/>
      <c r="GS125" s="1"/>
      <c r="GU125" s="1"/>
      <c r="GW125" s="1"/>
      <c r="GY125" s="1"/>
      <c r="HA125" s="1"/>
      <c r="HC125" s="1"/>
      <c r="HE125" s="1"/>
      <c r="HG125" s="1"/>
      <c r="HI125" s="1"/>
      <c r="HK125" s="1"/>
      <c r="HM125" s="1"/>
      <c r="HO125" s="1"/>
      <c r="HQ125" s="1"/>
      <c r="HS125" s="1"/>
      <c r="HU125" s="1"/>
      <c r="HW125" s="1"/>
      <c r="HY125" s="1"/>
      <c r="IA125" s="1"/>
      <c r="IC125" s="1"/>
      <c r="IE125" s="1"/>
      <c r="IG125" s="1"/>
      <c r="II125" s="1"/>
      <c r="IK125" s="1"/>
      <c r="IM125" s="1"/>
      <c r="IO125" s="1"/>
      <c r="IQ125" s="1"/>
      <c r="IS125" s="1"/>
      <c r="IU125" s="1"/>
      <c r="IW125" s="1"/>
      <c r="IY125" s="1"/>
      <c r="JA125" s="1"/>
      <c r="JC125" s="1"/>
      <c r="JE125" s="1"/>
      <c r="JG125" s="1"/>
      <c r="JI125" s="1"/>
      <c r="JK125" s="1"/>
      <c r="JM125" s="4">
        <v>28.306067604686071</v>
      </c>
      <c r="JN125" s="49">
        <v>1</v>
      </c>
      <c r="JO125" s="1"/>
      <c r="JQ125" s="1"/>
      <c r="JS125" s="1"/>
      <c r="JU125" s="1"/>
      <c r="JW125" s="1"/>
      <c r="JY125" s="1"/>
      <c r="KA125" s="1"/>
      <c r="KC125" s="1"/>
      <c r="KE125" s="1"/>
      <c r="KG125" s="1">
        <v>13.681431013171801</v>
      </c>
      <c r="KH125" s="38">
        <v>1</v>
      </c>
      <c r="KI125" s="1"/>
      <c r="KK125" s="1"/>
      <c r="KM125" s="1"/>
      <c r="KO125" s="1"/>
      <c r="KQ125" s="1"/>
      <c r="KS125" s="1"/>
      <c r="KU125" s="1"/>
      <c r="KW125" s="1"/>
      <c r="KY125" s="1"/>
      <c r="LA125" s="1"/>
      <c r="LC125" s="1"/>
      <c r="LE125" s="1"/>
      <c r="LG125" s="1"/>
      <c r="LI125" s="1"/>
      <c r="LK125" s="1"/>
      <c r="LM125" s="1"/>
      <c r="LO125" s="1"/>
      <c r="LQ125" s="1"/>
      <c r="LS125" s="1"/>
      <c r="LU125" s="4">
        <v>13.681431013171801</v>
      </c>
      <c r="LV125" s="49">
        <v>0.41512408176592053</v>
      </c>
      <c r="LW125" s="1"/>
      <c r="LY125" s="1"/>
      <c r="MA125" s="1"/>
      <c r="MC125" s="1"/>
      <c r="ME125" s="1"/>
      <c r="MG125" s="1"/>
      <c r="MI125" s="1"/>
      <c r="MK125" s="1"/>
      <c r="MM125" s="1"/>
      <c r="MO125" s="1"/>
      <c r="MQ125" s="8" t="s">
        <v>911</v>
      </c>
      <c r="MR125" s="51" t="s">
        <v>911</v>
      </c>
    </row>
    <row r="126" spans="2:356" hidden="1" outlineLevel="1" x14ac:dyDescent="0.25">
      <c r="B126" s="42" t="s">
        <v>207</v>
      </c>
      <c r="C126" s="1"/>
      <c r="E126" s="1">
        <v>2.8410911626951618</v>
      </c>
      <c r="F126" s="38">
        <v>0.24734296302179626</v>
      </c>
      <c r="G126" s="1"/>
      <c r="I126" s="1"/>
      <c r="K126" s="1"/>
      <c r="M126" s="1"/>
      <c r="O126" s="1"/>
      <c r="Q126" s="1"/>
      <c r="S126" s="1"/>
      <c r="U126" s="1"/>
      <c r="W126" s="4">
        <v>2.8410911626951618</v>
      </c>
      <c r="X126" s="49">
        <v>0.14963638567736612</v>
      </c>
      <c r="Y126" s="1"/>
      <c r="AA126" s="1"/>
      <c r="AC126" s="1"/>
      <c r="AE126" s="1"/>
      <c r="AG126" s="1"/>
      <c r="AI126" s="1"/>
      <c r="AK126" s="1"/>
      <c r="AM126" s="1"/>
      <c r="AO126" s="1"/>
      <c r="AQ126" s="1"/>
      <c r="AS126" s="1"/>
      <c r="AU126" s="1"/>
      <c r="AW126" s="1"/>
      <c r="AY126" s="1"/>
      <c r="BA126" s="1"/>
      <c r="BC126" s="1"/>
      <c r="BE126" s="1"/>
      <c r="BG126" s="1"/>
      <c r="BI126" s="1"/>
      <c r="BK126" s="1"/>
      <c r="BM126" s="1"/>
      <c r="BO126" s="1"/>
      <c r="BQ126" s="1"/>
      <c r="BS126" s="1"/>
      <c r="BU126" s="1"/>
      <c r="BW126" s="1"/>
      <c r="BY126" s="1"/>
      <c r="CA126" s="1"/>
      <c r="CC126" s="1"/>
      <c r="CE126" s="1"/>
      <c r="CG126" s="1"/>
      <c r="CI126" s="1"/>
      <c r="CK126" s="1"/>
      <c r="CM126" s="1"/>
      <c r="CO126" s="1"/>
      <c r="CQ126" s="1"/>
      <c r="CS126" s="1"/>
      <c r="CU126" s="1"/>
      <c r="CW126" s="1"/>
      <c r="CY126" s="1"/>
      <c r="DA126" s="4" t="s">
        <v>911</v>
      </c>
      <c r="DB126" s="49" t="s">
        <v>911</v>
      </c>
      <c r="DC126" s="1"/>
      <c r="DE126" s="1"/>
      <c r="DG126" s="1"/>
      <c r="DI126" s="1"/>
      <c r="DK126" s="1"/>
      <c r="DM126" s="1"/>
      <c r="DO126" s="1"/>
      <c r="DQ126" s="1"/>
      <c r="DS126" s="1"/>
      <c r="DU126" s="1"/>
      <c r="DW126" s="1"/>
      <c r="DY126" s="1"/>
      <c r="EA126" s="1"/>
      <c r="EC126" s="1"/>
      <c r="EE126" s="1"/>
      <c r="EG126" s="1"/>
      <c r="EI126" s="1"/>
      <c r="EK126" s="1"/>
      <c r="EM126" s="1"/>
      <c r="EO126" s="1"/>
      <c r="EQ126" s="1"/>
      <c r="ES126" s="1"/>
      <c r="EU126" s="1"/>
      <c r="EW126" s="1"/>
      <c r="EY126" s="1"/>
      <c r="FA126" s="1"/>
      <c r="FC126" s="1"/>
      <c r="FE126" s="1"/>
      <c r="FG126" s="1">
        <v>2.2945645789370634</v>
      </c>
      <c r="FH126" s="38">
        <v>1</v>
      </c>
      <c r="FI126" s="1"/>
      <c r="FK126" s="1"/>
      <c r="FM126" s="1"/>
      <c r="FO126" s="1"/>
      <c r="FQ126" s="1"/>
      <c r="FS126" s="1"/>
      <c r="FU126" s="1"/>
      <c r="FW126" s="1"/>
      <c r="FY126" s="1">
        <v>13.681431013171801</v>
      </c>
      <c r="FZ126" s="38">
        <v>1</v>
      </c>
      <c r="GA126" s="1">
        <v>13.681431013171801</v>
      </c>
      <c r="GB126" s="38">
        <v>0.5</v>
      </c>
      <c r="GC126" s="1"/>
      <c r="GE126" s="1"/>
      <c r="GG126" s="1"/>
      <c r="GI126" s="1">
        <v>46.458749580781905</v>
      </c>
      <c r="GJ126" s="38">
        <v>1</v>
      </c>
      <c r="GK126" s="1"/>
      <c r="GM126" s="1"/>
      <c r="GO126" s="1"/>
      <c r="GQ126" s="1"/>
      <c r="GS126" s="1"/>
      <c r="GU126" s="1"/>
      <c r="GW126" s="1"/>
      <c r="GY126" s="1"/>
      <c r="HA126" s="1"/>
      <c r="HC126" s="1">
        <v>8.931096320337069</v>
      </c>
      <c r="HD126" s="38">
        <v>1</v>
      </c>
      <c r="HE126" s="1"/>
      <c r="HG126" s="1"/>
      <c r="HI126" s="1"/>
      <c r="HK126" s="1"/>
      <c r="HM126" s="1"/>
      <c r="HO126" s="1"/>
      <c r="HQ126" s="1"/>
      <c r="HS126" s="1"/>
      <c r="HU126" s="1"/>
      <c r="HW126" s="1"/>
      <c r="HY126" s="1"/>
      <c r="IA126" s="1"/>
      <c r="IC126" s="1"/>
      <c r="IE126" s="1"/>
      <c r="IG126" s="1"/>
      <c r="II126" s="1"/>
      <c r="IK126" s="1"/>
      <c r="IM126" s="1"/>
      <c r="IO126" s="1"/>
      <c r="IQ126" s="1"/>
      <c r="IS126" s="1"/>
      <c r="IU126" s="1"/>
      <c r="IW126" s="1"/>
      <c r="IY126" s="1"/>
      <c r="JA126" s="1"/>
      <c r="JC126" s="1"/>
      <c r="JE126" s="1">
        <v>6.5751808522482245</v>
      </c>
      <c r="JF126" s="38">
        <v>1</v>
      </c>
      <c r="JG126" s="1"/>
      <c r="JI126" s="1"/>
      <c r="JK126" s="1"/>
      <c r="JM126" s="4">
        <v>91.622453358647874</v>
      </c>
      <c r="JN126" s="49">
        <v>0.85106034593782764</v>
      </c>
      <c r="JO126" s="1"/>
      <c r="JQ126" s="1"/>
      <c r="JS126" s="1">
        <v>26.202137715361879</v>
      </c>
      <c r="JT126" s="38">
        <v>0.63120885760063139</v>
      </c>
      <c r="JU126" s="1"/>
      <c r="JW126" s="1"/>
      <c r="JY126" s="1"/>
      <c r="KA126" s="1"/>
      <c r="KC126" s="1"/>
      <c r="KE126" s="1"/>
      <c r="KG126" s="1">
        <v>72.107158723905087</v>
      </c>
      <c r="KH126" s="38">
        <v>0.71947070425879112</v>
      </c>
      <c r="KI126" s="1"/>
      <c r="KK126" s="1"/>
      <c r="KM126" s="1"/>
      <c r="KO126" s="1"/>
      <c r="KQ126" s="1">
        <v>6.5751808522482245</v>
      </c>
      <c r="KR126" s="38">
        <v>0.43199409860285853</v>
      </c>
      <c r="KS126" s="1">
        <v>29.706958485116381</v>
      </c>
      <c r="KT126" s="38">
        <v>0.35443089756717994</v>
      </c>
      <c r="KU126" s="1"/>
      <c r="KW126" s="1">
        <v>12.329944139906379</v>
      </c>
      <c r="KX126" s="38">
        <v>1</v>
      </c>
      <c r="KY126" s="1"/>
      <c r="LA126" s="1"/>
      <c r="LC126" s="1">
        <v>5.3240781587149373</v>
      </c>
      <c r="LD126" s="38">
        <v>0.15234325683799388</v>
      </c>
      <c r="LE126" s="1">
        <v>7.735792351954089</v>
      </c>
      <c r="LF126" s="38">
        <v>1</v>
      </c>
      <c r="LG126" s="1"/>
      <c r="LI126" s="1"/>
      <c r="LK126" s="1"/>
      <c r="LM126" s="1"/>
      <c r="LO126" s="1"/>
      <c r="LQ126" s="1"/>
      <c r="LS126" s="1"/>
      <c r="LU126" s="4">
        <v>159.98125042720699</v>
      </c>
      <c r="LV126" s="49">
        <v>0.53670893281327969</v>
      </c>
      <c r="LW126" s="1"/>
      <c r="LY126" s="1"/>
      <c r="MA126" s="1"/>
      <c r="MC126" s="1"/>
      <c r="ME126" s="1"/>
      <c r="MG126" s="1"/>
      <c r="MI126" s="1"/>
      <c r="MK126" s="1"/>
      <c r="MM126" s="1"/>
      <c r="MO126" s="1"/>
      <c r="MQ126" s="8" t="s">
        <v>911</v>
      </c>
      <c r="MR126" s="51" t="s">
        <v>911</v>
      </c>
    </row>
    <row r="127" spans="2:356" hidden="1" outlineLevel="1" x14ac:dyDescent="0.25">
      <c r="B127" s="42" t="s">
        <v>205</v>
      </c>
      <c r="C127" s="1"/>
      <c r="E127" s="1"/>
      <c r="G127" s="1"/>
      <c r="I127" s="1"/>
      <c r="K127" s="1"/>
      <c r="M127" s="1"/>
      <c r="O127" s="1"/>
      <c r="Q127" s="1"/>
      <c r="S127" s="1"/>
      <c r="U127" s="1"/>
      <c r="W127" s="4" t="s">
        <v>911</v>
      </c>
      <c r="X127" s="49" t="s">
        <v>911</v>
      </c>
      <c r="Y127" s="1"/>
      <c r="AA127" s="1"/>
      <c r="AC127" s="1"/>
      <c r="AE127" s="1"/>
      <c r="AG127" s="1"/>
      <c r="AI127" s="1"/>
      <c r="AK127" s="1"/>
      <c r="AM127" s="1"/>
      <c r="AO127" s="1"/>
      <c r="AQ127" s="1"/>
      <c r="AS127" s="1"/>
      <c r="AU127" s="1"/>
      <c r="AW127" s="1"/>
      <c r="AY127" s="1"/>
      <c r="BA127" s="1"/>
      <c r="BC127" s="1"/>
      <c r="BE127" s="1"/>
      <c r="BG127" s="1"/>
      <c r="BI127" s="1"/>
      <c r="BK127" s="1"/>
      <c r="BM127" s="1"/>
      <c r="BO127" s="1"/>
      <c r="BQ127" s="1"/>
      <c r="BS127" s="1"/>
      <c r="BU127" s="1"/>
      <c r="BW127" s="1"/>
      <c r="BY127" s="1"/>
      <c r="CA127" s="1"/>
      <c r="CC127" s="1"/>
      <c r="CE127" s="1"/>
      <c r="CG127" s="1"/>
      <c r="CI127" s="1"/>
      <c r="CK127" s="1"/>
      <c r="CM127" s="1"/>
      <c r="CO127" s="1"/>
      <c r="CQ127" s="1"/>
      <c r="CS127" s="1"/>
      <c r="CU127" s="1"/>
      <c r="CW127" s="1"/>
      <c r="CY127" s="1"/>
      <c r="DA127" s="4" t="s">
        <v>911</v>
      </c>
      <c r="DB127" s="49" t="s">
        <v>911</v>
      </c>
      <c r="DC127" s="1"/>
      <c r="DE127" s="1"/>
      <c r="DG127" s="1"/>
      <c r="DI127" s="1"/>
      <c r="DK127" s="1"/>
      <c r="DM127" s="1"/>
      <c r="DO127" s="1"/>
      <c r="DQ127" s="1"/>
      <c r="DS127" s="1"/>
      <c r="DU127" s="1"/>
      <c r="DW127" s="1"/>
      <c r="DY127" s="1"/>
      <c r="EA127" s="1"/>
      <c r="EC127" s="1"/>
      <c r="EE127" s="1"/>
      <c r="EG127" s="1"/>
      <c r="EI127" s="1"/>
      <c r="EK127" s="1"/>
      <c r="EM127" s="1"/>
      <c r="EO127" s="1"/>
      <c r="EQ127" s="1"/>
      <c r="ES127" s="1"/>
      <c r="EU127" s="1"/>
      <c r="EW127" s="1"/>
      <c r="EY127" s="1"/>
      <c r="FA127" s="1"/>
      <c r="FC127" s="1"/>
      <c r="FE127" s="1"/>
      <c r="FG127" s="1"/>
      <c r="FI127" s="1"/>
      <c r="FK127" s="1"/>
      <c r="FM127" s="1"/>
      <c r="FO127" s="1"/>
      <c r="FQ127" s="1"/>
      <c r="FS127" s="1"/>
      <c r="FU127" s="1"/>
      <c r="FW127" s="1"/>
      <c r="FY127" s="1"/>
      <c r="GA127" s="1"/>
      <c r="GC127" s="1"/>
      <c r="GE127" s="1"/>
      <c r="GG127" s="1"/>
      <c r="GI127" s="1"/>
      <c r="GK127" s="1"/>
      <c r="GM127" s="1"/>
      <c r="GO127" s="1"/>
      <c r="GQ127" s="1"/>
      <c r="GS127" s="1"/>
      <c r="GU127" s="1"/>
      <c r="GW127" s="1"/>
      <c r="GY127" s="1"/>
      <c r="HA127" s="1"/>
      <c r="HC127" s="1"/>
      <c r="HE127" s="1"/>
      <c r="HG127" s="1"/>
      <c r="HI127" s="1"/>
      <c r="HK127" s="1"/>
      <c r="HM127" s="1"/>
      <c r="HO127" s="1"/>
      <c r="HQ127" s="1"/>
      <c r="HS127" s="1"/>
      <c r="HU127" s="1"/>
      <c r="HW127" s="1"/>
      <c r="HY127" s="1"/>
      <c r="IA127" s="1"/>
      <c r="IC127" s="1"/>
      <c r="IE127" s="1"/>
      <c r="IG127" s="1"/>
      <c r="II127" s="1"/>
      <c r="IK127" s="1"/>
      <c r="IM127" s="1"/>
      <c r="IO127" s="1"/>
      <c r="IQ127" s="1"/>
      <c r="IS127" s="1"/>
      <c r="IU127" s="1"/>
      <c r="IW127" s="1"/>
      <c r="IY127" s="1"/>
      <c r="JA127" s="1"/>
      <c r="JC127" s="1"/>
      <c r="JE127" s="1"/>
      <c r="JG127" s="1"/>
      <c r="JI127" s="1"/>
      <c r="JK127" s="1"/>
      <c r="JM127" s="4" t="s">
        <v>911</v>
      </c>
      <c r="JN127" s="49" t="s">
        <v>911</v>
      </c>
      <c r="JO127" s="1"/>
      <c r="JQ127" s="1"/>
      <c r="JS127" s="1"/>
      <c r="JU127" s="1"/>
      <c r="JW127" s="1"/>
      <c r="JY127" s="1"/>
      <c r="KA127" s="1"/>
      <c r="KC127" s="1"/>
      <c r="KE127" s="1"/>
      <c r="KG127" s="1"/>
      <c r="KI127" s="1"/>
      <c r="KK127" s="1"/>
      <c r="KM127" s="1"/>
      <c r="KO127" s="1"/>
      <c r="KQ127" s="1"/>
      <c r="KS127" s="1"/>
      <c r="KU127" s="1"/>
      <c r="KW127" s="1"/>
      <c r="KY127" s="1"/>
      <c r="LA127" s="1"/>
      <c r="LC127" s="1">
        <v>14.624636591514269</v>
      </c>
      <c r="LD127" s="38">
        <v>1</v>
      </c>
      <c r="LE127" s="1"/>
      <c r="LG127" s="1"/>
      <c r="LI127" s="1"/>
      <c r="LK127" s="1"/>
      <c r="LM127" s="1"/>
      <c r="LO127" s="1"/>
      <c r="LQ127" s="1"/>
      <c r="LS127" s="1"/>
      <c r="LU127" s="4">
        <v>14.624636591514269</v>
      </c>
      <c r="LV127" s="49">
        <v>0.246870161790152</v>
      </c>
      <c r="LW127" s="1"/>
      <c r="LY127" s="1"/>
      <c r="MA127" s="1"/>
      <c r="MC127" s="1"/>
      <c r="ME127" s="1"/>
      <c r="MG127" s="1"/>
      <c r="MI127" s="1"/>
      <c r="MK127" s="1"/>
      <c r="MM127" s="1"/>
      <c r="MO127" s="1"/>
      <c r="MQ127" s="8" t="s">
        <v>911</v>
      </c>
      <c r="MR127" s="51" t="s">
        <v>911</v>
      </c>
    </row>
    <row r="128" spans="2:356" hidden="1" outlineLevel="1" x14ac:dyDescent="0.25">
      <c r="B128" s="42" t="s">
        <v>381</v>
      </c>
      <c r="C128" s="1"/>
      <c r="E128" s="1"/>
      <c r="G128" s="1"/>
      <c r="I128" s="1"/>
      <c r="K128" s="1"/>
      <c r="M128" s="1"/>
      <c r="O128" s="1"/>
      <c r="Q128" s="1"/>
      <c r="S128" s="1"/>
      <c r="U128" s="1"/>
      <c r="W128" s="4" t="s">
        <v>911</v>
      </c>
      <c r="X128" s="49" t="s">
        <v>911</v>
      </c>
      <c r="Y128" s="1"/>
      <c r="AA128" s="1"/>
      <c r="AC128" s="1"/>
      <c r="AE128" s="1"/>
      <c r="AG128" s="1"/>
      <c r="AI128" s="1"/>
      <c r="AK128" s="1"/>
      <c r="AM128" s="1"/>
      <c r="AO128" s="1"/>
      <c r="AQ128" s="1"/>
      <c r="AS128" s="1"/>
      <c r="AU128" s="1"/>
      <c r="AW128" s="1"/>
      <c r="AY128" s="1"/>
      <c r="BA128" s="1"/>
      <c r="BC128" s="1"/>
      <c r="BE128" s="1"/>
      <c r="BG128" s="1"/>
      <c r="BI128" s="1"/>
      <c r="BK128" s="1"/>
      <c r="BM128" s="1"/>
      <c r="BO128" s="1"/>
      <c r="BQ128" s="1"/>
      <c r="BS128" s="1"/>
      <c r="BU128" s="1"/>
      <c r="BW128" s="1"/>
      <c r="BY128" s="1"/>
      <c r="CA128" s="1"/>
      <c r="CC128" s="1"/>
      <c r="CE128" s="1"/>
      <c r="CG128" s="1"/>
      <c r="CI128" s="1"/>
      <c r="CK128" s="1"/>
      <c r="CM128" s="1"/>
      <c r="CO128" s="1"/>
      <c r="CQ128" s="1"/>
      <c r="CS128" s="1"/>
      <c r="CU128" s="1"/>
      <c r="CW128" s="1"/>
      <c r="CY128" s="1"/>
      <c r="DA128" s="4" t="s">
        <v>911</v>
      </c>
      <c r="DB128" s="49" t="s">
        <v>911</v>
      </c>
      <c r="DC128" s="1"/>
      <c r="DE128" s="1"/>
      <c r="DG128" s="1"/>
      <c r="DI128" s="1"/>
      <c r="DK128" s="1"/>
      <c r="DM128" s="1"/>
      <c r="DO128" s="1"/>
      <c r="DQ128" s="1"/>
      <c r="DS128" s="1"/>
      <c r="DU128" s="1"/>
      <c r="DW128" s="1"/>
      <c r="DY128" s="1"/>
      <c r="EA128" s="1"/>
      <c r="EC128" s="1"/>
      <c r="EE128" s="1"/>
      <c r="EG128" s="1"/>
      <c r="EI128" s="1"/>
      <c r="EK128" s="1"/>
      <c r="EM128" s="1"/>
      <c r="EO128" s="1"/>
      <c r="EQ128" s="1"/>
      <c r="ES128" s="1"/>
      <c r="EU128" s="1"/>
      <c r="EW128" s="1"/>
      <c r="EY128" s="1"/>
      <c r="FA128" s="1"/>
      <c r="FC128" s="1"/>
      <c r="FE128" s="1"/>
      <c r="FG128" s="1"/>
      <c r="FI128" s="1"/>
      <c r="FK128" s="1"/>
      <c r="FM128" s="1"/>
      <c r="FO128" s="1"/>
      <c r="FQ128" s="1"/>
      <c r="FS128" s="1"/>
      <c r="FU128" s="1"/>
      <c r="FW128" s="1"/>
      <c r="FY128" s="1"/>
      <c r="GA128" s="1"/>
      <c r="GC128" s="1"/>
      <c r="GE128" s="1"/>
      <c r="GG128" s="1"/>
      <c r="GI128" s="1">
        <v>26.157437171547439</v>
      </c>
      <c r="GJ128" s="38">
        <v>1</v>
      </c>
      <c r="GK128" s="1"/>
      <c r="GM128" s="1"/>
      <c r="GO128" s="1"/>
      <c r="GQ128" s="1"/>
      <c r="GS128" s="1"/>
      <c r="GU128" s="1"/>
      <c r="GW128" s="1"/>
      <c r="GY128" s="1"/>
      <c r="HA128" s="1"/>
      <c r="HC128" s="1"/>
      <c r="HE128" s="1"/>
      <c r="HG128" s="1"/>
      <c r="HI128" s="1"/>
      <c r="HK128" s="1"/>
      <c r="HM128" s="1"/>
      <c r="HO128" s="1"/>
      <c r="HQ128" s="1"/>
      <c r="HS128" s="1"/>
      <c r="HU128" s="1"/>
      <c r="HW128" s="1"/>
      <c r="HY128" s="1"/>
      <c r="IA128" s="1"/>
      <c r="IC128" s="1"/>
      <c r="IE128" s="1"/>
      <c r="IG128" s="1"/>
      <c r="II128" s="1"/>
      <c r="IK128" s="1"/>
      <c r="IM128" s="1"/>
      <c r="IO128" s="1"/>
      <c r="IQ128" s="1"/>
      <c r="IS128" s="1"/>
      <c r="IU128" s="1"/>
      <c r="IW128" s="1"/>
      <c r="IY128" s="1"/>
      <c r="JA128" s="1"/>
      <c r="JC128" s="1"/>
      <c r="JE128" s="1"/>
      <c r="JG128" s="1"/>
      <c r="JI128" s="1"/>
      <c r="JK128" s="1"/>
      <c r="JM128" s="4">
        <v>26.157437171547439</v>
      </c>
      <c r="JN128" s="49">
        <v>1</v>
      </c>
      <c r="JO128" s="1"/>
      <c r="JQ128" s="1"/>
      <c r="JS128" s="1"/>
      <c r="JU128" s="1"/>
      <c r="JW128" s="1"/>
      <c r="JY128" s="1"/>
      <c r="KA128" s="1"/>
      <c r="KC128" s="1"/>
      <c r="KE128" s="1"/>
      <c r="KG128" s="1"/>
      <c r="KI128" s="1"/>
      <c r="KK128" s="1"/>
      <c r="KM128" s="1"/>
      <c r="KO128" s="1"/>
      <c r="KQ128" s="1"/>
      <c r="KS128" s="1"/>
      <c r="KU128" s="1"/>
      <c r="KW128" s="1"/>
      <c r="KY128" s="1"/>
      <c r="LA128" s="1"/>
      <c r="LC128" s="1"/>
      <c r="LE128" s="1"/>
      <c r="LG128" s="1"/>
      <c r="LI128" s="1"/>
      <c r="LK128" s="1"/>
      <c r="LM128" s="1"/>
      <c r="LO128" s="1"/>
      <c r="LQ128" s="1"/>
      <c r="LS128" s="1"/>
      <c r="LU128" s="4" t="s">
        <v>911</v>
      </c>
      <c r="LV128" s="49" t="s">
        <v>911</v>
      </c>
      <c r="LW128" s="1"/>
      <c r="LY128" s="1"/>
      <c r="MA128" s="1"/>
      <c r="MC128" s="1"/>
      <c r="ME128" s="1"/>
      <c r="MG128" s="1"/>
      <c r="MI128" s="1"/>
      <c r="MK128" s="1"/>
      <c r="MM128" s="1"/>
      <c r="MO128" s="1"/>
      <c r="MQ128" s="8" t="s">
        <v>911</v>
      </c>
      <c r="MR128" s="51" t="s">
        <v>911</v>
      </c>
    </row>
    <row r="129" spans="2:356" hidden="1" outlineLevel="1" x14ac:dyDescent="0.25">
      <c r="B129" s="42" t="s">
        <v>284</v>
      </c>
      <c r="C129" s="1"/>
      <c r="E129" s="1"/>
      <c r="G129" s="1"/>
      <c r="I129" s="1"/>
      <c r="K129" s="1"/>
      <c r="M129" s="1"/>
      <c r="O129" s="1"/>
      <c r="Q129" s="1"/>
      <c r="S129" s="1"/>
      <c r="U129" s="1"/>
      <c r="W129" s="4" t="s">
        <v>911</v>
      </c>
      <c r="X129" s="49" t="s">
        <v>911</v>
      </c>
      <c r="Y129" s="1"/>
      <c r="AA129" s="1"/>
      <c r="AC129" s="1"/>
      <c r="AE129" s="1"/>
      <c r="AG129" s="1"/>
      <c r="AI129" s="1"/>
      <c r="AK129" s="1"/>
      <c r="AM129" s="1"/>
      <c r="AO129" s="1"/>
      <c r="AQ129" s="1"/>
      <c r="AS129" s="1"/>
      <c r="AU129" s="1"/>
      <c r="AW129" s="1"/>
      <c r="AY129" s="1"/>
      <c r="BA129" s="1"/>
      <c r="BC129" s="1"/>
      <c r="BE129" s="1"/>
      <c r="BG129" s="1"/>
      <c r="BI129" s="1"/>
      <c r="BK129" s="1"/>
      <c r="BM129" s="1"/>
      <c r="BO129" s="1"/>
      <c r="BQ129" s="1"/>
      <c r="BS129" s="1"/>
      <c r="BU129" s="1"/>
      <c r="BW129" s="1"/>
      <c r="BY129" s="1"/>
      <c r="CA129" s="1"/>
      <c r="CC129" s="1"/>
      <c r="CE129" s="1"/>
      <c r="CG129" s="1"/>
      <c r="CI129" s="1"/>
      <c r="CK129" s="1"/>
      <c r="CM129" s="1"/>
      <c r="CO129" s="1"/>
      <c r="CQ129" s="1"/>
      <c r="CS129" s="1"/>
      <c r="CU129" s="1"/>
      <c r="CW129" s="1"/>
      <c r="CY129" s="1"/>
      <c r="DA129" s="4" t="s">
        <v>911</v>
      </c>
      <c r="DB129" s="49" t="s">
        <v>911</v>
      </c>
      <c r="DC129" s="1"/>
      <c r="DE129" s="1"/>
      <c r="DG129" s="1"/>
      <c r="DI129" s="1"/>
      <c r="DK129" s="1"/>
      <c r="DM129" s="1"/>
      <c r="DO129" s="1"/>
      <c r="DQ129" s="1"/>
      <c r="DS129" s="1"/>
      <c r="DU129" s="1"/>
      <c r="DW129" s="1"/>
      <c r="DY129" s="1"/>
      <c r="EA129" s="1"/>
      <c r="EC129" s="1"/>
      <c r="EE129" s="1"/>
      <c r="EG129" s="1"/>
      <c r="EI129" s="1"/>
      <c r="EK129" s="1"/>
      <c r="EM129" s="1"/>
      <c r="EO129" s="1"/>
      <c r="EQ129" s="1"/>
      <c r="ES129" s="1"/>
      <c r="EU129" s="1"/>
      <c r="EW129" s="1"/>
      <c r="EY129" s="1"/>
      <c r="FA129" s="1"/>
      <c r="FC129" s="1"/>
      <c r="FE129" s="1"/>
      <c r="FG129" s="1"/>
      <c r="FI129" s="1"/>
      <c r="FK129" s="1"/>
      <c r="FM129" s="1"/>
      <c r="FO129" s="1"/>
      <c r="FQ129" s="1"/>
      <c r="FS129" s="1"/>
      <c r="FU129" s="1"/>
      <c r="FW129" s="1"/>
      <c r="FY129" s="1"/>
      <c r="GA129" s="1"/>
      <c r="GC129" s="1"/>
      <c r="GE129" s="1"/>
      <c r="GG129" s="1"/>
      <c r="GI129" s="1"/>
      <c r="GK129" s="1"/>
      <c r="GM129" s="1">
        <v>15.826007665036144</v>
      </c>
      <c r="GN129" s="38">
        <v>1</v>
      </c>
      <c r="GO129" s="1"/>
      <c r="GQ129" s="1"/>
      <c r="GS129" s="1"/>
      <c r="GU129" s="1"/>
      <c r="GW129" s="1"/>
      <c r="GY129" s="1"/>
      <c r="HA129" s="1"/>
      <c r="HC129" s="1"/>
      <c r="HE129" s="1"/>
      <c r="HG129" s="1"/>
      <c r="HI129" s="1"/>
      <c r="HK129" s="1"/>
      <c r="HM129" s="1"/>
      <c r="HO129" s="1"/>
      <c r="HQ129" s="1"/>
      <c r="HS129" s="1"/>
      <c r="HU129" s="1"/>
      <c r="HW129" s="1"/>
      <c r="HY129" s="1"/>
      <c r="IA129" s="1"/>
      <c r="IC129" s="1"/>
      <c r="IE129" s="1"/>
      <c r="IG129" s="1"/>
      <c r="II129" s="1"/>
      <c r="IK129" s="1"/>
      <c r="IM129" s="1"/>
      <c r="IO129" s="1"/>
      <c r="IQ129" s="1"/>
      <c r="IS129" s="1"/>
      <c r="IU129" s="1"/>
      <c r="IW129" s="1"/>
      <c r="IY129" s="1"/>
      <c r="JA129" s="1"/>
      <c r="JC129" s="1"/>
      <c r="JE129" s="1"/>
      <c r="JG129" s="1"/>
      <c r="JI129" s="1"/>
      <c r="JK129" s="1"/>
      <c r="JM129" s="4">
        <v>15.826007665036144</v>
      </c>
      <c r="JN129" s="49">
        <v>1</v>
      </c>
      <c r="JO129" s="1"/>
      <c r="JQ129" s="1"/>
      <c r="JS129" s="1"/>
      <c r="JU129" s="1"/>
      <c r="JW129" s="1"/>
      <c r="JY129" s="1"/>
      <c r="KA129" s="1"/>
      <c r="KC129" s="1"/>
      <c r="KE129" s="1"/>
      <c r="KG129" s="1">
        <v>38.552037224846856</v>
      </c>
      <c r="KH129" s="38">
        <v>1</v>
      </c>
      <c r="KI129" s="1"/>
      <c r="KK129" s="1"/>
      <c r="KM129" s="1">
        <v>19.276018612423428</v>
      </c>
      <c r="KN129" s="38">
        <v>1</v>
      </c>
      <c r="KO129" s="1"/>
      <c r="KQ129" s="1"/>
      <c r="KS129" s="1">
        <v>4.9430366570468669</v>
      </c>
      <c r="KT129" s="38">
        <v>0.25261238749529613</v>
      </c>
      <c r="KU129" s="1"/>
      <c r="KW129" s="1"/>
      <c r="KY129" s="1"/>
      <c r="LA129" s="1"/>
      <c r="LC129" s="1"/>
      <c r="LE129" s="1"/>
      <c r="LG129" s="1"/>
      <c r="LI129" s="1"/>
      <c r="LK129" s="1"/>
      <c r="LM129" s="1"/>
      <c r="LO129" s="1"/>
      <c r="LQ129" s="1"/>
      <c r="LS129" s="1"/>
      <c r="LU129" s="4">
        <v>62.771092494317152</v>
      </c>
      <c r="LV129" s="49">
        <v>0.63413312308644709</v>
      </c>
      <c r="LW129" s="1"/>
      <c r="LY129" s="1"/>
      <c r="MA129" s="1"/>
      <c r="MC129" s="1"/>
      <c r="ME129" s="1"/>
      <c r="MG129" s="1"/>
      <c r="MI129" s="1"/>
      <c r="MK129" s="1"/>
      <c r="MM129" s="1"/>
      <c r="MO129" s="1"/>
      <c r="MQ129" s="8" t="s">
        <v>911</v>
      </c>
      <c r="MR129" s="51" t="s">
        <v>911</v>
      </c>
    </row>
    <row r="130" spans="2:356" hidden="1" outlineLevel="1" x14ac:dyDescent="0.25">
      <c r="B130" s="42" t="s">
        <v>196</v>
      </c>
      <c r="C130" s="1"/>
      <c r="E130" s="1"/>
      <c r="G130" s="1"/>
      <c r="I130" s="1"/>
      <c r="K130" s="1"/>
      <c r="M130" s="1"/>
      <c r="O130" s="1"/>
      <c r="Q130" s="1"/>
      <c r="S130" s="1"/>
      <c r="U130" s="1"/>
      <c r="W130" s="4" t="s">
        <v>911</v>
      </c>
      <c r="X130" s="49" t="s">
        <v>911</v>
      </c>
      <c r="Y130" s="1"/>
      <c r="AA130" s="1"/>
      <c r="AC130" s="1"/>
      <c r="AE130" s="1"/>
      <c r="AG130" s="1"/>
      <c r="AI130" s="1"/>
      <c r="AK130" s="1"/>
      <c r="AM130" s="1"/>
      <c r="AO130" s="1"/>
      <c r="AQ130" s="1"/>
      <c r="AS130" s="1"/>
      <c r="AU130" s="1"/>
      <c r="AW130" s="1"/>
      <c r="AY130" s="1"/>
      <c r="BA130" s="1"/>
      <c r="BC130" s="1"/>
      <c r="BE130" s="1"/>
      <c r="BG130" s="1"/>
      <c r="BI130" s="1"/>
      <c r="BK130" s="1"/>
      <c r="BM130" s="1"/>
      <c r="BO130" s="1"/>
      <c r="BQ130" s="1"/>
      <c r="BS130" s="1"/>
      <c r="BU130" s="1"/>
      <c r="BW130" s="1"/>
      <c r="BY130" s="1"/>
      <c r="CA130" s="1"/>
      <c r="CC130" s="1"/>
      <c r="CE130" s="1"/>
      <c r="CG130" s="1"/>
      <c r="CI130" s="1"/>
      <c r="CK130" s="1"/>
      <c r="CM130" s="1"/>
      <c r="CO130" s="1"/>
      <c r="CQ130" s="1"/>
      <c r="CS130" s="1"/>
      <c r="CU130" s="1"/>
      <c r="CW130" s="1"/>
      <c r="CY130" s="1"/>
      <c r="DA130" s="4" t="s">
        <v>911</v>
      </c>
      <c r="DB130" s="49" t="s">
        <v>911</v>
      </c>
      <c r="DC130" s="1"/>
      <c r="DE130" s="1"/>
      <c r="DG130" s="1"/>
      <c r="DI130" s="1"/>
      <c r="DK130" s="1"/>
      <c r="DM130" s="1"/>
      <c r="DO130" s="1"/>
      <c r="DQ130" s="1"/>
      <c r="DS130" s="1"/>
      <c r="DU130" s="1"/>
      <c r="DW130" s="1"/>
      <c r="DY130" s="1"/>
      <c r="EA130" s="1"/>
      <c r="EC130" s="1"/>
      <c r="EE130" s="1"/>
      <c r="EG130" s="1"/>
      <c r="EI130" s="1"/>
      <c r="EK130" s="1"/>
      <c r="EM130" s="1"/>
      <c r="EO130" s="1"/>
      <c r="EQ130" s="1"/>
      <c r="ES130" s="1"/>
      <c r="EU130" s="1"/>
      <c r="EW130" s="1"/>
      <c r="EY130" s="1"/>
      <c r="FA130" s="1"/>
      <c r="FC130" s="1"/>
      <c r="FE130" s="1"/>
      <c r="FG130" s="1"/>
      <c r="FI130" s="1"/>
      <c r="FK130" s="1"/>
      <c r="FM130" s="1"/>
      <c r="FO130" s="1"/>
      <c r="FQ130" s="1"/>
      <c r="FS130" s="1"/>
      <c r="FU130" s="1"/>
      <c r="FW130" s="1"/>
      <c r="FY130" s="1"/>
      <c r="GA130" s="1"/>
      <c r="GC130" s="1"/>
      <c r="GE130" s="1"/>
      <c r="GG130" s="1"/>
      <c r="GI130" s="1">
        <v>19.242347845357585</v>
      </c>
      <c r="GJ130" s="38">
        <v>1</v>
      </c>
      <c r="GK130" s="1"/>
      <c r="GM130" s="1"/>
      <c r="GO130" s="1"/>
      <c r="GQ130" s="1"/>
      <c r="GS130" s="1"/>
      <c r="GU130" s="1"/>
      <c r="GW130" s="1"/>
      <c r="GY130" s="1"/>
      <c r="HA130" s="1"/>
      <c r="HC130" s="1"/>
      <c r="HE130" s="1"/>
      <c r="HG130" s="1"/>
      <c r="HI130" s="1"/>
      <c r="HK130" s="1"/>
      <c r="HM130" s="1"/>
      <c r="HO130" s="1"/>
      <c r="HQ130" s="1"/>
      <c r="HS130" s="1"/>
      <c r="HU130" s="1"/>
      <c r="HW130" s="1"/>
      <c r="HY130" s="1"/>
      <c r="IA130" s="1"/>
      <c r="IC130" s="1"/>
      <c r="IE130" s="1"/>
      <c r="IG130" s="1"/>
      <c r="II130" s="1"/>
      <c r="IK130" s="1"/>
      <c r="IM130" s="1"/>
      <c r="IO130" s="1"/>
      <c r="IQ130" s="1"/>
      <c r="IS130" s="1"/>
      <c r="IU130" s="1"/>
      <c r="IW130" s="1"/>
      <c r="IY130" s="1"/>
      <c r="JA130" s="1"/>
      <c r="JC130" s="1"/>
      <c r="JE130" s="1"/>
      <c r="JG130" s="1"/>
      <c r="JI130" s="1"/>
      <c r="JK130" s="1"/>
      <c r="JM130" s="4">
        <v>19.242347845357585</v>
      </c>
      <c r="JN130" s="49">
        <v>0.5844513756467713</v>
      </c>
      <c r="JO130" s="1"/>
      <c r="JQ130" s="1"/>
      <c r="JS130" s="1"/>
      <c r="JU130" s="1"/>
      <c r="JW130" s="1"/>
      <c r="JY130" s="1"/>
      <c r="KA130" s="1"/>
      <c r="KC130" s="1"/>
      <c r="KE130" s="1"/>
      <c r="KG130" s="1"/>
      <c r="KI130" s="1"/>
      <c r="KK130" s="1"/>
      <c r="KM130" s="1"/>
      <c r="KO130" s="1"/>
      <c r="KQ130" s="1"/>
      <c r="KS130" s="1"/>
      <c r="KU130" s="1"/>
      <c r="KW130" s="1"/>
      <c r="KY130" s="1"/>
      <c r="LA130" s="1"/>
      <c r="LC130" s="1">
        <v>4.9430366570468669</v>
      </c>
      <c r="LD130" s="38">
        <v>1</v>
      </c>
      <c r="LE130" s="1"/>
      <c r="LG130" s="1"/>
      <c r="LI130" s="1"/>
      <c r="LK130" s="1"/>
      <c r="LM130" s="1"/>
      <c r="LO130" s="1">
        <v>11.742158961921685</v>
      </c>
      <c r="LP130" s="38">
        <v>0.82831958589184129</v>
      </c>
      <c r="LQ130" s="1"/>
      <c r="LS130" s="1"/>
      <c r="LU130" s="4">
        <v>16.685195618968553</v>
      </c>
      <c r="LV130" s="49">
        <v>0.37996156115286367</v>
      </c>
      <c r="LW130" s="1"/>
      <c r="LY130" s="1"/>
      <c r="MA130" s="1"/>
      <c r="MC130" s="1"/>
      <c r="ME130" s="1"/>
      <c r="MG130" s="1"/>
      <c r="MI130" s="1"/>
      <c r="MK130" s="1"/>
      <c r="MM130" s="1"/>
      <c r="MO130" s="1"/>
      <c r="MQ130" s="8" t="s">
        <v>911</v>
      </c>
      <c r="MR130" s="51" t="s">
        <v>911</v>
      </c>
    </row>
    <row r="131" spans="2:356" hidden="1" outlineLevel="1" x14ac:dyDescent="0.25">
      <c r="B131" s="42" t="s">
        <v>373</v>
      </c>
      <c r="C131" s="1"/>
      <c r="E131" s="1"/>
      <c r="G131" s="1"/>
      <c r="I131" s="1"/>
      <c r="K131" s="1"/>
      <c r="M131" s="1"/>
      <c r="O131" s="1"/>
      <c r="Q131" s="1"/>
      <c r="S131" s="1"/>
      <c r="U131" s="1"/>
      <c r="W131" s="4" t="s">
        <v>911</v>
      </c>
      <c r="X131" s="49" t="s">
        <v>911</v>
      </c>
      <c r="Y131" s="1"/>
      <c r="AA131" s="1"/>
      <c r="AC131" s="1"/>
      <c r="AE131" s="1"/>
      <c r="AG131" s="1"/>
      <c r="AI131" s="1"/>
      <c r="AK131" s="1"/>
      <c r="AM131" s="1"/>
      <c r="AO131" s="1"/>
      <c r="AQ131" s="1"/>
      <c r="AS131" s="1"/>
      <c r="AU131" s="1"/>
      <c r="AW131" s="1"/>
      <c r="AY131" s="1"/>
      <c r="BA131" s="1"/>
      <c r="BC131" s="1"/>
      <c r="BE131" s="1"/>
      <c r="BG131" s="1"/>
      <c r="BI131" s="1"/>
      <c r="BK131" s="1"/>
      <c r="BM131" s="1"/>
      <c r="BO131" s="1"/>
      <c r="BQ131" s="1"/>
      <c r="BS131" s="1"/>
      <c r="BU131" s="1"/>
      <c r="BW131" s="1"/>
      <c r="BY131" s="1"/>
      <c r="CA131" s="1"/>
      <c r="CC131" s="1"/>
      <c r="CE131" s="1"/>
      <c r="CG131" s="1"/>
      <c r="CI131" s="1"/>
      <c r="CK131" s="1"/>
      <c r="CM131" s="1"/>
      <c r="CO131" s="1"/>
      <c r="CQ131" s="1"/>
      <c r="CS131" s="1"/>
      <c r="CU131" s="1"/>
      <c r="CW131" s="1"/>
      <c r="CY131" s="1"/>
      <c r="DA131" s="4" t="s">
        <v>911</v>
      </c>
      <c r="DB131" s="49" t="s">
        <v>911</v>
      </c>
      <c r="DC131" s="1"/>
      <c r="DE131" s="1"/>
      <c r="DG131" s="1"/>
      <c r="DI131" s="1"/>
      <c r="DK131" s="1"/>
      <c r="DM131" s="1"/>
      <c r="DO131" s="1"/>
      <c r="DQ131" s="1"/>
      <c r="DS131" s="1"/>
      <c r="DU131" s="1"/>
      <c r="DW131" s="1"/>
      <c r="DY131" s="1"/>
      <c r="EA131" s="1"/>
      <c r="EC131" s="1"/>
      <c r="EE131" s="1"/>
      <c r="EG131" s="1"/>
      <c r="EI131" s="1"/>
      <c r="EK131" s="1"/>
      <c r="EM131" s="1"/>
      <c r="EO131" s="1"/>
      <c r="EQ131" s="1"/>
      <c r="ES131" s="1"/>
      <c r="EU131" s="1"/>
      <c r="EW131" s="1"/>
      <c r="EY131" s="1"/>
      <c r="FA131" s="1"/>
      <c r="FC131" s="1"/>
      <c r="FE131" s="1"/>
      <c r="FG131" s="1"/>
      <c r="FI131" s="1"/>
      <c r="FK131" s="1"/>
      <c r="FM131" s="1"/>
      <c r="FO131" s="1"/>
      <c r="FQ131" s="1">
        <v>7.0775752414978257</v>
      </c>
      <c r="FR131" s="38">
        <v>1</v>
      </c>
      <c r="FS131" s="1"/>
      <c r="FU131" s="1"/>
      <c r="FW131" s="1"/>
      <c r="FY131" s="1"/>
      <c r="GA131" s="1"/>
      <c r="GC131" s="1"/>
      <c r="GE131" s="1"/>
      <c r="GG131" s="1"/>
      <c r="GI131" s="1"/>
      <c r="GK131" s="1"/>
      <c r="GM131" s="1"/>
      <c r="GO131" s="1"/>
      <c r="GQ131" s="1"/>
      <c r="GS131" s="1"/>
      <c r="GU131" s="1"/>
      <c r="GW131" s="1"/>
      <c r="GY131" s="1"/>
      <c r="HA131" s="1"/>
      <c r="HC131" s="1"/>
      <c r="HE131" s="1"/>
      <c r="HG131" s="1"/>
      <c r="HI131" s="1"/>
      <c r="HK131" s="1"/>
      <c r="HM131" s="1"/>
      <c r="HO131" s="1"/>
      <c r="HQ131" s="1"/>
      <c r="HS131" s="1"/>
      <c r="HU131" s="1"/>
      <c r="HW131" s="1"/>
      <c r="HY131" s="1"/>
      <c r="IA131" s="1"/>
      <c r="IC131" s="1"/>
      <c r="IE131" s="1"/>
      <c r="IG131" s="1"/>
      <c r="II131" s="1"/>
      <c r="IK131" s="1"/>
      <c r="IM131" s="1"/>
      <c r="IO131" s="1"/>
      <c r="IQ131" s="1"/>
      <c r="IS131" s="1"/>
      <c r="IU131" s="1"/>
      <c r="IW131" s="1"/>
      <c r="IY131" s="1"/>
      <c r="JA131" s="1"/>
      <c r="JC131" s="1"/>
      <c r="JE131" s="1"/>
      <c r="JG131" s="1"/>
      <c r="JI131" s="1"/>
      <c r="JK131" s="1"/>
      <c r="JM131" s="4">
        <v>7.0775752414978257</v>
      </c>
      <c r="JN131" s="49">
        <v>0.56316714077920982</v>
      </c>
      <c r="JO131" s="1"/>
      <c r="JQ131" s="1"/>
      <c r="JS131" s="1"/>
      <c r="JU131" s="1"/>
      <c r="JW131" s="1"/>
      <c r="JY131" s="1"/>
      <c r="KA131" s="1"/>
      <c r="KC131" s="1"/>
      <c r="KE131" s="1"/>
      <c r="KG131" s="1"/>
      <c r="KI131" s="1"/>
      <c r="KK131" s="1"/>
      <c r="KM131" s="1"/>
      <c r="KO131" s="1"/>
      <c r="KQ131" s="1"/>
      <c r="KS131" s="1">
        <v>7.0775752414978257</v>
      </c>
      <c r="KT131" s="38">
        <v>1</v>
      </c>
      <c r="KU131" s="1"/>
      <c r="KW131" s="1"/>
      <c r="KY131" s="1"/>
      <c r="LA131" s="1"/>
      <c r="LC131" s="1"/>
      <c r="LE131" s="1"/>
      <c r="LG131" s="1"/>
      <c r="LI131" s="1"/>
      <c r="LK131" s="1"/>
      <c r="LM131" s="1"/>
      <c r="LO131" s="1"/>
      <c r="LQ131" s="1"/>
      <c r="LS131" s="1"/>
      <c r="LU131" s="4">
        <v>7.0775752414978257</v>
      </c>
      <c r="LV131" s="49">
        <v>1</v>
      </c>
      <c r="LW131" s="1"/>
      <c r="LY131" s="1"/>
      <c r="MA131" s="1"/>
      <c r="MC131" s="1"/>
      <c r="ME131" s="1"/>
      <c r="MG131" s="1"/>
      <c r="MI131" s="1"/>
      <c r="MK131" s="1"/>
      <c r="MM131" s="1"/>
      <c r="MO131" s="1"/>
      <c r="MQ131" s="8" t="s">
        <v>911</v>
      </c>
      <c r="MR131" s="51" t="s">
        <v>911</v>
      </c>
    </row>
    <row r="132" spans="2:356" hidden="1" outlineLevel="1" x14ac:dyDescent="0.25">
      <c r="B132" s="42" t="s">
        <v>319</v>
      </c>
      <c r="C132" s="1"/>
      <c r="E132" s="1"/>
      <c r="G132" s="1"/>
      <c r="I132" s="1"/>
      <c r="K132" s="1"/>
      <c r="M132" s="1"/>
      <c r="O132" s="1"/>
      <c r="Q132" s="1"/>
      <c r="S132" s="1"/>
      <c r="U132" s="1"/>
      <c r="W132" s="4" t="s">
        <v>911</v>
      </c>
      <c r="X132" s="49" t="s">
        <v>911</v>
      </c>
      <c r="Y132" s="1"/>
      <c r="AA132" s="1"/>
      <c r="AC132" s="1"/>
      <c r="AE132" s="1"/>
      <c r="AG132" s="1"/>
      <c r="AI132" s="1"/>
      <c r="AK132" s="1"/>
      <c r="AM132" s="1"/>
      <c r="AO132" s="1"/>
      <c r="AQ132" s="1"/>
      <c r="AS132" s="1"/>
      <c r="AU132" s="1"/>
      <c r="AW132" s="1"/>
      <c r="AY132" s="1"/>
      <c r="BA132" s="1"/>
      <c r="BC132" s="1"/>
      <c r="BE132" s="1"/>
      <c r="BG132" s="1"/>
      <c r="BI132" s="1"/>
      <c r="BK132" s="1"/>
      <c r="BM132" s="1"/>
      <c r="BO132" s="1"/>
      <c r="BQ132" s="1"/>
      <c r="BS132" s="1"/>
      <c r="BU132" s="1"/>
      <c r="BW132" s="1"/>
      <c r="BY132" s="1"/>
      <c r="CA132" s="1"/>
      <c r="CC132" s="1"/>
      <c r="CE132" s="1"/>
      <c r="CG132" s="1"/>
      <c r="CI132" s="1"/>
      <c r="CK132" s="1"/>
      <c r="CM132" s="1"/>
      <c r="CO132" s="1"/>
      <c r="CQ132" s="1"/>
      <c r="CS132" s="1"/>
      <c r="CU132" s="1"/>
      <c r="CW132" s="1"/>
      <c r="CY132" s="1"/>
      <c r="DA132" s="4" t="s">
        <v>911</v>
      </c>
      <c r="DB132" s="49" t="s">
        <v>911</v>
      </c>
      <c r="DC132" s="1"/>
      <c r="DE132" s="1"/>
      <c r="DG132" s="1"/>
      <c r="DI132" s="1"/>
      <c r="DK132" s="1"/>
      <c r="DM132" s="1"/>
      <c r="DO132" s="1"/>
      <c r="DQ132" s="1"/>
      <c r="DS132" s="1"/>
      <c r="DU132" s="1"/>
      <c r="DW132" s="1"/>
      <c r="DY132" s="1"/>
      <c r="EA132" s="1"/>
      <c r="EC132" s="1"/>
      <c r="EE132" s="1"/>
      <c r="EG132" s="1"/>
      <c r="EI132" s="1"/>
      <c r="EK132" s="1"/>
      <c r="EM132" s="1"/>
      <c r="EO132" s="1"/>
      <c r="EQ132" s="1"/>
      <c r="ES132" s="1"/>
      <c r="EU132" s="1"/>
      <c r="EW132" s="1"/>
      <c r="EY132" s="1"/>
      <c r="FA132" s="1"/>
      <c r="FC132" s="1"/>
      <c r="FE132" s="1"/>
      <c r="FG132" s="1"/>
      <c r="FI132" s="1"/>
      <c r="FK132" s="1"/>
      <c r="FM132" s="1"/>
      <c r="FO132" s="1"/>
      <c r="FQ132" s="1"/>
      <c r="FS132" s="1"/>
      <c r="FU132" s="1"/>
      <c r="FW132" s="1"/>
      <c r="FY132" s="1"/>
      <c r="GA132" s="1"/>
      <c r="GC132" s="1"/>
      <c r="GE132" s="1"/>
      <c r="GG132" s="1"/>
      <c r="GI132" s="1"/>
      <c r="GK132" s="1"/>
      <c r="GM132" s="1"/>
      <c r="GO132" s="1"/>
      <c r="GQ132" s="1"/>
      <c r="GS132" s="1"/>
      <c r="GU132" s="1"/>
      <c r="GW132" s="1"/>
      <c r="GY132" s="1"/>
      <c r="HA132" s="1"/>
      <c r="HC132" s="1"/>
      <c r="HE132" s="1"/>
      <c r="HG132" s="1"/>
      <c r="HI132" s="1"/>
      <c r="HK132" s="1"/>
      <c r="HM132" s="1"/>
      <c r="HO132" s="1"/>
      <c r="HQ132" s="1"/>
      <c r="HS132" s="1"/>
      <c r="HU132" s="1"/>
      <c r="HW132" s="1"/>
      <c r="HY132" s="1"/>
      <c r="IA132" s="1"/>
      <c r="IC132" s="1"/>
      <c r="IE132" s="1"/>
      <c r="IG132" s="1"/>
      <c r="II132" s="1"/>
      <c r="IK132" s="1"/>
      <c r="IM132" s="1"/>
      <c r="IO132" s="1"/>
      <c r="IQ132" s="1"/>
      <c r="IS132" s="1"/>
      <c r="IU132" s="1"/>
      <c r="IW132" s="1"/>
      <c r="IY132" s="1"/>
      <c r="JA132" s="1"/>
      <c r="JC132" s="1"/>
      <c r="JE132" s="1"/>
      <c r="JG132" s="1"/>
      <c r="JI132" s="1"/>
      <c r="JK132" s="1"/>
      <c r="JM132" s="4" t="s">
        <v>911</v>
      </c>
      <c r="JN132" s="49" t="s">
        <v>911</v>
      </c>
      <c r="JO132" s="1"/>
      <c r="JQ132" s="1"/>
      <c r="JS132" s="1"/>
      <c r="JU132" s="1"/>
      <c r="JW132" s="1"/>
      <c r="JY132" s="1"/>
      <c r="KA132" s="1"/>
      <c r="KC132" s="1"/>
      <c r="KE132" s="1"/>
      <c r="KG132" s="1"/>
      <c r="KI132" s="1"/>
      <c r="KK132" s="1">
        <v>19.276018612423428</v>
      </c>
      <c r="KL132" s="38">
        <v>1</v>
      </c>
      <c r="KM132" s="1"/>
      <c r="KO132" s="1"/>
      <c r="KQ132" s="1"/>
      <c r="KS132" s="1"/>
      <c r="KU132" s="1"/>
      <c r="KW132" s="1"/>
      <c r="KY132" s="1"/>
      <c r="LA132" s="1"/>
      <c r="LC132" s="1"/>
      <c r="LE132" s="1"/>
      <c r="LG132" s="1"/>
      <c r="LI132" s="1"/>
      <c r="LK132" s="1"/>
      <c r="LM132" s="1"/>
      <c r="LO132" s="1"/>
      <c r="LQ132" s="1"/>
      <c r="LS132" s="1"/>
      <c r="LU132" s="4">
        <v>19.276018612423428</v>
      </c>
      <c r="LV132" s="49">
        <v>0.37883781439722458</v>
      </c>
      <c r="LW132" s="1"/>
      <c r="LY132" s="1"/>
      <c r="MA132" s="1"/>
      <c r="MC132" s="1"/>
      <c r="ME132" s="1"/>
      <c r="MG132" s="1"/>
      <c r="MI132" s="1"/>
      <c r="MK132" s="1"/>
      <c r="MM132" s="1"/>
      <c r="MO132" s="1"/>
      <c r="MQ132" s="8" t="s">
        <v>911</v>
      </c>
      <c r="MR132" s="51" t="s">
        <v>911</v>
      </c>
    </row>
    <row r="133" spans="2:356" hidden="1" outlineLevel="1" x14ac:dyDescent="0.25">
      <c r="B133" s="42" t="s">
        <v>294</v>
      </c>
      <c r="C133" s="1"/>
      <c r="E133" s="1"/>
      <c r="G133" s="1"/>
      <c r="I133" s="1"/>
      <c r="K133" s="1"/>
      <c r="M133" s="1"/>
      <c r="O133" s="1"/>
      <c r="Q133" s="1"/>
      <c r="S133" s="1"/>
      <c r="U133" s="1"/>
      <c r="W133" s="4" t="s">
        <v>911</v>
      </c>
      <c r="X133" s="49" t="s">
        <v>911</v>
      </c>
      <c r="Y133" s="1"/>
      <c r="AA133" s="1"/>
      <c r="AC133" s="1"/>
      <c r="AE133" s="1"/>
      <c r="AG133" s="1"/>
      <c r="AI133" s="1"/>
      <c r="AK133" s="1"/>
      <c r="AM133" s="1"/>
      <c r="AO133" s="1"/>
      <c r="AQ133" s="1"/>
      <c r="AS133" s="1"/>
      <c r="AU133" s="1"/>
      <c r="AW133" s="1"/>
      <c r="AY133" s="1"/>
      <c r="BA133" s="1"/>
      <c r="BC133" s="1"/>
      <c r="BE133" s="1"/>
      <c r="BG133" s="1"/>
      <c r="BI133" s="1"/>
      <c r="BK133" s="1"/>
      <c r="BM133" s="1"/>
      <c r="BO133" s="1"/>
      <c r="BQ133" s="1"/>
      <c r="BS133" s="1"/>
      <c r="BU133" s="1"/>
      <c r="BW133" s="1"/>
      <c r="BY133" s="1"/>
      <c r="CA133" s="1"/>
      <c r="CC133" s="1"/>
      <c r="CE133" s="1"/>
      <c r="CG133" s="1"/>
      <c r="CI133" s="1"/>
      <c r="CK133" s="1"/>
      <c r="CM133" s="1"/>
      <c r="CO133" s="1"/>
      <c r="CQ133" s="1"/>
      <c r="CS133" s="1"/>
      <c r="CU133" s="1"/>
      <c r="CW133" s="1"/>
      <c r="CY133" s="1"/>
      <c r="DA133" s="4" t="s">
        <v>911</v>
      </c>
      <c r="DB133" s="49" t="s">
        <v>911</v>
      </c>
      <c r="DC133" s="1"/>
      <c r="DE133" s="1"/>
      <c r="DG133" s="1"/>
      <c r="DI133" s="1"/>
      <c r="DK133" s="1"/>
      <c r="DM133" s="1"/>
      <c r="DO133" s="1"/>
      <c r="DQ133" s="1"/>
      <c r="DS133" s="1"/>
      <c r="DU133" s="1"/>
      <c r="DW133" s="1"/>
      <c r="DY133" s="1"/>
      <c r="EA133" s="1"/>
      <c r="EC133" s="1"/>
      <c r="EE133" s="1"/>
      <c r="EG133" s="1"/>
      <c r="EI133" s="1"/>
      <c r="EK133" s="1"/>
      <c r="EM133" s="1"/>
      <c r="EO133" s="1"/>
      <c r="EQ133" s="1"/>
      <c r="ES133" s="1"/>
      <c r="EU133" s="1"/>
      <c r="EW133" s="1"/>
      <c r="EY133" s="1"/>
      <c r="FA133" s="1"/>
      <c r="FC133" s="1"/>
      <c r="FE133" s="1"/>
      <c r="FG133" s="1"/>
      <c r="FI133" s="1"/>
      <c r="FK133" s="1"/>
      <c r="FM133" s="1"/>
      <c r="FO133" s="1"/>
      <c r="FQ133" s="1"/>
      <c r="FS133" s="1"/>
      <c r="FU133" s="1"/>
      <c r="FW133" s="1"/>
      <c r="FY133" s="1"/>
      <c r="GA133" s="1"/>
      <c r="GC133" s="1"/>
      <c r="GE133" s="1"/>
      <c r="GG133" s="1"/>
      <c r="GI133" s="1"/>
      <c r="GK133" s="1"/>
      <c r="GM133" s="1"/>
      <c r="GO133" s="1"/>
      <c r="GQ133" s="1"/>
      <c r="GS133" s="1"/>
      <c r="GU133" s="1"/>
      <c r="GW133" s="1"/>
      <c r="GY133" s="1"/>
      <c r="HA133" s="1"/>
      <c r="HC133" s="1"/>
      <c r="HE133" s="1"/>
      <c r="HG133" s="1"/>
      <c r="HI133" s="1"/>
      <c r="HK133" s="1"/>
      <c r="HM133" s="1"/>
      <c r="HO133" s="1"/>
      <c r="HQ133" s="1"/>
      <c r="HS133" s="1"/>
      <c r="HU133" s="1"/>
      <c r="HW133" s="1"/>
      <c r="HY133" s="1"/>
      <c r="IA133" s="1"/>
      <c r="IC133" s="1"/>
      <c r="IE133" s="1"/>
      <c r="IG133" s="1"/>
      <c r="II133" s="1"/>
      <c r="IK133" s="1"/>
      <c r="IM133" s="1"/>
      <c r="IO133" s="1"/>
      <c r="IQ133" s="1"/>
      <c r="IS133" s="1"/>
      <c r="IU133" s="1"/>
      <c r="IW133" s="1"/>
      <c r="IY133" s="1"/>
      <c r="JA133" s="1"/>
      <c r="JC133" s="1"/>
      <c r="JE133" s="1"/>
      <c r="JG133" s="1"/>
      <c r="JI133" s="1"/>
      <c r="JK133" s="1"/>
      <c r="JM133" s="4" t="s">
        <v>911</v>
      </c>
      <c r="JN133" s="49" t="s">
        <v>911</v>
      </c>
      <c r="JO133" s="1"/>
      <c r="JQ133" s="1"/>
      <c r="JS133" s="1"/>
      <c r="JU133" s="1"/>
      <c r="JW133" s="1"/>
      <c r="JY133" s="1"/>
      <c r="KA133" s="1"/>
      <c r="KC133" s="1"/>
      <c r="KE133" s="1"/>
      <c r="KG133" s="1"/>
      <c r="KI133" s="1"/>
      <c r="KK133" s="1"/>
      <c r="KM133" s="1"/>
      <c r="KO133" s="1"/>
      <c r="KQ133" s="1"/>
      <c r="KS133" s="1"/>
      <c r="KU133" s="1"/>
      <c r="KW133" s="1">
        <v>3.3746170702133096</v>
      </c>
      <c r="KX133" s="38">
        <v>1</v>
      </c>
      <c r="KY133" s="1"/>
      <c r="LA133" s="1"/>
      <c r="LC133" s="1"/>
      <c r="LE133" s="1"/>
      <c r="LG133" s="1"/>
      <c r="LI133" s="1"/>
      <c r="LK133" s="1"/>
      <c r="LM133" s="1"/>
      <c r="LO133" s="1"/>
      <c r="LQ133" s="1"/>
      <c r="LS133" s="1"/>
      <c r="LU133" s="4">
        <v>3.3746170702133096</v>
      </c>
      <c r="LV133" s="49">
        <v>0.10961171491447981</v>
      </c>
      <c r="LW133" s="1"/>
      <c r="LY133" s="1"/>
      <c r="MA133" s="1"/>
      <c r="MC133" s="1"/>
      <c r="ME133" s="1"/>
      <c r="MG133" s="1"/>
      <c r="MI133" s="1"/>
      <c r="MK133" s="1"/>
      <c r="MM133" s="1"/>
      <c r="MO133" s="1"/>
      <c r="MQ133" s="8" t="s">
        <v>911</v>
      </c>
      <c r="MR133" s="51" t="s">
        <v>911</v>
      </c>
    </row>
    <row r="134" spans="2:356" hidden="1" outlineLevel="1" x14ac:dyDescent="0.25">
      <c r="B134" s="42" t="s">
        <v>174</v>
      </c>
      <c r="C134" s="1"/>
      <c r="E134" s="1">
        <v>13.730962893007518</v>
      </c>
      <c r="F134" s="38">
        <v>0.8027183481957838</v>
      </c>
      <c r="G134" s="1"/>
      <c r="I134" s="1"/>
      <c r="K134" s="1">
        <v>6.5582912466992127</v>
      </c>
      <c r="L134" s="38">
        <v>1</v>
      </c>
      <c r="M134" s="1"/>
      <c r="O134" s="1"/>
      <c r="Q134" s="1"/>
      <c r="S134" s="1"/>
      <c r="U134" s="1"/>
      <c r="W134" s="4">
        <v>20.289254139706731</v>
      </c>
      <c r="X134" s="49">
        <v>0.64616151379221154</v>
      </c>
      <c r="Y134" s="1"/>
      <c r="AA134" s="1"/>
      <c r="AC134" s="1"/>
      <c r="AE134" s="1"/>
      <c r="AG134" s="1"/>
      <c r="AI134" s="1"/>
      <c r="AK134" s="1"/>
      <c r="AM134" s="1"/>
      <c r="AO134" s="1"/>
      <c r="AQ134" s="1"/>
      <c r="AS134" s="1"/>
      <c r="AU134" s="1"/>
      <c r="AW134" s="1"/>
      <c r="AY134" s="1"/>
      <c r="BA134" s="1"/>
      <c r="BC134" s="1"/>
      <c r="BE134" s="1"/>
      <c r="BG134" s="1"/>
      <c r="BI134" s="1"/>
      <c r="BK134" s="1"/>
      <c r="BM134" s="1"/>
      <c r="BO134" s="1"/>
      <c r="BQ134" s="1">
        <v>9.0880657227376922</v>
      </c>
      <c r="BR134" s="38">
        <v>0.39826698479473821</v>
      </c>
      <c r="BS134" s="1"/>
      <c r="BU134" s="1"/>
      <c r="BW134" s="1"/>
      <c r="BY134" s="1"/>
      <c r="CA134" s="1"/>
      <c r="CC134" s="1"/>
      <c r="CE134" s="1"/>
      <c r="CG134" s="1"/>
      <c r="CI134" s="1"/>
      <c r="CK134" s="1">
        <v>13.051776010865431</v>
      </c>
      <c r="CL134" s="38">
        <v>1</v>
      </c>
      <c r="CM134" s="1"/>
      <c r="CO134" s="1"/>
      <c r="CQ134" s="1"/>
      <c r="CS134" s="1"/>
      <c r="CU134" s="1"/>
      <c r="CW134" s="1"/>
      <c r="CY134" s="1"/>
      <c r="DA134" s="4">
        <v>22.139841733603124</v>
      </c>
      <c r="DB134" s="49">
        <v>0.45254852555025238</v>
      </c>
      <c r="DC134" s="1">
        <v>11.742158961921685</v>
      </c>
      <c r="DD134" s="38">
        <v>0.4735899716930545</v>
      </c>
      <c r="DE134" s="1"/>
      <c r="DG134" s="1"/>
      <c r="DI134" s="1"/>
      <c r="DK134" s="1"/>
      <c r="DM134" s="1"/>
      <c r="DO134" s="1"/>
      <c r="DQ134" s="1"/>
      <c r="DS134" s="1"/>
      <c r="DU134" s="1"/>
      <c r="DW134" s="1"/>
      <c r="DY134" s="1"/>
      <c r="EA134" s="1"/>
      <c r="EC134" s="1"/>
      <c r="EE134" s="1"/>
      <c r="EG134" s="1"/>
      <c r="EI134" s="1"/>
      <c r="EK134" s="1"/>
      <c r="EM134" s="1"/>
      <c r="EO134" s="1"/>
      <c r="EQ134" s="1"/>
      <c r="ES134" s="1">
        <v>11.742158961921685</v>
      </c>
      <c r="ET134" s="38">
        <v>1</v>
      </c>
      <c r="EU134" s="1"/>
      <c r="EW134" s="1"/>
      <c r="EY134" s="1"/>
      <c r="FA134" s="1"/>
      <c r="FC134" s="1"/>
      <c r="FE134" s="1"/>
      <c r="FG134" s="1"/>
      <c r="FI134" s="1"/>
      <c r="FK134" s="1"/>
      <c r="FM134" s="1"/>
      <c r="FO134" s="1"/>
      <c r="FQ134" s="1">
        <v>19.610067257564644</v>
      </c>
      <c r="FR134" s="38">
        <v>1</v>
      </c>
      <c r="FS134" s="1"/>
      <c r="FU134" s="1"/>
      <c r="FW134" s="1"/>
      <c r="FY134" s="1"/>
      <c r="GA134" s="1">
        <v>7.0745499252065525</v>
      </c>
      <c r="GB134" s="38">
        <v>1</v>
      </c>
      <c r="GC134" s="1">
        <v>13.730962893007518</v>
      </c>
      <c r="GD134" s="38">
        <v>1</v>
      </c>
      <c r="GE134" s="1"/>
      <c r="GG134" s="1"/>
      <c r="GI134" s="1">
        <v>77.906288512961339</v>
      </c>
      <c r="GJ134" s="38">
        <v>0.45910465719035987</v>
      </c>
      <c r="GK134" s="1">
        <v>13.730962893007518</v>
      </c>
      <c r="GL134" s="38">
        <v>1</v>
      </c>
      <c r="GM134" s="1">
        <v>25.473121854929204</v>
      </c>
      <c r="GN134" s="38">
        <v>0.68448017308511355</v>
      </c>
      <c r="GO134" s="1">
        <v>10.109791705578157</v>
      </c>
      <c r="GP134" s="38">
        <v>1</v>
      </c>
      <c r="GQ134" s="1">
        <v>6.5751808522482245</v>
      </c>
      <c r="GR134" s="38">
        <v>1</v>
      </c>
      <c r="GS134" s="1"/>
      <c r="GU134" s="1"/>
      <c r="GW134" s="1"/>
      <c r="GY134" s="1"/>
      <c r="HA134" s="1"/>
      <c r="HC134" s="1"/>
      <c r="HE134" s="1"/>
      <c r="HG134" s="1"/>
      <c r="HI134" s="1"/>
      <c r="HK134" s="1"/>
      <c r="HM134" s="1"/>
      <c r="HO134" s="1"/>
      <c r="HQ134" s="1"/>
      <c r="HS134" s="1">
        <v>25.473121854929204</v>
      </c>
      <c r="HT134" s="38">
        <v>1</v>
      </c>
      <c r="HU134" s="1"/>
      <c r="HW134" s="1"/>
      <c r="HY134" s="1"/>
      <c r="IA134" s="1"/>
      <c r="IC134" s="1"/>
      <c r="IE134" s="1"/>
      <c r="IG134" s="1"/>
      <c r="II134" s="1"/>
      <c r="IK134" s="1"/>
      <c r="IM134" s="1"/>
      <c r="IO134" s="1"/>
      <c r="IQ134" s="1"/>
      <c r="IS134" s="1"/>
      <c r="IU134" s="1">
        <v>14.624636591514269</v>
      </c>
      <c r="IV134" s="38">
        <v>1</v>
      </c>
      <c r="IW134" s="1"/>
      <c r="IY134" s="1"/>
      <c r="JA134" s="1"/>
      <c r="JC134" s="1"/>
      <c r="JE134" s="1"/>
      <c r="JG134" s="1"/>
      <c r="JI134" s="1"/>
      <c r="JK134" s="1"/>
      <c r="JM134" s="4">
        <v>237.79300226479</v>
      </c>
      <c r="JN134" s="49">
        <v>0.61497095358550091</v>
      </c>
      <c r="JO134" s="1"/>
      <c r="JQ134" s="1"/>
      <c r="JS134" s="1">
        <v>126.22773973312397</v>
      </c>
      <c r="JT134" s="38">
        <v>0.64559228084722475</v>
      </c>
      <c r="JU134" s="1"/>
      <c r="JW134" s="1"/>
      <c r="JY134" s="1"/>
      <c r="KA134" s="1"/>
      <c r="KC134" s="1"/>
      <c r="KE134" s="1">
        <v>20.961863556013409</v>
      </c>
      <c r="KF134" s="38">
        <v>0.61721500049915834</v>
      </c>
      <c r="KG134" s="1">
        <v>129.53957180717293</v>
      </c>
      <c r="KH134" s="38">
        <v>0.55789568068043205</v>
      </c>
      <c r="KI134" s="1">
        <v>11.50132790374608</v>
      </c>
      <c r="KJ134" s="38">
        <v>0.32542869829437082</v>
      </c>
      <c r="KK134" s="1">
        <v>25.473121854929204</v>
      </c>
      <c r="KL134" s="38">
        <v>1</v>
      </c>
      <c r="KM134" s="1">
        <v>21.641050438155496</v>
      </c>
      <c r="KN134" s="38">
        <v>0.7674310514056597</v>
      </c>
      <c r="KO134" s="1"/>
      <c r="KQ134" s="1">
        <v>13.051776010865431</v>
      </c>
      <c r="KR134" s="38">
        <v>1</v>
      </c>
      <c r="KS134" s="1">
        <v>208.59005934854528</v>
      </c>
      <c r="KT134" s="38">
        <v>0.73230186733725411</v>
      </c>
      <c r="KU134" s="1"/>
      <c r="KW134" s="1">
        <v>22.942290318774447</v>
      </c>
      <c r="KX134" s="38">
        <v>0.63656877801674883</v>
      </c>
      <c r="KY134" s="1"/>
      <c r="LA134" s="1"/>
      <c r="LC134" s="1">
        <v>33.036852716488568</v>
      </c>
      <c r="LD134" s="38">
        <v>0.36773646064281151</v>
      </c>
      <c r="LE134" s="1"/>
      <c r="LG134" s="1">
        <v>18.816708887128236</v>
      </c>
      <c r="LH134" s="38">
        <v>0.74154517390696117</v>
      </c>
      <c r="LI134" s="1"/>
      <c r="LK134" s="1"/>
      <c r="LM134" s="1"/>
      <c r="LO134" s="1">
        <v>133.36848693508227</v>
      </c>
      <c r="LP134" s="38">
        <v>0.80934591357779873</v>
      </c>
      <c r="LQ134" s="1"/>
      <c r="LS134" s="1">
        <v>9.6240467564410626</v>
      </c>
      <c r="LT134" s="38">
        <v>0.17157102119603262</v>
      </c>
      <c r="LU134" s="4">
        <v>774.77489626646638</v>
      </c>
      <c r="LV134" s="49">
        <v>0.62202067843762265</v>
      </c>
      <c r="LW134" s="1"/>
      <c r="LY134" s="1"/>
      <c r="MA134" s="1"/>
      <c r="MC134" s="1"/>
      <c r="ME134" s="1"/>
      <c r="MG134" s="1"/>
      <c r="MI134" s="1"/>
      <c r="MK134" s="1"/>
      <c r="MM134" s="1"/>
      <c r="MO134" s="1"/>
      <c r="MQ134" s="8" t="s">
        <v>911</v>
      </c>
      <c r="MR134" s="51" t="s">
        <v>911</v>
      </c>
    </row>
    <row r="135" spans="2:356" hidden="1" outlineLevel="1" x14ac:dyDescent="0.25">
      <c r="B135" s="42" t="s">
        <v>192</v>
      </c>
      <c r="C135" s="1"/>
      <c r="E135" s="1"/>
      <c r="G135" s="1"/>
      <c r="I135" s="1"/>
      <c r="K135" s="1"/>
      <c r="M135" s="1"/>
      <c r="O135" s="1"/>
      <c r="Q135" s="1"/>
      <c r="S135" s="1"/>
      <c r="U135" s="1"/>
      <c r="W135" s="4" t="s">
        <v>911</v>
      </c>
      <c r="X135" s="49" t="s">
        <v>911</v>
      </c>
      <c r="Y135" s="1"/>
      <c r="AA135" s="1"/>
      <c r="AC135" s="1"/>
      <c r="AE135" s="1"/>
      <c r="AG135" s="1"/>
      <c r="AI135" s="1"/>
      <c r="AK135" s="1"/>
      <c r="AM135" s="1"/>
      <c r="AO135" s="1"/>
      <c r="AQ135" s="1"/>
      <c r="AS135" s="1"/>
      <c r="AU135" s="1"/>
      <c r="AW135" s="1"/>
      <c r="AY135" s="1"/>
      <c r="BA135" s="1"/>
      <c r="BC135" s="1"/>
      <c r="BE135" s="1"/>
      <c r="BG135" s="1"/>
      <c r="BI135" s="1"/>
      <c r="BK135" s="1"/>
      <c r="BM135" s="1"/>
      <c r="BO135" s="1"/>
      <c r="BQ135" s="1"/>
      <c r="BS135" s="1"/>
      <c r="BU135" s="1"/>
      <c r="BW135" s="1"/>
      <c r="BY135" s="1"/>
      <c r="CA135" s="1"/>
      <c r="CC135" s="1"/>
      <c r="CE135" s="1"/>
      <c r="CG135" s="1"/>
      <c r="CI135" s="1"/>
      <c r="CK135" s="1"/>
      <c r="CM135" s="1"/>
      <c r="CO135" s="1"/>
      <c r="CQ135" s="1"/>
      <c r="CS135" s="1"/>
      <c r="CU135" s="1"/>
      <c r="CW135" s="1"/>
      <c r="CY135" s="1"/>
      <c r="DA135" s="4" t="s">
        <v>911</v>
      </c>
      <c r="DB135" s="49" t="s">
        <v>911</v>
      </c>
      <c r="DC135" s="1"/>
      <c r="DE135" s="1"/>
      <c r="DG135" s="1"/>
      <c r="DI135" s="1"/>
      <c r="DK135" s="1"/>
      <c r="DM135" s="1"/>
      <c r="DO135" s="1"/>
      <c r="DQ135" s="1"/>
      <c r="DS135" s="1"/>
      <c r="DU135" s="1"/>
      <c r="DW135" s="1"/>
      <c r="DY135" s="1"/>
      <c r="EA135" s="1"/>
      <c r="EC135" s="1"/>
      <c r="EE135" s="1"/>
      <c r="EG135" s="1"/>
      <c r="EI135" s="1"/>
      <c r="EK135" s="1"/>
      <c r="EM135" s="1"/>
      <c r="EO135" s="1"/>
      <c r="EQ135" s="1"/>
      <c r="ES135" s="1"/>
      <c r="EU135" s="1"/>
      <c r="EW135" s="1"/>
      <c r="EY135" s="1"/>
      <c r="FA135" s="1"/>
      <c r="FC135" s="1"/>
      <c r="FE135" s="1"/>
      <c r="FG135" s="1"/>
      <c r="FI135" s="1"/>
      <c r="FK135" s="1"/>
      <c r="FM135" s="1"/>
      <c r="FO135" s="1"/>
      <c r="FQ135" s="1"/>
      <c r="FS135" s="1"/>
      <c r="FU135" s="1"/>
      <c r="FW135" s="1"/>
      <c r="FY135" s="1"/>
      <c r="GA135" s="1"/>
      <c r="GC135" s="1">
        <v>11.742158961921685</v>
      </c>
      <c r="GD135" s="38">
        <v>1</v>
      </c>
      <c r="GE135" s="1"/>
      <c r="GG135" s="1"/>
      <c r="GI135" s="1"/>
      <c r="GK135" s="1"/>
      <c r="GM135" s="1"/>
      <c r="GO135" s="1"/>
      <c r="GQ135" s="1"/>
      <c r="GS135" s="1"/>
      <c r="GU135" s="1"/>
      <c r="GW135" s="1"/>
      <c r="GY135" s="1"/>
      <c r="HA135" s="1"/>
      <c r="HC135" s="1"/>
      <c r="HE135" s="1"/>
      <c r="HG135" s="1"/>
      <c r="HI135" s="1"/>
      <c r="HK135" s="1"/>
      <c r="HM135" s="1"/>
      <c r="HO135" s="1"/>
      <c r="HQ135" s="1"/>
      <c r="HS135" s="1">
        <v>11.742158961921685</v>
      </c>
      <c r="HT135" s="38">
        <v>1</v>
      </c>
      <c r="HU135" s="1"/>
      <c r="HW135" s="1"/>
      <c r="HY135" s="1"/>
      <c r="IA135" s="1"/>
      <c r="IC135" s="1"/>
      <c r="IE135" s="1"/>
      <c r="IG135" s="1"/>
      <c r="II135" s="1"/>
      <c r="IK135" s="1"/>
      <c r="IM135" s="1"/>
      <c r="IO135" s="1"/>
      <c r="IQ135" s="1"/>
      <c r="IS135" s="1"/>
      <c r="IU135" s="1"/>
      <c r="IW135" s="1"/>
      <c r="IY135" s="1"/>
      <c r="JA135" s="1"/>
      <c r="JC135" s="1"/>
      <c r="JE135" s="1"/>
      <c r="JG135" s="1"/>
      <c r="JI135" s="1"/>
      <c r="JK135" s="1"/>
      <c r="JM135" s="4">
        <v>23.484317923843371</v>
      </c>
      <c r="JN135" s="49">
        <v>1</v>
      </c>
      <c r="JO135" s="1"/>
      <c r="JQ135" s="1"/>
      <c r="JS135" s="1">
        <v>4.9430366570468669</v>
      </c>
      <c r="JT135" s="38">
        <v>0.5</v>
      </c>
      <c r="JU135" s="1"/>
      <c r="JW135" s="1"/>
      <c r="JY135" s="1"/>
      <c r="KA135" s="1"/>
      <c r="KC135" s="1"/>
      <c r="KE135" s="1"/>
      <c r="KG135" s="1">
        <v>7.0745499252065525</v>
      </c>
      <c r="KH135" s="38">
        <v>1</v>
      </c>
      <c r="KI135" s="1"/>
      <c r="KK135" s="1"/>
      <c r="KM135" s="1"/>
      <c r="KO135" s="1"/>
      <c r="KQ135" s="1"/>
      <c r="KS135" s="1">
        <v>11.742158961921685</v>
      </c>
      <c r="KT135" s="38">
        <v>0.5</v>
      </c>
      <c r="KU135" s="1"/>
      <c r="KW135" s="1"/>
      <c r="KY135" s="1"/>
      <c r="LA135" s="1"/>
      <c r="LC135" s="1">
        <v>13.051776010865431</v>
      </c>
      <c r="LD135" s="38">
        <v>1</v>
      </c>
      <c r="LE135" s="1"/>
      <c r="LG135" s="1"/>
      <c r="LI135" s="1"/>
      <c r="LK135" s="1"/>
      <c r="LM135" s="1"/>
      <c r="LO135" s="1"/>
      <c r="LQ135" s="1">
        <v>13.730962893007518</v>
      </c>
      <c r="LR135" s="38">
        <v>1</v>
      </c>
      <c r="LS135" s="1"/>
      <c r="LU135" s="4">
        <v>50.542484448048057</v>
      </c>
      <c r="LV135" s="49">
        <v>0.61236462034136052</v>
      </c>
      <c r="LW135" s="1"/>
      <c r="LY135" s="1"/>
      <c r="MA135" s="1"/>
      <c r="MC135" s="1"/>
      <c r="ME135" s="1"/>
      <c r="MG135" s="1"/>
      <c r="MI135" s="1"/>
      <c r="MK135" s="1"/>
      <c r="MM135" s="1"/>
      <c r="MO135" s="1"/>
      <c r="MQ135" s="8" t="s">
        <v>911</v>
      </c>
      <c r="MR135" s="51" t="s">
        <v>911</v>
      </c>
    </row>
    <row r="136" spans="2:356" hidden="1" outlineLevel="1" x14ac:dyDescent="0.25">
      <c r="B136" s="42" t="s">
        <v>450</v>
      </c>
      <c r="C136" s="1"/>
      <c r="E136" s="1"/>
      <c r="G136" s="1"/>
      <c r="I136" s="1"/>
      <c r="K136" s="1"/>
      <c r="M136" s="1"/>
      <c r="O136" s="1"/>
      <c r="Q136" s="1"/>
      <c r="S136" s="1"/>
      <c r="U136" s="1"/>
      <c r="W136" s="4" t="s">
        <v>911</v>
      </c>
      <c r="X136" s="49" t="s">
        <v>911</v>
      </c>
      <c r="Y136" s="1"/>
      <c r="AA136" s="1"/>
      <c r="AC136" s="1"/>
      <c r="AE136" s="1"/>
      <c r="AG136" s="1"/>
      <c r="AI136" s="1"/>
      <c r="AK136" s="1"/>
      <c r="AM136" s="1"/>
      <c r="AO136" s="1"/>
      <c r="AQ136" s="1"/>
      <c r="AS136" s="1"/>
      <c r="AU136" s="1"/>
      <c r="AW136" s="1"/>
      <c r="AY136" s="1"/>
      <c r="BA136" s="1"/>
      <c r="BC136" s="1"/>
      <c r="BE136" s="1"/>
      <c r="BG136" s="1"/>
      <c r="BI136" s="1"/>
      <c r="BK136" s="1"/>
      <c r="BM136" s="1"/>
      <c r="BO136" s="1"/>
      <c r="BQ136" s="1"/>
      <c r="BS136" s="1"/>
      <c r="BU136" s="1"/>
      <c r="BW136" s="1"/>
      <c r="BY136" s="1"/>
      <c r="CA136" s="1"/>
      <c r="CC136" s="1"/>
      <c r="CE136" s="1"/>
      <c r="CG136" s="1"/>
      <c r="CI136" s="1"/>
      <c r="CK136" s="1"/>
      <c r="CM136" s="1"/>
      <c r="CO136" s="1"/>
      <c r="CQ136" s="1"/>
      <c r="CS136" s="1"/>
      <c r="CU136" s="1"/>
      <c r="CW136" s="1"/>
      <c r="CY136" s="1"/>
      <c r="DA136" s="4" t="s">
        <v>911</v>
      </c>
      <c r="DB136" s="49" t="s">
        <v>911</v>
      </c>
      <c r="DC136" s="1"/>
      <c r="DE136" s="1"/>
      <c r="DG136" s="1"/>
      <c r="DI136" s="1"/>
      <c r="DK136" s="1"/>
      <c r="DM136" s="1"/>
      <c r="DO136" s="1"/>
      <c r="DQ136" s="1"/>
      <c r="DS136" s="1"/>
      <c r="DU136" s="1"/>
      <c r="DW136" s="1"/>
      <c r="DY136" s="1"/>
      <c r="EA136" s="1"/>
      <c r="EC136" s="1"/>
      <c r="EE136" s="1"/>
      <c r="EG136" s="1"/>
      <c r="EI136" s="1"/>
      <c r="EK136" s="1"/>
      <c r="EM136" s="1"/>
      <c r="EO136" s="1"/>
      <c r="EQ136" s="1"/>
      <c r="ES136" s="1"/>
      <c r="EU136" s="1"/>
      <c r="EW136" s="1"/>
      <c r="EY136" s="1"/>
      <c r="FA136" s="1"/>
      <c r="FC136" s="1"/>
      <c r="FE136" s="1"/>
      <c r="FG136" s="1"/>
      <c r="FI136" s="1"/>
      <c r="FK136" s="1"/>
      <c r="FM136" s="1"/>
      <c r="FO136" s="1"/>
      <c r="FQ136" s="1"/>
      <c r="FS136" s="1"/>
      <c r="FU136" s="1"/>
      <c r="FW136" s="1"/>
      <c r="FY136" s="1"/>
      <c r="GA136" s="1"/>
      <c r="GC136" s="1"/>
      <c r="GE136" s="1"/>
      <c r="GG136" s="1"/>
      <c r="GI136" s="1"/>
      <c r="GK136" s="1"/>
      <c r="GM136" s="1"/>
      <c r="GO136" s="1"/>
      <c r="GQ136" s="1"/>
      <c r="GS136" s="1"/>
      <c r="GU136" s="1"/>
      <c r="GW136" s="1"/>
      <c r="GY136" s="1"/>
      <c r="HA136" s="1"/>
      <c r="HC136" s="1"/>
      <c r="HE136" s="1"/>
      <c r="HG136" s="1"/>
      <c r="HI136" s="1"/>
      <c r="HK136" s="1"/>
      <c r="HM136" s="1"/>
      <c r="HO136" s="1"/>
      <c r="HQ136" s="1"/>
      <c r="HS136" s="1"/>
      <c r="HU136" s="1"/>
      <c r="HW136" s="1"/>
      <c r="HY136" s="1"/>
      <c r="IA136" s="1"/>
      <c r="IC136" s="1"/>
      <c r="IE136" s="1"/>
      <c r="IG136" s="1"/>
      <c r="II136" s="1"/>
      <c r="IK136" s="1"/>
      <c r="IM136" s="1"/>
      <c r="IO136" s="1"/>
      <c r="IQ136" s="1"/>
      <c r="IS136" s="1"/>
      <c r="IU136" s="1"/>
      <c r="IW136" s="1"/>
      <c r="IY136" s="1"/>
      <c r="JA136" s="1"/>
      <c r="JC136" s="1"/>
      <c r="JE136" s="1"/>
      <c r="JG136" s="1"/>
      <c r="JI136" s="1"/>
      <c r="JK136" s="1"/>
      <c r="JM136" s="4" t="s">
        <v>911</v>
      </c>
      <c r="JN136" s="49" t="s">
        <v>911</v>
      </c>
      <c r="JO136" s="1"/>
      <c r="JQ136" s="1"/>
      <c r="JS136" s="1"/>
      <c r="JU136" s="1"/>
      <c r="JW136" s="1"/>
      <c r="JY136" s="1"/>
      <c r="KA136" s="1"/>
      <c r="KC136" s="1"/>
      <c r="KE136" s="1"/>
      <c r="KG136" s="1"/>
      <c r="KI136" s="1"/>
      <c r="KK136" s="1"/>
      <c r="KM136" s="1"/>
      <c r="KO136" s="1"/>
      <c r="KQ136" s="1"/>
      <c r="KS136" s="1">
        <v>14.624636591514269</v>
      </c>
      <c r="KT136" s="38">
        <v>1</v>
      </c>
      <c r="KU136" s="1"/>
      <c r="KW136" s="1"/>
      <c r="KY136" s="1"/>
      <c r="LA136" s="1"/>
      <c r="LC136" s="1"/>
      <c r="LE136" s="1"/>
      <c r="LG136" s="1"/>
      <c r="LI136" s="1"/>
      <c r="LK136" s="1"/>
      <c r="LM136" s="1"/>
      <c r="LO136" s="1"/>
      <c r="LQ136" s="1"/>
      <c r="LS136" s="1"/>
      <c r="LU136" s="4">
        <v>14.624636591514269</v>
      </c>
      <c r="LV136" s="49">
        <v>0.85597555150927207</v>
      </c>
      <c r="LW136" s="1"/>
      <c r="LY136" s="1"/>
      <c r="MA136" s="1"/>
      <c r="MC136" s="1"/>
      <c r="ME136" s="1"/>
      <c r="MG136" s="1"/>
      <c r="MI136" s="1"/>
      <c r="MK136" s="1"/>
      <c r="MM136" s="1"/>
      <c r="MO136" s="1"/>
      <c r="MQ136" s="8" t="s">
        <v>911</v>
      </c>
      <c r="MR136" s="51" t="s">
        <v>911</v>
      </c>
    </row>
    <row r="137" spans="2:356" hidden="1" outlineLevel="1" x14ac:dyDescent="0.25">
      <c r="B137" s="42" t="s">
        <v>225</v>
      </c>
      <c r="C137" s="1"/>
      <c r="E137" s="1"/>
      <c r="G137" s="1"/>
      <c r="I137" s="1"/>
      <c r="K137" s="1"/>
      <c r="M137" s="1"/>
      <c r="O137" s="1"/>
      <c r="Q137" s="1"/>
      <c r="S137" s="1"/>
      <c r="U137" s="1"/>
      <c r="W137" s="4" t="s">
        <v>911</v>
      </c>
      <c r="X137" s="49" t="s">
        <v>911</v>
      </c>
      <c r="Y137" s="1"/>
      <c r="AA137" s="1"/>
      <c r="AC137" s="1"/>
      <c r="AE137" s="1"/>
      <c r="AG137" s="1"/>
      <c r="AI137" s="1"/>
      <c r="AK137" s="1"/>
      <c r="AM137" s="1"/>
      <c r="AO137" s="1"/>
      <c r="AQ137" s="1"/>
      <c r="AS137" s="1"/>
      <c r="AU137" s="1"/>
      <c r="AW137" s="1"/>
      <c r="AY137" s="1"/>
      <c r="BA137" s="1"/>
      <c r="BC137" s="1"/>
      <c r="BE137" s="1"/>
      <c r="BG137" s="1"/>
      <c r="BI137" s="1"/>
      <c r="BK137" s="1"/>
      <c r="BM137" s="1"/>
      <c r="BO137" s="1"/>
      <c r="BQ137" s="1"/>
      <c r="BS137" s="1"/>
      <c r="BU137" s="1"/>
      <c r="BW137" s="1"/>
      <c r="BY137" s="1"/>
      <c r="CA137" s="1"/>
      <c r="CC137" s="1"/>
      <c r="CE137" s="1"/>
      <c r="CG137" s="1"/>
      <c r="CI137" s="1"/>
      <c r="CK137" s="1"/>
      <c r="CM137" s="1"/>
      <c r="CO137" s="1"/>
      <c r="CQ137" s="1"/>
      <c r="CS137" s="1"/>
      <c r="CU137" s="1"/>
      <c r="CW137" s="1"/>
      <c r="CY137" s="1"/>
      <c r="DA137" s="4" t="s">
        <v>911</v>
      </c>
      <c r="DB137" s="49" t="s">
        <v>911</v>
      </c>
      <c r="DC137" s="1"/>
      <c r="DE137" s="1"/>
      <c r="DG137" s="1"/>
      <c r="DI137" s="1"/>
      <c r="DK137" s="1"/>
      <c r="DM137" s="1"/>
      <c r="DO137" s="1"/>
      <c r="DQ137" s="1"/>
      <c r="DS137" s="1"/>
      <c r="DU137" s="1"/>
      <c r="DW137" s="1"/>
      <c r="DY137" s="1"/>
      <c r="EA137" s="1"/>
      <c r="EC137" s="1"/>
      <c r="EE137" s="1"/>
      <c r="EG137" s="1"/>
      <c r="EI137" s="1"/>
      <c r="EK137" s="1"/>
      <c r="EM137" s="1"/>
      <c r="EO137" s="1"/>
      <c r="EQ137" s="1"/>
      <c r="ES137" s="1"/>
      <c r="EU137" s="1"/>
      <c r="EW137" s="1"/>
      <c r="EY137" s="1"/>
      <c r="FA137" s="1"/>
      <c r="FC137" s="1"/>
      <c r="FE137" s="1"/>
      <c r="FG137" s="1"/>
      <c r="FI137" s="1"/>
      <c r="FK137" s="1"/>
      <c r="FM137" s="1"/>
      <c r="FO137" s="1"/>
      <c r="FQ137" s="1"/>
      <c r="FS137" s="1"/>
      <c r="FU137" s="1"/>
      <c r="FW137" s="1"/>
      <c r="FY137" s="1"/>
      <c r="GA137" s="1"/>
      <c r="GC137" s="1"/>
      <c r="GE137" s="1"/>
      <c r="GG137" s="1"/>
      <c r="GI137" s="1"/>
      <c r="GK137" s="1"/>
      <c r="GM137" s="1"/>
      <c r="GO137" s="1"/>
      <c r="GQ137" s="1"/>
      <c r="GS137" s="1"/>
      <c r="GU137" s="1"/>
      <c r="GW137" s="1"/>
      <c r="GY137" s="1"/>
      <c r="HA137" s="1"/>
      <c r="HC137" s="1"/>
      <c r="HE137" s="1"/>
      <c r="HG137" s="1"/>
      <c r="HI137" s="1"/>
      <c r="HK137" s="1"/>
      <c r="HM137" s="1"/>
      <c r="HO137" s="1"/>
      <c r="HQ137" s="1"/>
      <c r="HS137" s="1">
        <v>2.4607072196820172</v>
      </c>
      <c r="HT137" s="38">
        <v>1</v>
      </c>
      <c r="HU137" s="1"/>
      <c r="HW137" s="1"/>
      <c r="HY137" s="1"/>
      <c r="IA137" s="1"/>
      <c r="IC137" s="1"/>
      <c r="IE137" s="1"/>
      <c r="IG137" s="1"/>
      <c r="II137" s="1"/>
      <c r="IK137" s="1"/>
      <c r="IM137" s="1"/>
      <c r="IO137" s="1"/>
      <c r="IQ137" s="1"/>
      <c r="IS137" s="1"/>
      <c r="IU137" s="1"/>
      <c r="IW137" s="1"/>
      <c r="IY137" s="1"/>
      <c r="JA137" s="1">
        <v>6.5751808522482245</v>
      </c>
      <c r="JB137" s="38">
        <v>1</v>
      </c>
      <c r="JC137" s="1"/>
      <c r="JE137" s="1"/>
      <c r="JG137" s="1"/>
      <c r="JI137" s="1"/>
      <c r="JK137" s="1"/>
      <c r="JM137" s="4">
        <v>9.0358880719302412</v>
      </c>
      <c r="JN137" s="49">
        <v>1</v>
      </c>
      <c r="JO137" s="1"/>
      <c r="JQ137" s="1"/>
      <c r="JS137" s="1">
        <v>9.0358880719302412</v>
      </c>
      <c r="JT137" s="38">
        <v>0.40909206324666969</v>
      </c>
      <c r="JU137" s="1"/>
      <c r="JW137" s="1"/>
      <c r="JY137" s="1"/>
      <c r="KA137" s="1"/>
      <c r="KC137" s="1"/>
      <c r="KE137" s="1"/>
      <c r="KG137" s="1">
        <v>35.352151788064646</v>
      </c>
      <c r="KH137" s="38">
        <v>0.49933169386608212</v>
      </c>
      <c r="KI137" s="1"/>
      <c r="KK137" s="1"/>
      <c r="KM137" s="1"/>
      <c r="KO137" s="1"/>
      <c r="KQ137" s="1"/>
      <c r="KS137" s="1">
        <v>9.3691145041436155</v>
      </c>
      <c r="KT137" s="38">
        <v>0.43029954181782148</v>
      </c>
      <c r="KU137" s="1"/>
      <c r="KW137" s="1">
        <v>5.1356557416322257</v>
      </c>
      <c r="KX137" s="38">
        <v>0.29404405096103736</v>
      </c>
      <c r="KY137" s="1"/>
      <c r="LA137" s="1"/>
      <c r="LC137" s="1"/>
      <c r="LE137" s="1"/>
      <c r="LG137" s="1"/>
      <c r="LI137" s="1"/>
      <c r="LK137" s="1"/>
      <c r="LM137" s="1"/>
      <c r="LO137" s="1"/>
      <c r="LQ137" s="1"/>
      <c r="LS137" s="1"/>
      <c r="LU137" s="4">
        <v>58.892810105770735</v>
      </c>
      <c r="LV137" s="49">
        <v>0.4220816877895277</v>
      </c>
      <c r="LW137" s="1"/>
      <c r="LY137" s="1"/>
      <c r="MA137" s="1"/>
      <c r="MC137" s="1"/>
      <c r="ME137" s="1"/>
      <c r="MG137" s="1"/>
      <c r="MI137" s="1"/>
      <c r="MK137" s="1"/>
      <c r="MM137" s="1"/>
      <c r="MO137" s="1"/>
      <c r="MQ137" s="8" t="s">
        <v>911</v>
      </c>
      <c r="MR137" s="51" t="s">
        <v>911</v>
      </c>
    </row>
    <row r="138" spans="2:356" hidden="1" outlineLevel="1" x14ac:dyDescent="0.25">
      <c r="B138" s="42" t="s">
        <v>378</v>
      </c>
      <c r="C138" s="1"/>
      <c r="E138" s="1"/>
      <c r="G138" s="1"/>
      <c r="I138" s="1"/>
      <c r="K138" s="1"/>
      <c r="M138" s="1"/>
      <c r="O138" s="1"/>
      <c r="Q138" s="1"/>
      <c r="S138" s="1"/>
      <c r="U138" s="1"/>
      <c r="W138" s="4" t="s">
        <v>911</v>
      </c>
      <c r="X138" s="49" t="s">
        <v>911</v>
      </c>
      <c r="Y138" s="1"/>
      <c r="AA138" s="1"/>
      <c r="AC138" s="1"/>
      <c r="AE138" s="1"/>
      <c r="AG138" s="1"/>
      <c r="AI138" s="1"/>
      <c r="AK138" s="1"/>
      <c r="AM138" s="1"/>
      <c r="AO138" s="1"/>
      <c r="AQ138" s="1"/>
      <c r="AS138" s="1"/>
      <c r="AU138" s="1"/>
      <c r="AW138" s="1"/>
      <c r="AY138" s="1"/>
      <c r="BA138" s="1"/>
      <c r="BC138" s="1"/>
      <c r="BE138" s="1"/>
      <c r="BG138" s="1"/>
      <c r="BI138" s="1"/>
      <c r="BK138" s="1"/>
      <c r="BM138" s="1"/>
      <c r="BO138" s="1"/>
      <c r="BQ138" s="1"/>
      <c r="BS138" s="1"/>
      <c r="BU138" s="1"/>
      <c r="BW138" s="1"/>
      <c r="BY138" s="1"/>
      <c r="CA138" s="1"/>
      <c r="CC138" s="1"/>
      <c r="CE138" s="1"/>
      <c r="CG138" s="1"/>
      <c r="CI138" s="1"/>
      <c r="CK138" s="1"/>
      <c r="CM138" s="1"/>
      <c r="CO138" s="1"/>
      <c r="CQ138" s="1"/>
      <c r="CS138" s="1"/>
      <c r="CU138" s="1"/>
      <c r="CW138" s="1"/>
      <c r="CY138" s="1"/>
      <c r="DA138" s="4" t="s">
        <v>911</v>
      </c>
      <c r="DB138" s="49" t="s">
        <v>911</v>
      </c>
      <c r="DC138" s="1"/>
      <c r="DE138" s="1"/>
      <c r="DG138" s="1"/>
      <c r="DI138" s="1"/>
      <c r="DK138" s="1"/>
      <c r="DM138" s="1"/>
      <c r="DO138" s="1"/>
      <c r="DQ138" s="1"/>
      <c r="DS138" s="1"/>
      <c r="DU138" s="1"/>
      <c r="DW138" s="1"/>
      <c r="DY138" s="1"/>
      <c r="EA138" s="1"/>
      <c r="EC138" s="1"/>
      <c r="EE138" s="1"/>
      <c r="EG138" s="1"/>
      <c r="EI138" s="1"/>
      <c r="EK138" s="1"/>
      <c r="EM138" s="1"/>
      <c r="EO138" s="1"/>
      <c r="EQ138" s="1"/>
      <c r="ES138" s="1"/>
      <c r="EU138" s="1"/>
      <c r="EW138" s="1"/>
      <c r="EY138" s="1"/>
      <c r="FA138" s="1"/>
      <c r="FC138" s="1"/>
      <c r="FE138" s="1"/>
      <c r="FG138" s="1"/>
      <c r="FI138" s="1"/>
      <c r="FK138" s="1"/>
      <c r="FM138" s="1"/>
      <c r="FO138" s="1"/>
      <c r="FQ138" s="1"/>
      <c r="FS138" s="1"/>
      <c r="FU138" s="1"/>
      <c r="FW138" s="1"/>
      <c r="FY138" s="1"/>
      <c r="GA138" s="1"/>
      <c r="GC138" s="1"/>
      <c r="GE138" s="1"/>
      <c r="GG138" s="1"/>
      <c r="GI138" s="1"/>
      <c r="GK138" s="1"/>
      <c r="GM138" s="1"/>
      <c r="GO138" s="1"/>
      <c r="GQ138" s="1"/>
      <c r="GS138" s="1"/>
      <c r="GU138" s="1"/>
      <c r="GW138" s="1"/>
      <c r="GY138" s="1"/>
      <c r="HA138" s="1"/>
      <c r="HC138" s="1"/>
      <c r="HE138" s="1"/>
      <c r="HG138" s="1"/>
      <c r="HI138" s="1"/>
      <c r="HK138" s="1"/>
      <c r="HM138" s="1"/>
      <c r="HO138" s="1"/>
      <c r="HQ138" s="1"/>
      <c r="HS138" s="1"/>
      <c r="HU138" s="1"/>
      <c r="HW138" s="1"/>
      <c r="HY138" s="1"/>
      <c r="IA138" s="1"/>
      <c r="IC138" s="1"/>
      <c r="IE138" s="1"/>
      <c r="IG138" s="1"/>
      <c r="II138" s="1"/>
      <c r="IK138" s="1"/>
      <c r="IM138" s="1"/>
      <c r="IO138" s="1"/>
      <c r="IQ138" s="1"/>
      <c r="IS138" s="1"/>
      <c r="IU138" s="1"/>
      <c r="IW138" s="1"/>
      <c r="IY138" s="1"/>
      <c r="JA138" s="1"/>
      <c r="JC138" s="1"/>
      <c r="JE138" s="1"/>
      <c r="JG138" s="1"/>
      <c r="JI138" s="1"/>
      <c r="JK138" s="1"/>
      <c r="JM138" s="4" t="s">
        <v>911</v>
      </c>
      <c r="JN138" s="49" t="s">
        <v>911</v>
      </c>
      <c r="JO138" s="1"/>
      <c r="JQ138" s="1"/>
      <c r="JS138" s="1"/>
      <c r="JU138" s="1"/>
      <c r="JW138" s="1"/>
      <c r="JY138" s="1"/>
      <c r="KA138" s="1"/>
      <c r="KC138" s="1"/>
      <c r="KE138" s="1"/>
      <c r="KG138" s="1"/>
      <c r="KI138" s="1"/>
      <c r="KK138" s="1"/>
      <c r="KM138" s="1"/>
      <c r="KO138" s="1"/>
      <c r="KQ138" s="1"/>
      <c r="KS138" s="1"/>
      <c r="KU138" s="1"/>
      <c r="KW138" s="1"/>
      <c r="KY138" s="1"/>
      <c r="LA138" s="1"/>
      <c r="LC138" s="1"/>
      <c r="LE138" s="1"/>
      <c r="LG138" s="1"/>
      <c r="LI138" s="1"/>
      <c r="LK138" s="1"/>
      <c r="LM138" s="1"/>
      <c r="LO138" s="1"/>
      <c r="LQ138" s="1"/>
      <c r="LS138" s="1"/>
      <c r="LU138" s="4" t="s">
        <v>911</v>
      </c>
      <c r="LV138" s="49" t="s">
        <v>911</v>
      </c>
      <c r="LW138" s="1"/>
      <c r="LY138" s="1"/>
      <c r="MA138" s="1">
        <v>26.157437171547439</v>
      </c>
      <c r="MB138" s="38">
        <v>1</v>
      </c>
      <c r="MC138" s="1"/>
      <c r="ME138" s="1"/>
      <c r="MG138" s="1"/>
      <c r="MI138" s="1"/>
      <c r="MK138" s="1"/>
      <c r="MM138" s="1"/>
      <c r="MO138" s="1"/>
      <c r="MQ138" s="8">
        <v>26.157437171547439</v>
      </c>
      <c r="MR138" s="51">
        <v>1</v>
      </c>
    </row>
    <row r="139" spans="2:356" hidden="1" outlineLevel="1" x14ac:dyDescent="0.25">
      <c r="B139" s="42" t="s">
        <v>447</v>
      </c>
      <c r="C139" s="1"/>
      <c r="E139" s="1"/>
      <c r="G139" s="1"/>
      <c r="I139" s="1"/>
      <c r="K139" s="1"/>
      <c r="M139" s="1"/>
      <c r="O139" s="1"/>
      <c r="Q139" s="1"/>
      <c r="S139" s="1"/>
      <c r="U139" s="1"/>
      <c r="W139" s="4" t="s">
        <v>911</v>
      </c>
      <c r="X139" s="49" t="s">
        <v>911</v>
      </c>
      <c r="Y139" s="1"/>
      <c r="AA139" s="1"/>
      <c r="AC139" s="1"/>
      <c r="AE139" s="1"/>
      <c r="AG139" s="1"/>
      <c r="AI139" s="1"/>
      <c r="AK139" s="1"/>
      <c r="AM139" s="1"/>
      <c r="AO139" s="1"/>
      <c r="AQ139" s="1"/>
      <c r="AS139" s="1"/>
      <c r="AU139" s="1"/>
      <c r="AW139" s="1"/>
      <c r="AY139" s="1"/>
      <c r="BA139" s="1"/>
      <c r="BC139" s="1"/>
      <c r="BE139" s="1"/>
      <c r="BG139" s="1"/>
      <c r="BI139" s="1"/>
      <c r="BK139" s="1"/>
      <c r="BM139" s="1"/>
      <c r="BO139" s="1"/>
      <c r="BQ139" s="1"/>
      <c r="BS139" s="1"/>
      <c r="BU139" s="1"/>
      <c r="BW139" s="1"/>
      <c r="BY139" s="1"/>
      <c r="CA139" s="1"/>
      <c r="CC139" s="1"/>
      <c r="CE139" s="1"/>
      <c r="CG139" s="1"/>
      <c r="CI139" s="1"/>
      <c r="CK139" s="1"/>
      <c r="CM139" s="1"/>
      <c r="CO139" s="1"/>
      <c r="CQ139" s="1"/>
      <c r="CS139" s="1"/>
      <c r="CU139" s="1"/>
      <c r="CW139" s="1"/>
      <c r="CY139" s="1"/>
      <c r="DA139" s="4" t="s">
        <v>911</v>
      </c>
      <c r="DB139" s="49" t="s">
        <v>911</v>
      </c>
      <c r="DC139" s="1"/>
      <c r="DE139" s="1"/>
      <c r="DG139" s="1"/>
      <c r="DI139" s="1"/>
      <c r="DK139" s="1"/>
      <c r="DM139" s="1"/>
      <c r="DO139" s="1"/>
      <c r="DQ139" s="1"/>
      <c r="DS139" s="1"/>
      <c r="DU139" s="1"/>
      <c r="DW139" s="1"/>
      <c r="DY139" s="1"/>
      <c r="EA139" s="1"/>
      <c r="EC139" s="1"/>
      <c r="EE139" s="1"/>
      <c r="EG139" s="1"/>
      <c r="EI139" s="1"/>
      <c r="EK139" s="1"/>
      <c r="EM139" s="1"/>
      <c r="EO139" s="1"/>
      <c r="EQ139" s="1"/>
      <c r="ES139" s="1"/>
      <c r="EU139" s="1"/>
      <c r="EW139" s="1"/>
      <c r="EY139" s="1"/>
      <c r="FA139" s="1"/>
      <c r="FC139" s="1"/>
      <c r="FE139" s="1"/>
      <c r="FG139" s="1"/>
      <c r="FI139" s="1"/>
      <c r="FK139" s="1"/>
      <c r="FM139" s="1"/>
      <c r="FO139" s="1"/>
      <c r="FQ139" s="1"/>
      <c r="FS139" s="1"/>
      <c r="FU139" s="1"/>
      <c r="FW139" s="1"/>
      <c r="FY139" s="1"/>
      <c r="GA139" s="1"/>
      <c r="GC139" s="1"/>
      <c r="GE139" s="1"/>
      <c r="GG139" s="1"/>
      <c r="GI139" s="1"/>
      <c r="GK139" s="1"/>
      <c r="GM139" s="1"/>
      <c r="GO139" s="1"/>
      <c r="GQ139" s="1"/>
      <c r="GS139" s="1"/>
      <c r="GU139" s="1"/>
      <c r="GW139" s="1"/>
      <c r="GY139" s="1"/>
      <c r="HA139" s="1"/>
      <c r="HC139" s="1"/>
      <c r="HE139" s="1"/>
      <c r="HG139" s="1"/>
      <c r="HI139" s="1"/>
      <c r="HK139" s="1"/>
      <c r="HM139" s="1"/>
      <c r="HO139" s="1"/>
      <c r="HQ139" s="1"/>
      <c r="HS139" s="1"/>
      <c r="HU139" s="1"/>
      <c r="HW139" s="1"/>
      <c r="HY139" s="1"/>
      <c r="IA139" s="1"/>
      <c r="IC139" s="1"/>
      <c r="IE139" s="1"/>
      <c r="IG139" s="1"/>
      <c r="II139" s="1"/>
      <c r="IK139" s="1"/>
      <c r="IM139" s="1"/>
      <c r="IO139" s="1"/>
      <c r="IQ139" s="1"/>
      <c r="IS139" s="1"/>
      <c r="IU139" s="1"/>
      <c r="IW139" s="1"/>
      <c r="IY139" s="1"/>
      <c r="JA139" s="1"/>
      <c r="JC139" s="1"/>
      <c r="JE139" s="1"/>
      <c r="JG139" s="1"/>
      <c r="JI139" s="1"/>
      <c r="JK139" s="1"/>
      <c r="JM139" s="4" t="s">
        <v>911</v>
      </c>
      <c r="JN139" s="49" t="s">
        <v>911</v>
      </c>
      <c r="JO139" s="1"/>
      <c r="JQ139" s="1"/>
      <c r="JS139" s="1"/>
      <c r="JU139" s="1"/>
      <c r="JW139" s="1"/>
      <c r="JY139" s="1"/>
      <c r="KA139" s="1"/>
      <c r="KC139" s="1"/>
      <c r="KE139" s="1"/>
      <c r="KG139" s="1">
        <v>14.624636591514269</v>
      </c>
      <c r="KH139" s="38">
        <v>1</v>
      </c>
      <c r="KI139" s="1"/>
      <c r="KK139" s="1"/>
      <c r="KM139" s="1"/>
      <c r="KO139" s="1"/>
      <c r="KQ139" s="1"/>
      <c r="KS139" s="1"/>
      <c r="KU139" s="1"/>
      <c r="KW139" s="1"/>
      <c r="KY139" s="1"/>
      <c r="LA139" s="1"/>
      <c r="LC139" s="1"/>
      <c r="LE139" s="1"/>
      <c r="LG139" s="1"/>
      <c r="LI139" s="1"/>
      <c r="LK139" s="1"/>
      <c r="LM139" s="1"/>
      <c r="LO139" s="1"/>
      <c r="LQ139" s="1"/>
      <c r="LS139" s="1"/>
      <c r="LU139" s="4">
        <v>14.624636591514269</v>
      </c>
      <c r="LV139" s="49">
        <v>1</v>
      </c>
      <c r="LW139" s="1"/>
      <c r="LY139" s="1"/>
      <c r="MA139" s="1"/>
      <c r="MC139" s="1"/>
      <c r="ME139" s="1"/>
      <c r="MG139" s="1"/>
      <c r="MI139" s="1"/>
      <c r="MK139" s="1"/>
      <c r="MM139" s="1"/>
      <c r="MO139" s="1"/>
      <c r="MQ139" s="8" t="s">
        <v>911</v>
      </c>
      <c r="MR139" s="51" t="s">
        <v>911</v>
      </c>
    </row>
    <row r="140" spans="2:356" hidden="1" outlineLevel="1" x14ac:dyDescent="0.25">
      <c r="B140" s="42" t="s">
        <v>291</v>
      </c>
      <c r="C140" s="1"/>
      <c r="E140" s="1"/>
      <c r="G140" s="1"/>
      <c r="I140" s="1"/>
      <c r="K140" s="1"/>
      <c r="M140" s="1"/>
      <c r="O140" s="1"/>
      <c r="Q140" s="1"/>
      <c r="S140" s="1"/>
      <c r="U140" s="1"/>
      <c r="W140" s="4" t="s">
        <v>911</v>
      </c>
      <c r="X140" s="49" t="s">
        <v>911</v>
      </c>
      <c r="Y140" s="1"/>
      <c r="AA140" s="1"/>
      <c r="AC140" s="1"/>
      <c r="AE140" s="1"/>
      <c r="AG140" s="1"/>
      <c r="AI140" s="1"/>
      <c r="AK140" s="1"/>
      <c r="AM140" s="1"/>
      <c r="AO140" s="1"/>
      <c r="AQ140" s="1"/>
      <c r="AS140" s="1"/>
      <c r="AU140" s="1"/>
      <c r="AW140" s="1"/>
      <c r="AY140" s="1"/>
      <c r="BA140" s="1"/>
      <c r="BC140" s="1"/>
      <c r="BE140" s="1"/>
      <c r="BG140" s="1"/>
      <c r="BI140" s="1"/>
      <c r="BK140" s="1"/>
      <c r="BM140" s="1"/>
      <c r="BO140" s="1"/>
      <c r="BQ140" s="1"/>
      <c r="BS140" s="1"/>
      <c r="BU140" s="1"/>
      <c r="BW140" s="1"/>
      <c r="BY140" s="1"/>
      <c r="CA140" s="1"/>
      <c r="CC140" s="1"/>
      <c r="CE140" s="1"/>
      <c r="CG140" s="1"/>
      <c r="CI140" s="1"/>
      <c r="CK140" s="1"/>
      <c r="CM140" s="1"/>
      <c r="CO140" s="1"/>
      <c r="CQ140" s="1"/>
      <c r="CS140" s="1"/>
      <c r="CU140" s="1"/>
      <c r="CW140" s="1"/>
      <c r="CY140" s="1"/>
      <c r="DA140" s="4" t="s">
        <v>911</v>
      </c>
      <c r="DB140" s="49" t="s">
        <v>911</v>
      </c>
      <c r="DC140" s="1"/>
      <c r="DE140" s="1"/>
      <c r="DG140" s="1"/>
      <c r="DI140" s="1"/>
      <c r="DK140" s="1"/>
      <c r="DM140" s="1"/>
      <c r="DO140" s="1"/>
      <c r="DQ140" s="1"/>
      <c r="DS140" s="1"/>
      <c r="DU140" s="1"/>
      <c r="DW140" s="1"/>
      <c r="DY140" s="1"/>
      <c r="EA140" s="1"/>
      <c r="EC140" s="1"/>
      <c r="EE140" s="1"/>
      <c r="EG140" s="1"/>
      <c r="EI140" s="1"/>
      <c r="EK140" s="1"/>
      <c r="EM140" s="1"/>
      <c r="EO140" s="1"/>
      <c r="EQ140" s="1"/>
      <c r="ES140" s="1"/>
      <c r="EU140" s="1"/>
      <c r="EW140" s="1"/>
      <c r="EY140" s="1"/>
      <c r="FA140" s="1"/>
      <c r="FC140" s="1"/>
      <c r="FE140" s="1"/>
      <c r="FG140" s="1"/>
      <c r="FI140" s="1"/>
      <c r="FK140" s="1"/>
      <c r="FM140" s="1"/>
      <c r="FO140" s="1"/>
      <c r="FQ140" s="1"/>
      <c r="FS140" s="1"/>
      <c r="FU140" s="1"/>
      <c r="FW140" s="1"/>
      <c r="FY140" s="1"/>
      <c r="GA140" s="1"/>
      <c r="GC140" s="1"/>
      <c r="GE140" s="1"/>
      <c r="GG140" s="1"/>
      <c r="GI140" s="1"/>
      <c r="GK140" s="1"/>
      <c r="GM140" s="1"/>
      <c r="GO140" s="1"/>
      <c r="GQ140" s="1"/>
      <c r="GS140" s="1"/>
      <c r="GU140" s="1"/>
      <c r="GW140" s="1"/>
      <c r="GY140" s="1">
        <v>26.157437171547439</v>
      </c>
      <c r="GZ140" s="38">
        <v>1</v>
      </c>
      <c r="HA140" s="1"/>
      <c r="HC140" s="1"/>
      <c r="HE140" s="1"/>
      <c r="HG140" s="1"/>
      <c r="HI140" s="1"/>
      <c r="HK140" s="1"/>
      <c r="HM140" s="1"/>
      <c r="HO140" s="1"/>
      <c r="HQ140" s="1"/>
      <c r="HS140" s="1"/>
      <c r="HU140" s="1"/>
      <c r="HW140" s="1"/>
      <c r="HY140" s="1"/>
      <c r="IA140" s="1"/>
      <c r="IC140" s="1"/>
      <c r="IE140" s="1"/>
      <c r="IG140" s="1"/>
      <c r="II140" s="1"/>
      <c r="IK140" s="1"/>
      <c r="IM140" s="1"/>
      <c r="IO140" s="1"/>
      <c r="IQ140" s="1"/>
      <c r="IS140" s="1"/>
      <c r="IU140" s="1"/>
      <c r="IW140" s="1"/>
      <c r="IY140" s="1"/>
      <c r="JA140" s="1"/>
      <c r="JC140" s="1"/>
      <c r="JE140" s="1"/>
      <c r="JG140" s="1"/>
      <c r="JI140" s="1"/>
      <c r="JK140" s="1"/>
      <c r="JM140" s="4">
        <v>26.157437171547439</v>
      </c>
      <c r="JN140" s="49">
        <v>0.57706071481764243</v>
      </c>
      <c r="JO140" s="1"/>
      <c r="JQ140" s="1"/>
      <c r="JS140" s="1"/>
      <c r="JU140" s="1"/>
      <c r="JW140" s="1"/>
      <c r="JY140" s="1"/>
      <c r="KA140" s="1"/>
      <c r="KC140" s="1"/>
      <c r="KE140" s="1"/>
      <c r="KG140" s="1"/>
      <c r="KI140" s="1"/>
      <c r="KK140" s="1"/>
      <c r="KM140" s="1"/>
      <c r="KO140" s="1"/>
      <c r="KQ140" s="1"/>
      <c r="KS140" s="1"/>
      <c r="KU140" s="1"/>
      <c r="KW140" s="1"/>
      <c r="KY140" s="1"/>
      <c r="LA140" s="1"/>
      <c r="LC140" s="1"/>
      <c r="LE140" s="1"/>
      <c r="LG140" s="1"/>
      <c r="LI140" s="1"/>
      <c r="LK140" s="1"/>
      <c r="LM140" s="1"/>
      <c r="LO140" s="1"/>
      <c r="LQ140" s="1"/>
      <c r="LS140" s="1"/>
      <c r="LU140" s="4" t="s">
        <v>911</v>
      </c>
      <c r="LV140" s="49" t="s">
        <v>911</v>
      </c>
      <c r="LW140" s="1"/>
      <c r="LY140" s="1"/>
      <c r="MA140" s="1"/>
      <c r="MC140" s="1"/>
      <c r="ME140" s="1"/>
      <c r="MG140" s="1"/>
      <c r="MI140" s="1"/>
      <c r="MK140" s="1"/>
      <c r="MM140" s="1"/>
      <c r="MO140" s="1"/>
      <c r="MQ140" s="8" t="s">
        <v>911</v>
      </c>
      <c r="MR140" s="51" t="s">
        <v>911</v>
      </c>
    </row>
    <row r="141" spans="2:356" hidden="1" outlineLevel="1" x14ac:dyDescent="0.25">
      <c r="B141" s="42" t="s">
        <v>208</v>
      </c>
      <c r="C141" s="1"/>
      <c r="E141" s="1"/>
      <c r="G141" s="1"/>
      <c r="I141" s="1"/>
      <c r="K141" s="1"/>
      <c r="M141" s="1"/>
      <c r="O141" s="1"/>
      <c r="Q141" s="1"/>
      <c r="S141" s="1"/>
      <c r="U141" s="1"/>
      <c r="W141" s="4" t="s">
        <v>911</v>
      </c>
      <c r="X141" s="49" t="s">
        <v>911</v>
      </c>
      <c r="Y141" s="1"/>
      <c r="AA141" s="1"/>
      <c r="AC141" s="1"/>
      <c r="AE141" s="1"/>
      <c r="AG141" s="1"/>
      <c r="AI141" s="1"/>
      <c r="AK141" s="1"/>
      <c r="AM141" s="1"/>
      <c r="AO141" s="1"/>
      <c r="AQ141" s="1"/>
      <c r="AS141" s="1"/>
      <c r="AU141" s="1"/>
      <c r="AW141" s="1"/>
      <c r="AY141" s="1"/>
      <c r="BA141" s="1"/>
      <c r="BC141" s="1"/>
      <c r="BE141" s="1"/>
      <c r="BG141" s="1"/>
      <c r="BI141" s="1"/>
      <c r="BK141" s="1"/>
      <c r="BM141" s="1"/>
      <c r="BO141" s="1"/>
      <c r="BQ141" s="1"/>
      <c r="BS141" s="1"/>
      <c r="BU141" s="1"/>
      <c r="BW141" s="1"/>
      <c r="BY141" s="1"/>
      <c r="CA141" s="1"/>
      <c r="CC141" s="1"/>
      <c r="CE141" s="1"/>
      <c r="CG141" s="1"/>
      <c r="CI141" s="1"/>
      <c r="CK141" s="1"/>
      <c r="CM141" s="1"/>
      <c r="CO141" s="1"/>
      <c r="CQ141" s="1"/>
      <c r="CS141" s="1"/>
      <c r="CU141" s="1"/>
      <c r="CW141" s="1"/>
      <c r="CY141" s="1"/>
      <c r="DA141" s="4" t="s">
        <v>911</v>
      </c>
      <c r="DB141" s="49" t="s">
        <v>911</v>
      </c>
      <c r="DC141" s="1"/>
      <c r="DE141" s="1"/>
      <c r="DG141" s="1"/>
      <c r="DI141" s="1"/>
      <c r="DK141" s="1"/>
      <c r="DM141" s="1"/>
      <c r="DO141" s="1"/>
      <c r="DQ141" s="1">
        <v>26.157437171547439</v>
      </c>
      <c r="DR141" s="38">
        <v>1</v>
      </c>
      <c r="DS141" s="1"/>
      <c r="DU141" s="1"/>
      <c r="DW141" s="1"/>
      <c r="DY141" s="1"/>
      <c r="EA141" s="1"/>
      <c r="EC141" s="1"/>
      <c r="EE141" s="1"/>
      <c r="EG141" s="1"/>
      <c r="EI141" s="1"/>
      <c r="EK141" s="1"/>
      <c r="EM141" s="1"/>
      <c r="EO141" s="1"/>
      <c r="EQ141" s="1"/>
      <c r="ES141" s="1"/>
      <c r="EU141" s="1"/>
      <c r="EW141" s="1"/>
      <c r="EY141" s="1"/>
      <c r="FA141" s="1"/>
      <c r="FC141" s="1"/>
      <c r="FE141" s="1"/>
      <c r="FG141" s="1"/>
      <c r="FI141" s="1"/>
      <c r="FK141" s="1"/>
      <c r="FM141" s="1"/>
      <c r="FO141" s="1"/>
      <c r="FQ141" s="1"/>
      <c r="FS141" s="1"/>
      <c r="FU141" s="1"/>
      <c r="FW141" s="1"/>
      <c r="FY141" s="1"/>
      <c r="GA141" s="1"/>
      <c r="GC141" s="1"/>
      <c r="GE141" s="1"/>
      <c r="GG141" s="1"/>
      <c r="GI141" s="1">
        <v>6.1619574357560793</v>
      </c>
      <c r="GJ141" s="38">
        <v>0.52884018553824985</v>
      </c>
      <c r="GK141" s="1"/>
      <c r="GM141" s="1"/>
      <c r="GO141" s="1"/>
      <c r="GQ141" s="1"/>
      <c r="GS141" s="1"/>
      <c r="GU141" s="1"/>
      <c r="GW141" s="1"/>
      <c r="GY141" s="1"/>
      <c r="HA141" s="1"/>
      <c r="HC141" s="1"/>
      <c r="HE141" s="1"/>
      <c r="HG141" s="1"/>
      <c r="HI141" s="1"/>
      <c r="HK141" s="1"/>
      <c r="HM141" s="1"/>
      <c r="HO141" s="1"/>
      <c r="HQ141" s="1"/>
      <c r="HS141" s="1"/>
      <c r="HU141" s="1"/>
      <c r="HW141" s="1"/>
      <c r="HY141" s="1"/>
      <c r="IA141" s="1"/>
      <c r="IC141" s="1"/>
      <c r="IE141" s="1"/>
      <c r="IG141" s="1"/>
      <c r="II141" s="1"/>
      <c r="IK141" s="1"/>
      <c r="IM141" s="1"/>
      <c r="IO141" s="1"/>
      <c r="IQ141" s="1"/>
      <c r="IS141" s="1"/>
      <c r="IU141" s="1"/>
      <c r="IW141" s="1"/>
      <c r="IY141" s="1"/>
      <c r="JA141" s="1"/>
      <c r="JC141" s="1"/>
      <c r="JE141" s="1"/>
      <c r="JG141" s="1"/>
      <c r="JI141" s="1"/>
      <c r="JK141" s="1"/>
      <c r="JM141" s="4">
        <v>32.319394607303522</v>
      </c>
      <c r="JN141" s="49">
        <v>0.85480080958596549</v>
      </c>
      <c r="JO141" s="1"/>
      <c r="JQ141" s="1"/>
      <c r="JS141" s="1"/>
      <c r="JU141" s="1"/>
      <c r="JW141" s="1"/>
      <c r="JY141" s="1"/>
      <c r="KA141" s="1"/>
      <c r="KC141" s="1"/>
      <c r="KE141" s="1"/>
      <c r="KG141" s="1"/>
      <c r="KI141" s="1"/>
      <c r="KK141" s="1"/>
      <c r="KM141" s="1"/>
      <c r="KO141" s="1"/>
      <c r="KQ141" s="1"/>
      <c r="KS141" s="1">
        <v>14.624636591514269</v>
      </c>
      <c r="KT141" s="38">
        <v>1</v>
      </c>
      <c r="KU141" s="1"/>
      <c r="KW141" s="1"/>
      <c r="KY141" s="1"/>
      <c r="LA141" s="1"/>
      <c r="LC141" s="1"/>
      <c r="LE141" s="1">
        <v>11.742158961921685</v>
      </c>
      <c r="LF141" s="38">
        <v>1</v>
      </c>
      <c r="LG141" s="1"/>
      <c r="LI141" s="1"/>
      <c r="LK141" s="1"/>
      <c r="LM141" s="1"/>
      <c r="LO141" s="1"/>
      <c r="LQ141" s="1"/>
      <c r="LS141" s="1"/>
      <c r="LU141" s="4">
        <v>26.366795553435956</v>
      </c>
      <c r="LV141" s="49">
        <v>0.54382573711336868</v>
      </c>
      <c r="LW141" s="1"/>
      <c r="LY141" s="1"/>
      <c r="MA141" s="1"/>
      <c r="MC141" s="1"/>
      <c r="ME141" s="1"/>
      <c r="MG141" s="1"/>
      <c r="MI141" s="1"/>
      <c r="MK141" s="1"/>
      <c r="MM141" s="1"/>
      <c r="MO141" s="1"/>
      <c r="MQ141" s="8" t="s">
        <v>911</v>
      </c>
      <c r="MR141" s="51" t="s">
        <v>911</v>
      </c>
    </row>
    <row r="142" spans="2:356" hidden="1" outlineLevel="1" x14ac:dyDescent="0.25">
      <c r="B142" s="42" t="s">
        <v>323</v>
      </c>
      <c r="C142" s="1"/>
      <c r="E142" s="1"/>
      <c r="G142" s="1"/>
      <c r="I142" s="1"/>
      <c r="K142" s="1"/>
      <c r="M142" s="1"/>
      <c r="O142" s="1"/>
      <c r="Q142" s="1"/>
      <c r="S142" s="1"/>
      <c r="U142" s="1"/>
      <c r="W142" s="4" t="s">
        <v>911</v>
      </c>
      <c r="X142" s="49" t="s">
        <v>911</v>
      </c>
      <c r="Y142" s="1"/>
      <c r="AA142" s="1"/>
      <c r="AC142" s="1"/>
      <c r="AE142" s="1"/>
      <c r="AG142" s="1"/>
      <c r="AI142" s="1"/>
      <c r="AK142" s="1"/>
      <c r="AM142" s="1"/>
      <c r="AO142" s="1"/>
      <c r="AQ142" s="1"/>
      <c r="AS142" s="1"/>
      <c r="AU142" s="1"/>
      <c r="AW142" s="1"/>
      <c r="AY142" s="1"/>
      <c r="BA142" s="1"/>
      <c r="BC142" s="1"/>
      <c r="BE142" s="1"/>
      <c r="BG142" s="1"/>
      <c r="BI142" s="1"/>
      <c r="BK142" s="1"/>
      <c r="BM142" s="1"/>
      <c r="BO142" s="1"/>
      <c r="BQ142" s="1"/>
      <c r="BS142" s="1"/>
      <c r="BU142" s="1"/>
      <c r="BW142" s="1"/>
      <c r="BY142" s="1"/>
      <c r="CA142" s="1"/>
      <c r="CC142" s="1"/>
      <c r="CE142" s="1"/>
      <c r="CG142" s="1"/>
      <c r="CI142" s="1"/>
      <c r="CK142" s="1"/>
      <c r="CM142" s="1"/>
      <c r="CO142" s="1"/>
      <c r="CQ142" s="1"/>
      <c r="CS142" s="1"/>
      <c r="CU142" s="1"/>
      <c r="CW142" s="1"/>
      <c r="CY142" s="1"/>
      <c r="DA142" s="4" t="s">
        <v>911</v>
      </c>
      <c r="DB142" s="49" t="s">
        <v>911</v>
      </c>
      <c r="DC142" s="1"/>
      <c r="DE142" s="1"/>
      <c r="DG142" s="1"/>
      <c r="DI142" s="1"/>
      <c r="DK142" s="1"/>
      <c r="DM142" s="1"/>
      <c r="DO142" s="1"/>
      <c r="DQ142" s="1"/>
      <c r="DS142" s="1"/>
      <c r="DU142" s="1"/>
      <c r="DW142" s="1"/>
      <c r="DY142" s="1"/>
      <c r="EA142" s="1"/>
      <c r="EC142" s="1"/>
      <c r="EE142" s="1"/>
      <c r="EG142" s="1"/>
      <c r="EI142" s="1"/>
      <c r="EK142" s="1"/>
      <c r="EM142" s="1"/>
      <c r="EO142" s="1"/>
      <c r="EQ142" s="1"/>
      <c r="ES142" s="1"/>
      <c r="EU142" s="1"/>
      <c r="EW142" s="1"/>
      <c r="EY142" s="1"/>
      <c r="FA142" s="1"/>
      <c r="FC142" s="1"/>
      <c r="FE142" s="1"/>
      <c r="FG142" s="1"/>
      <c r="FI142" s="1"/>
      <c r="FK142" s="1"/>
      <c r="FM142" s="1"/>
      <c r="FO142" s="1"/>
      <c r="FQ142" s="1"/>
      <c r="FS142" s="1"/>
      <c r="FU142" s="1"/>
      <c r="FW142" s="1"/>
      <c r="FY142" s="1"/>
      <c r="GA142" s="1"/>
      <c r="GC142" s="1"/>
      <c r="GE142" s="1"/>
      <c r="GG142" s="1"/>
      <c r="GI142" s="1"/>
      <c r="GK142" s="1"/>
      <c r="GM142" s="1"/>
      <c r="GO142" s="1"/>
      <c r="GQ142" s="1"/>
      <c r="GS142" s="1"/>
      <c r="GU142" s="1"/>
      <c r="GW142" s="1"/>
      <c r="GY142" s="1"/>
      <c r="HA142" s="1"/>
      <c r="HC142" s="1"/>
      <c r="HE142" s="1"/>
      <c r="HG142" s="1"/>
      <c r="HI142" s="1"/>
      <c r="HK142" s="1"/>
      <c r="HM142" s="1"/>
      <c r="HO142" s="1"/>
      <c r="HQ142" s="1"/>
      <c r="HS142" s="1"/>
      <c r="HU142" s="1"/>
      <c r="HW142" s="1"/>
      <c r="HY142" s="1"/>
      <c r="IA142" s="1"/>
      <c r="IC142" s="1"/>
      <c r="IE142" s="1"/>
      <c r="IG142" s="1"/>
      <c r="II142" s="1"/>
      <c r="IK142" s="1"/>
      <c r="IM142" s="1"/>
      <c r="IO142" s="1"/>
      <c r="IQ142" s="1"/>
      <c r="IS142" s="1"/>
      <c r="IU142" s="1"/>
      <c r="IW142" s="1"/>
      <c r="IY142" s="1"/>
      <c r="JA142" s="1"/>
      <c r="JC142" s="1"/>
      <c r="JE142" s="1"/>
      <c r="JG142" s="1"/>
      <c r="JI142" s="1"/>
      <c r="JK142" s="1"/>
      <c r="JM142" s="4" t="s">
        <v>911</v>
      </c>
      <c r="JN142" s="49" t="s">
        <v>911</v>
      </c>
      <c r="JO142" s="1"/>
      <c r="JQ142" s="1"/>
      <c r="JS142" s="1"/>
      <c r="JU142" s="1"/>
      <c r="JW142" s="1"/>
      <c r="JY142" s="1"/>
      <c r="KA142" s="1"/>
      <c r="KC142" s="1"/>
      <c r="KE142" s="1"/>
      <c r="KG142" s="1">
        <v>19.276018612423428</v>
      </c>
      <c r="KH142" s="38">
        <v>1</v>
      </c>
      <c r="KI142" s="1"/>
      <c r="KK142" s="1"/>
      <c r="KM142" s="1"/>
      <c r="KO142" s="1"/>
      <c r="KQ142" s="1"/>
      <c r="KS142" s="1"/>
      <c r="KU142" s="1"/>
      <c r="KW142" s="1"/>
      <c r="KY142" s="1"/>
      <c r="LA142" s="1">
        <v>14.624636591514269</v>
      </c>
      <c r="LB142" s="38">
        <v>1</v>
      </c>
      <c r="LC142" s="1"/>
      <c r="LE142" s="1"/>
      <c r="LG142" s="1"/>
      <c r="LI142" s="1"/>
      <c r="LK142" s="1"/>
      <c r="LM142" s="1"/>
      <c r="LO142" s="1"/>
      <c r="LQ142" s="1"/>
      <c r="LS142" s="1"/>
      <c r="LU142" s="4">
        <v>33.900655203937696</v>
      </c>
      <c r="LV142" s="49">
        <v>1</v>
      </c>
      <c r="LW142" s="1"/>
      <c r="LY142" s="1"/>
      <c r="MA142" s="1"/>
      <c r="MC142" s="1"/>
      <c r="ME142" s="1"/>
      <c r="MG142" s="1"/>
      <c r="MI142" s="1"/>
      <c r="MK142" s="1"/>
      <c r="MM142" s="1"/>
      <c r="MO142" s="1"/>
      <c r="MQ142" s="8" t="s">
        <v>911</v>
      </c>
      <c r="MR142" s="51" t="s">
        <v>911</v>
      </c>
    </row>
    <row r="143" spans="2:356" hidden="1" outlineLevel="1" x14ac:dyDescent="0.25">
      <c r="B143" s="42" t="s">
        <v>380</v>
      </c>
      <c r="C143" s="1"/>
      <c r="E143" s="1"/>
      <c r="G143" s="1"/>
      <c r="I143" s="1"/>
      <c r="K143" s="1"/>
      <c r="M143" s="1"/>
      <c r="O143" s="1"/>
      <c r="Q143" s="1"/>
      <c r="S143" s="1"/>
      <c r="U143" s="1"/>
      <c r="W143" s="4" t="s">
        <v>911</v>
      </c>
      <c r="X143" s="49" t="s">
        <v>911</v>
      </c>
      <c r="Y143" s="1"/>
      <c r="AA143" s="1"/>
      <c r="AC143" s="1"/>
      <c r="AE143" s="1"/>
      <c r="AG143" s="1"/>
      <c r="AI143" s="1"/>
      <c r="AK143" s="1"/>
      <c r="AM143" s="1"/>
      <c r="AO143" s="1"/>
      <c r="AQ143" s="1"/>
      <c r="AS143" s="1"/>
      <c r="AU143" s="1"/>
      <c r="AW143" s="1"/>
      <c r="AY143" s="1"/>
      <c r="BA143" s="1"/>
      <c r="BC143" s="1"/>
      <c r="BE143" s="1"/>
      <c r="BG143" s="1"/>
      <c r="BI143" s="1"/>
      <c r="BK143" s="1"/>
      <c r="BM143" s="1"/>
      <c r="BO143" s="1"/>
      <c r="BQ143" s="1"/>
      <c r="BS143" s="1"/>
      <c r="BU143" s="1"/>
      <c r="BW143" s="1"/>
      <c r="BY143" s="1"/>
      <c r="CA143" s="1"/>
      <c r="CC143" s="1"/>
      <c r="CE143" s="1"/>
      <c r="CG143" s="1"/>
      <c r="CI143" s="1"/>
      <c r="CK143" s="1"/>
      <c r="CM143" s="1"/>
      <c r="CO143" s="1"/>
      <c r="CQ143" s="1"/>
      <c r="CS143" s="1"/>
      <c r="CU143" s="1"/>
      <c r="CW143" s="1"/>
      <c r="CY143" s="1"/>
      <c r="DA143" s="4" t="s">
        <v>911</v>
      </c>
      <c r="DB143" s="49" t="s">
        <v>911</v>
      </c>
      <c r="DC143" s="1"/>
      <c r="DE143" s="1"/>
      <c r="DG143" s="1"/>
      <c r="DI143" s="1"/>
      <c r="DK143" s="1"/>
      <c r="DM143" s="1"/>
      <c r="DO143" s="1"/>
      <c r="DQ143" s="1"/>
      <c r="DS143" s="1"/>
      <c r="DU143" s="1"/>
      <c r="DW143" s="1"/>
      <c r="DY143" s="1"/>
      <c r="EA143" s="1"/>
      <c r="EC143" s="1"/>
      <c r="EE143" s="1"/>
      <c r="EG143" s="1"/>
      <c r="EI143" s="1"/>
      <c r="EK143" s="1"/>
      <c r="EM143" s="1"/>
      <c r="EO143" s="1"/>
      <c r="EQ143" s="1"/>
      <c r="ES143" s="1"/>
      <c r="EU143" s="1"/>
      <c r="EW143" s="1"/>
      <c r="EY143" s="1"/>
      <c r="FA143" s="1"/>
      <c r="FC143" s="1"/>
      <c r="FE143" s="1"/>
      <c r="FG143" s="1"/>
      <c r="FI143" s="1"/>
      <c r="FK143" s="1"/>
      <c r="FM143" s="1"/>
      <c r="FO143" s="1"/>
      <c r="FQ143" s="1"/>
      <c r="FS143" s="1"/>
      <c r="FU143" s="1"/>
      <c r="FW143" s="1"/>
      <c r="FY143" s="1"/>
      <c r="GA143" s="1"/>
      <c r="GC143" s="1"/>
      <c r="GE143" s="1"/>
      <c r="GG143" s="1"/>
      <c r="GI143" s="1">
        <v>26.157437171547439</v>
      </c>
      <c r="GJ143" s="38">
        <v>1</v>
      </c>
      <c r="GK143" s="1"/>
      <c r="GM143" s="1"/>
      <c r="GO143" s="1"/>
      <c r="GQ143" s="1"/>
      <c r="GS143" s="1"/>
      <c r="GU143" s="1"/>
      <c r="GW143" s="1"/>
      <c r="GY143" s="1"/>
      <c r="HA143" s="1"/>
      <c r="HC143" s="1"/>
      <c r="HE143" s="1"/>
      <c r="HG143" s="1"/>
      <c r="HI143" s="1"/>
      <c r="HK143" s="1"/>
      <c r="HM143" s="1"/>
      <c r="HO143" s="1"/>
      <c r="HQ143" s="1"/>
      <c r="HS143" s="1"/>
      <c r="HU143" s="1"/>
      <c r="HW143" s="1"/>
      <c r="HY143" s="1"/>
      <c r="IA143" s="1"/>
      <c r="IC143" s="1"/>
      <c r="IE143" s="1"/>
      <c r="IG143" s="1"/>
      <c r="II143" s="1"/>
      <c r="IK143" s="1"/>
      <c r="IM143" s="1"/>
      <c r="IO143" s="1"/>
      <c r="IQ143" s="1"/>
      <c r="IS143" s="1"/>
      <c r="IU143" s="1"/>
      <c r="IW143" s="1"/>
      <c r="IY143" s="1"/>
      <c r="JA143" s="1"/>
      <c r="JC143" s="1"/>
      <c r="JE143" s="1"/>
      <c r="JG143" s="1"/>
      <c r="JI143" s="1"/>
      <c r="JK143" s="1"/>
      <c r="JM143" s="4">
        <v>26.157437171547439</v>
      </c>
      <c r="JN143" s="49">
        <v>1</v>
      </c>
      <c r="JO143" s="1"/>
      <c r="JQ143" s="1"/>
      <c r="JS143" s="1"/>
      <c r="JU143" s="1"/>
      <c r="JW143" s="1"/>
      <c r="JY143" s="1"/>
      <c r="KA143" s="1"/>
      <c r="KC143" s="1"/>
      <c r="KE143" s="1"/>
      <c r="KG143" s="1"/>
      <c r="KI143" s="1"/>
      <c r="KK143" s="1"/>
      <c r="KM143" s="1"/>
      <c r="KO143" s="1"/>
      <c r="KQ143" s="1"/>
      <c r="KS143" s="1"/>
      <c r="KU143" s="1"/>
      <c r="KW143" s="1"/>
      <c r="KY143" s="1"/>
      <c r="LA143" s="1"/>
      <c r="LC143" s="1"/>
      <c r="LE143" s="1"/>
      <c r="LG143" s="1"/>
      <c r="LI143" s="1"/>
      <c r="LK143" s="1"/>
      <c r="LM143" s="1"/>
      <c r="LO143" s="1"/>
      <c r="LQ143" s="1"/>
      <c r="LS143" s="1"/>
      <c r="LU143" s="4" t="s">
        <v>911</v>
      </c>
      <c r="LV143" s="49" t="s">
        <v>911</v>
      </c>
      <c r="LW143" s="1"/>
      <c r="LY143" s="1"/>
      <c r="MA143" s="1"/>
      <c r="MC143" s="1"/>
      <c r="ME143" s="1"/>
      <c r="MG143" s="1"/>
      <c r="MI143" s="1"/>
      <c r="MK143" s="1"/>
      <c r="MM143" s="1"/>
      <c r="MO143" s="1"/>
      <c r="MQ143" s="8" t="s">
        <v>911</v>
      </c>
      <c r="MR143" s="51" t="s">
        <v>911</v>
      </c>
    </row>
    <row r="144" spans="2:356" hidden="1" outlineLevel="1" x14ac:dyDescent="0.25">
      <c r="B144" s="42" t="s">
        <v>220</v>
      </c>
      <c r="C144" s="1"/>
      <c r="E144" s="1"/>
      <c r="G144" s="1"/>
      <c r="I144" s="1"/>
      <c r="K144" s="1"/>
      <c r="M144" s="1"/>
      <c r="O144" s="1"/>
      <c r="Q144" s="1"/>
      <c r="S144" s="1"/>
      <c r="U144" s="1"/>
      <c r="W144" s="4" t="s">
        <v>911</v>
      </c>
      <c r="X144" s="49" t="s">
        <v>911</v>
      </c>
      <c r="Y144" s="1"/>
      <c r="AA144" s="1"/>
      <c r="AC144" s="1"/>
      <c r="AE144" s="1"/>
      <c r="AG144" s="1"/>
      <c r="AI144" s="1"/>
      <c r="AK144" s="1"/>
      <c r="AM144" s="1"/>
      <c r="AO144" s="1"/>
      <c r="AQ144" s="1"/>
      <c r="AS144" s="1"/>
      <c r="AU144" s="1"/>
      <c r="AW144" s="1"/>
      <c r="AY144" s="1"/>
      <c r="BA144" s="1"/>
      <c r="BC144" s="1"/>
      <c r="BE144" s="1"/>
      <c r="BG144" s="1"/>
      <c r="BI144" s="1"/>
      <c r="BK144" s="1"/>
      <c r="BM144" s="1"/>
      <c r="BO144" s="1"/>
      <c r="BQ144" s="1"/>
      <c r="BS144" s="1"/>
      <c r="BU144" s="1"/>
      <c r="BW144" s="1"/>
      <c r="BY144" s="1"/>
      <c r="CA144" s="1"/>
      <c r="CC144" s="1"/>
      <c r="CE144" s="1"/>
      <c r="CG144" s="1">
        <v>12.329944139906379</v>
      </c>
      <c r="CH144" s="38">
        <v>1</v>
      </c>
      <c r="CI144" s="1"/>
      <c r="CK144" s="1"/>
      <c r="CM144" s="1"/>
      <c r="CO144" s="1"/>
      <c r="CQ144" s="1"/>
      <c r="CS144" s="1"/>
      <c r="CU144" s="1"/>
      <c r="CW144" s="1"/>
      <c r="CY144" s="1"/>
      <c r="DA144" s="4">
        <v>12.329944139906379</v>
      </c>
      <c r="DB144" s="49">
        <v>1</v>
      </c>
      <c r="DC144" s="1"/>
      <c r="DE144" s="1"/>
      <c r="DG144" s="1"/>
      <c r="DI144" s="1"/>
      <c r="DK144" s="1"/>
      <c r="DM144" s="1"/>
      <c r="DO144" s="1"/>
      <c r="DQ144" s="1"/>
      <c r="DS144" s="1"/>
      <c r="DU144" s="1"/>
      <c r="DW144" s="1"/>
      <c r="DY144" s="1"/>
      <c r="EA144" s="1"/>
      <c r="EC144" s="1"/>
      <c r="EE144" s="1"/>
      <c r="EG144" s="1"/>
      <c r="EI144" s="1"/>
      <c r="EK144" s="1"/>
      <c r="EM144" s="1"/>
      <c r="EO144" s="1"/>
      <c r="EQ144" s="1"/>
      <c r="ES144" s="1"/>
      <c r="EU144" s="1"/>
      <c r="EW144" s="1"/>
      <c r="EY144" s="1"/>
      <c r="FA144" s="1"/>
      <c r="FC144" s="1"/>
      <c r="FE144" s="1"/>
      <c r="FG144" s="1"/>
      <c r="FI144" s="1"/>
      <c r="FK144" s="1"/>
      <c r="FM144" s="1"/>
      <c r="FO144" s="1"/>
      <c r="FQ144" s="1"/>
      <c r="FS144" s="1"/>
      <c r="FU144" s="1"/>
      <c r="FW144" s="1"/>
      <c r="FY144" s="1"/>
      <c r="GA144" s="1"/>
      <c r="GC144" s="1"/>
      <c r="GE144" s="1"/>
      <c r="GG144" s="1"/>
      <c r="GI144" s="1">
        <v>10.109791705578157</v>
      </c>
      <c r="GJ144" s="38">
        <v>1</v>
      </c>
      <c r="GK144" s="1"/>
      <c r="GM144" s="1"/>
      <c r="GO144" s="1"/>
      <c r="GQ144" s="1"/>
      <c r="GS144" s="1"/>
      <c r="GU144" s="1"/>
      <c r="GW144" s="1"/>
      <c r="GY144" s="1"/>
      <c r="HA144" s="1"/>
      <c r="HC144" s="1"/>
      <c r="HE144" s="1"/>
      <c r="HG144" s="1"/>
      <c r="HI144" s="1"/>
      <c r="HK144" s="1"/>
      <c r="HM144" s="1"/>
      <c r="HO144" s="1"/>
      <c r="HQ144" s="1"/>
      <c r="HS144" s="1"/>
      <c r="HU144" s="1"/>
      <c r="HW144" s="1"/>
      <c r="HY144" s="1"/>
      <c r="IA144" s="1"/>
      <c r="IC144" s="1"/>
      <c r="IE144" s="1"/>
      <c r="IG144" s="1"/>
      <c r="II144" s="1"/>
      <c r="IK144" s="1"/>
      <c r="IM144" s="1"/>
      <c r="IO144" s="1"/>
      <c r="IQ144" s="1"/>
      <c r="IS144" s="1"/>
      <c r="IU144" s="1"/>
      <c r="IW144" s="1"/>
      <c r="IY144" s="1"/>
      <c r="JA144" s="1"/>
      <c r="JC144" s="1"/>
      <c r="JE144" s="1"/>
      <c r="JG144" s="1"/>
      <c r="JI144" s="1"/>
      <c r="JK144" s="1"/>
      <c r="JM144" s="4">
        <v>10.109791705578157</v>
      </c>
      <c r="JN144" s="49">
        <v>0.42776661941471705</v>
      </c>
      <c r="JO144" s="1"/>
      <c r="JQ144" s="1"/>
      <c r="JS144" s="1"/>
      <c r="JU144" s="1"/>
      <c r="JW144" s="1"/>
      <c r="JY144" s="1"/>
      <c r="KA144" s="1"/>
      <c r="KC144" s="1"/>
      <c r="KE144" s="1">
        <v>13.524104084165028</v>
      </c>
      <c r="KF144" s="38">
        <v>1</v>
      </c>
      <c r="KG144" s="1"/>
      <c r="KI144" s="1"/>
      <c r="KK144" s="1"/>
      <c r="KM144" s="1"/>
      <c r="KO144" s="1"/>
      <c r="KQ144" s="1"/>
      <c r="KS144" s="1"/>
      <c r="KU144" s="1"/>
      <c r="KW144" s="1"/>
      <c r="KY144" s="1"/>
      <c r="LA144" s="1"/>
      <c r="LC144" s="1"/>
      <c r="LE144" s="1"/>
      <c r="LG144" s="1"/>
      <c r="LI144" s="1"/>
      <c r="LK144" s="1"/>
      <c r="LM144" s="1"/>
      <c r="LO144" s="1">
        <v>13.524104084165028</v>
      </c>
      <c r="LP144" s="38">
        <v>1</v>
      </c>
      <c r="LQ144" s="1"/>
      <c r="LS144" s="1">
        <v>14.624636591514269</v>
      </c>
      <c r="LT144" s="38">
        <v>0.13619683920245107</v>
      </c>
      <c r="LU144" s="4">
        <v>41.672844759844324</v>
      </c>
      <c r="LV144" s="49">
        <v>0.15788687140361674</v>
      </c>
      <c r="LW144" s="1"/>
      <c r="LY144" s="1"/>
      <c r="MA144" s="1"/>
      <c r="MC144" s="1"/>
      <c r="ME144" s="1"/>
      <c r="MG144" s="1"/>
      <c r="MI144" s="1"/>
      <c r="MK144" s="1"/>
      <c r="MM144" s="1"/>
      <c r="MO144" s="1"/>
      <c r="MQ144" s="8" t="s">
        <v>911</v>
      </c>
      <c r="MR144" s="51" t="s">
        <v>911</v>
      </c>
    </row>
    <row r="145" spans="2:356" hidden="1" outlineLevel="1" x14ac:dyDescent="0.25">
      <c r="B145" s="42" t="s">
        <v>462</v>
      </c>
      <c r="C145" s="1"/>
      <c r="E145" s="1"/>
      <c r="G145" s="1"/>
      <c r="I145" s="1"/>
      <c r="K145" s="1"/>
      <c r="M145" s="1"/>
      <c r="O145" s="1"/>
      <c r="Q145" s="1"/>
      <c r="S145" s="1"/>
      <c r="U145" s="1"/>
      <c r="W145" s="4" t="s">
        <v>911</v>
      </c>
      <c r="X145" s="49" t="s">
        <v>911</v>
      </c>
      <c r="Y145" s="1"/>
      <c r="AA145" s="1"/>
      <c r="AC145" s="1"/>
      <c r="AE145" s="1"/>
      <c r="AG145" s="1"/>
      <c r="AI145" s="1"/>
      <c r="AK145" s="1"/>
      <c r="AM145" s="1"/>
      <c r="AO145" s="1"/>
      <c r="AQ145" s="1"/>
      <c r="AS145" s="1"/>
      <c r="AU145" s="1"/>
      <c r="AW145" s="1"/>
      <c r="AY145" s="1"/>
      <c r="BA145" s="1"/>
      <c r="BC145" s="1"/>
      <c r="BE145" s="1"/>
      <c r="BG145" s="1"/>
      <c r="BI145" s="1"/>
      <c r="BK145" s="1"/>
      <c r="BM145" s="1"/>
      <c r="BO145" s="1"/>
      <c r="BQ145" s="1"/>
      <c r="BS145" s="1"/>
      <c r="BU145" s="1"/>
      <c r="BW145" s="1"/>
      <c r="BY145" s="1"/>
      <c r="CA145" s="1"/>
      <c r="CC145" s="1"/>
      <c r="CE145" s="1"/>
      <c r="CG145" s="1"/>
      <c r="CI145" s="1"/>
      <c r="CK145" s="1"/>
      <c r="CM145" s="1"/>
      <c r="CO145" s="1"/>
      <c r="CQ145" s="1"/>
      <c r="CS145" s="1"/>
      <c r="CU145" s="1"/>
      <c r="CW145" s="1"/>
      <c r="CY145" s="1"/>
      <c r="DA145" s="4" t="s">
        <v>911</v>
      </c>
      <c r="DB145" s="49" t="s">
        <v>911</v>
      </c>
      <c r="DC145" s="1"/>
      <c r="DE145" s="1"/>
      <c r="DG145" s="1"/>
      <c r="DI145" s="1"/>
      <c r="DK145" s="1"/>
      <c r="DM145" s="1">
        <v>4.9430366570468669</v>
      </c>
      <c r="DN145" s="38">
        <v>1</v>
      </c>
      <c r="DO145" s="1"/>
      <c r="DQ145" s="1"/>
      <c r="DS145" s="1"/>
      <c r="DU145" s="1"/>
      <c r="DW145" s="1"/>
      <c r="DY145" s="1"/>
      <c r="EA145" s="1"/>
      <c r="EC145" s="1"/>
      <c r="EE145" s="1"/>
      <c r="EG145" s="1"/>
      <c r="EI145" s="1"/>
      <c r="EK145" s="1"/>
      <c r="EM145" s="1"/>
      <c r="EO145" s="1"/>
      <c r="EQ145" s="1"/>
      <c r="ES145" s="1"/>
      <c r="EU145" s="1"/>
      <c r="EW145" s="1"/>
      <c r="EY145" s="1"/>
      <c r="FA145" s="1"/>
      <c r="FC145" s="1"/>
      <c r="FE145" s="1"/>
      <c r="FG145" s="1"/>
      <c r="FI145" s="1"/>
      <c r="FK145" s="1"/>
      <c r="FM145" s="1"/>
      <c r="FO145" s="1"/>
      <c r="FQ145" s="1"/>
      <c r="FS145" s="1"/>
      <c r="FU145" s="1"/>
      <c r="FW145" s="1"/>
      <c r="FY145" s="1"/>
      <c r="GA145" s="1"/>
      <c r="GC145" s="1"/>
      <c r="GE145" s="1"/>
      <c r="GG145" s="1"/>
      <c r="GI145" s="1"/>
      <c r="GK145" s="1"/>
      <c r="GM145" s="1"/>
      <c r="GO145" s="1"/>
      <c r="GQ145" s="1"/>
      <c r="GS145" s="1"/>
      <c r="GU145" s="1"/>
      <c r="GW145" s="1"/>
      <c r="GY145" s="1"/>
      <c r="HA145" s="1"/>
      <c r="HC145" s="1"/>
      <c r="HE145" s="1"/>
      <c r="HG145" s="1"/>
      <c r="HI145" s="1"/>
      <c r="HK145" s="1"/>
      <c r="HM145" s="1"/>
      <c r="HO145" s="1"/>
      <c r="HQ145" s="1"/>
      <c r="HS145" s="1"/>
      <c r="HU145" s="1"/>
      <c r="HW145" s="1"/>
      <c r="HY145" s="1"/>
      <c r="IA145" s="1"/>
      <c r="IC145" s="1"/>
      <c r="IE145" s="1"/>
      <c r="IG145" s="1"/>
      <c r="II145" s="1"/>
      <c r="IK145" s="1"/>
      <c r="IM145" s="1"/>
      <c r="IO145" s="1"/>
      <c r="IQ145" s="1"/>
      <c r="IS145" s="1"/>
      <c r="IU145" s="1"/>
      <c r="IW145" s="1"/>
      <c r="IY145" s="1"/>
      <c r="JA145" s="1"/>
      <c r="JC145" s="1"/>
      <c r="JE145" s="1"/>
      <c r="JG145" s="1"/>
      <c r="JI145" s="1"/>
      <c r="JK145" s="1"/>
      <c r="JM145" s="4">
        <v>4.9430366570468669</v>
      </c>
      <c r="JN145" s="49">
        <v>1</v>
      </c>
      <c r="JO145" s="1"/>
      <c r="JQ145" s="1"/>
      <c r="JS145" s="1"/>
      <c r="JU145" s="1"/>
      <c r="JW145" s="1"/>
      <c r="JY145" s="1"/>
      <c r="KA145" s="1"/>
      <c r="KC145" s="1"/>
      <c r="KE145" s="1"/>
      <c r="KG145" s="1"/>
      <c r="KI145" s="1"/>
      <c r="KK145" s="1"/>
      <c r="KM145" s="1"/>
      <c r="KO145" s="1"/>
      <c r="KQ145" s="1"/>
      <c r="KS145" s="1"/>
      <c r="KU145" s="1"/>
      <c r="KW145" s="1"/>
      <c r="KY145" s="1"/>
      <c r="LA145" s="1"/>
      <c r="LC145" s="1"/>
      <c r="LE145" s="1"/>
      <c r="LG145" s="1"/>
      <c r="LI145" s="1"/>
      <c r="LK145" s="1"/>
      <c r="LM145" s="1"/>
      <c r="LO145" s="1"/>
      <c r="LQ145" s="1"/>
      <c r="LS145" s="1"/>
      <c r="LU145" s="4" t="s">
        <v>911</v>
      </c>
      <c r="LV145" s="49" t="s">
        <v>911</v>
      </c>
      <c r="LW145" s="1"/>
      <c r="LY145" s="1"/>
      <c r="MA145" s="1"/>
      <c r="MC145" s="1"/>
      <c r="ME145" s="1"/>
      <c r="MG145" s="1"/>
      <c r="MI145" s="1"/>
      <c r="MK145" s="1"/>
      <c r="MM145" s="1"/>
      <c r="MO145" s="1"/>
      <c r="MQ145" s="8" t="s">
        <v>911</v>
      </c>
      <c r="MR145" s="51" t="s">
        <v>911</v>
      </c>
    </row>
    <row r="146" spans="2:356" hidden="1" outlineLevel="1" x14ac:dyDescent="0.25">
      <c r="B146" s="42" t="s">
        <v>360</v>
      </c>
      <c r="C146" s="1">
        <v>26.157437171547439</v>
      </c>
      <c r="D146" s="38">
        <v>0.80934180511030962</v>
      </c>
      <c r="E146" s="1">
        <v>26.157437171547439</v>
      </c>
      <c r="F146" s="38">
        <v>1</v>
      </c>
      <c r="G146" s="1"/>
      <c r="I146" s="1"/>
      <c r="K146" s="1">
        <v>26.157437171547439</v>
      </c>
      <c r="L146" s="38">
        <v>1</v>
      </c>
      <c r="M146" s="1"/>
      <c r="O146" s="1"/>
      <c r="Q146" s="1"/>
      <c r="S146" s="1"/>
      <c r="U146" s="1"/>
      <c r="W146" s="4">
        <v>78.472311514642314</v>
      </c>
      <c r="X146" s="49">
        <v>0.92719311559993012</v>
      </c>
      <c r="Y146" s="1"/>
      <c r="AA146" s="1"/>
      <c r="AC146" s="1"/>
      <c r="AE146" s="1"/>
      <c r="AG146" s="1"/>
      <c r="AI146" s="1"/>
      <c r="AK146" s="1"/>
      <c r="AM146" s="1"/>
      <c r="AO146" s="1"/>
      <c r="AQ146" s="1"/>
      <c r="AS146" s="1"/>
      <c r="AU146" s="1"/>
      <c r="AW146" s="1"/>
      <c r="AY146" s="1"/>
      <c r="BA146" s="1"/>
      <c r="BC146" s="1"/>
      <c r="BE146" s="1"/>
      <c r="BG146" s="1"/>
      <c r="BI146" s="1"/>
      <c r="BK146" s="1"/>
      <c r="BM146" s="1"/>
      <c r="BO146" s="1"/>
      <c r="BQ146" s="1"/>
      <c r="BS146" s="1"/>
      <c r="BU146" s="1"/>
      <c r="BW146" s="1"/>
      <c r="BY146" s="1"/>
      <c r="CA146" s="1"/>
      <c r="CC146" s="1"/>
      <c r="CE146" s="1"/>
      <c r="CG146" s="1"/>
      <c r="CI146" s="1"/>
      <c r="CK146" s="1"/>
      <c r="CM146" s="1"/>
      <c r="CO146" s="1"/>
      <c r="CQ146" s="1"/>
      <c r="CS146" s="1"/>
      <c r="CU146" s="1"/>
      <c r="CW146" s="1"/>
      <c r="CY146" s="1"/>
      <c r="DA146" s="4" t="s">
        <v>911</v>
      </c>
      <c r="DB146" s="49" t="s">
        <v>911</v>
      </c>
      <c r="DC146" s="1"/>
      <c r="DE146" s="1"/>
      <c r="DG146" s="1"/>
      <c r="DI146" s="1"/>
      <c r="DK146" s="1"/>
      <c r="DM146" s="1"/>
      <c r="DO146" s="1"/>
      <c r="DQ146" s="1"/>
      <c r="DS146" s="1"/>
      <c r="DU146" s="1">
        <v>5.4898753943918042</v>
      </c>
      <c r="DV146" s="38">
        <v>1</v>
      </c>
      <c r="DW146" s="1"/>
      <c r="DY146" s="1"/>
      <c r="EA146" s="1"/>
      <c r="EC146" s="1"/>
      <c r="EE146" s="1"/>
      <c r="EG146" s="1">
        <v>26.157437171547439</v>
      </c>
      <c r="EH146" s="38">
        <v>1</v>
      </c>
      <c r="EI146" s="1"/>
      <c r="EK146" s="1"/>
      <c r="EM146" s="1"/>
      <c r="EO146" s="1"/>
      <c r="EQ146" s="1"/>
      <c r="ES146" s="1">
        <v>26.157437171547439</v>
      </c>
      <c r="ET146" s="38">
        <v>1</v>
      </c>
      <c r="EU146" s="1"/>
      <c r="EW146" s="1"/>
      <c r="EY146" s="1"/>
      <c r="FA146" s="1"/>
      <c r="FC146" s="1"/>
      <c r="FE146" s="1"/>
      <c r="FG146" s="1"/>
      <c r="FI146" s="1">
        <v>26.157437171547439</v>
      </c>
      <c r="FJ146" s="38">
        <v>1</v>
      </c>
      <c r="FK146" s="1"/>
      <c r="FM146" s="1">
        <v>5.4898753943918042</v>
      </c>
      <c r="FN146" s="38">
        <v>0.5</v>
      </c>
      <c r="FO146" s="1"/>
      <c r="FQ146" s="1"/>
      <c r="FS146" s="1"/>
      <c r="FU146" s="1"/>
      <c r="FW146" s="1"/>
      <c r="FY146" s="1"/>
      <c r="GA146" s="1"/>
      <c r="GC146" s="1"/>
      <c r="GE146" s="1"/>
      <c r="GG146" s="1"/>
      <c r="GI146" s="1">
        <v>400.70224693967725</v>
      </c>
      <c r="GJ146" s="38">
        <v>0.6383640246924156</v>
      </c>
      <c r="GK146" s="1"/>
      <c r="GM146" s="1"/>
      <c r="GO146" s="1"/>
      <c r="GQ146" s="1"/>
      <c r="GS146" s="1"/>
      <c r="GU146" s="1"/>
      <c r="GW146" s="1"/>
      <c r="GY146" s="1"/>
      <c r="HA146" s="1"/>
      <c r="HC146" s="1"/>
      <c r="HE146" s="1"/>
      <c r="HG146" s="1"/>
      <c r="HI146" s="1"/>
      <c r="HK146" s="1"/>
      <c r="HM146" s="1"/>
      <c r="HO146" s="1"/>
      <c r="HQ146" s="1"/>
      <c r="HS146" s="1"/>
      <c r="HU146" s="1"/>
      <c r="HW146" s="1"/>
      <c r="HY146" s="1"/>
      <c r="IA146" s="1"/>
      <c r="IC146" s="1">
        <v>40.312587654543087</v>
      </c>
      <c r="ID146" s="38">
        <v>0.88014017087844221</v>
      </c>
      <c r="IE146" s="1"/>
      <c r="IG146" s="1"/>
      <c r="II146" s="1"/>
      <c r="IK146" s="1">
        <v>26.157437171547439</v>
      </c>
      <c r="IL146" s="38">
        <v>1</v>
      </c>
      <c r="IM146" s="1"/>
      <c r="IO146" s="1"/>
      <c r="IQ146" s="1"/>
      <c r="IS146" s="1">
        <v>26.157437171547439</v>
      </c>
      <c r="IT146" s="38">
        <v>1</v>
      </c>
      <c r="IU146" s="1"/>
      <c r="IW146" s="1"/>
      <c r="IY146" s="1"/>
      <c r="JA146" s="1"/>
      <c r="JC146" s="1"/>
      <c r="JE146" s="1"/>
      <c r="JG146" s="1"/>
      <c r="JI146" s="1"/>
      <c r="JK146" s="1"/>
      <c r="JM146" s="4">
        <v>582.78177124074125</v>
      </c>
      <c r="JN146" s="49">
        <v>0.53926817129179205</v>
      </c>
      <c r="JO146" s="1"/>
      <c r="JQ146" s="1"/>
      <c r="JS146" s="1"/>
      <c r="JU146" s="1"/>
      <c r="JW146" s="1"/>
      <c r="JY146" s="1"/>
      <c r="KA146" s="1"/>
      <c r="KC146" s="1"/>
      <c r="KE146" s="1">
        <v>5.4898753943918042</v>
      </c>
      <c r="KF146" s="38">
        <v>1</v>
      </c>
      <c r="KG146" s="1">
        <v>29.532054241760751</v>
      </c>
      <c r="KH146" s="38">
        <v>0.50540788933473291</v>
      </c>
      <c r="KI146" s="1">
        <v>26.157437171547439</v>
      </c>
      <c r="KJ146" s="38">
        <v>1</v>
      </c>
      <c r="KK146" s="1"/>
      <c r="KM146" s="1"/>
      <c r="KO146" s="1"/>
      <c r="KQ146" s="1"/>
      <c r="KS146" s="1">
        <v>26.157437171547439</v>
      </c>
      <c r="KT146" s="38">
        <v>0.66394540676440572</v>
      </c>
      <c r="KU146" s="1"/>
      <c r="KW146" s="1"/>
      <c r="KY146" s="1"/>
      <c r="LA146" s="1"/>
      <c r="LC146" s="1"/>
      <c r="LE146" s="1"/>
      <c r="LG146" s="1"/>
      <c r="LI146" s="1"/>
      <c r="LK146" s="1"/>
      <c r="LM146" s="1"/>
      <c r="LO146" s="1">
        <v>6.1619574357560793</v>
      </c>
      <c r="LP146" s="38">
        <v>1</v>
      </c>
      <c r="LQ146" s="1"/>
      <c r="LS146" s="1"/>
      <c r="LU146" s="4">
        <v>93.498761415003514</v>
      </c>
      <c r="LV146" s="49">
        <v>0.57788127603387018</v>
      </c>
      <c r="LW146" s="1"/>
      <c r="LY146" s="1"/>
      <c r="MA146" s="1"/>
      <c r="MC146" s="1"/>
      <c r="ME146" s="1"/>
      <c r="MG146" s="1"/>
      <c r="MI146" s="1"/>
      <c r="MK146" s="1"/>
      <c r="MM146" s="1"/>
      <c r="MO146" s="1"/>
      <c r="MQ146" s="8" t="s">
        <v>911</v>
      </c>
      <c r="MR146" s="51" t="s">
        <v>911</v>
      </c>
    </row>
    <row r="147" spans="2:356" hidden="1" outlineLevel="1" x14ac:dyDescent="0.25">
      <c r="B147" s="42" t="s">
        <v>448</v>
      </c>
      <c r="C147" s="1"/>
      <c r="E147" s="1"/>
      <c r="G147" s="1"/>
      <c r="I147" s="1"/>
      <c r="K147" s="1"/>
      <c r="M147" s="1"/>
      <c r="O147" s="1"/>
      <c r="Q147" s="1"/>
      <c r="S147" s="1"/>
      <c r="U147" s="1"/>
      <c r="W147" s="4" t="s">
        <v>911</v>
      </c>
      <c r="X147" s="49" t="s">
        <v>911</v>
      </c>
      <c r="Y147" s="1"/>
      <c r="AA147" s="1"/>
      <c r="AC147" s="1"/>
      <c r="AE147" s="1"/>
      <c r="AG147" s="1"/>
      <c r="AI147" s="1"/>
      <c r="AK147" s="1"/>
      <c r="AM147" s="1"/>
      <c r="AO147" s="1"/>
      <c r="AQ147" s="1"/>
      <c r="AS147" s="1"/>
      <c r="AU147" s="1"/>
      <c r="AW147" s="1"/>
      <c r="AY147" s="1"/>
      <c r="BA147" s="1"/>
      <c r="BC147" s="1"/>
      <c r="BE147" s="1"/>
      <c r="BG147" s="1"/>
      <c r="BI147" s="1"/>
      <c r="BK147" s="1"/>
      <c r="BM147" s="1"/>
      <c r="BO147" s="1"/>
      <c r="BQ147" s="1"/>
      <c r="BS147" s="1"/>
      <c r="BU147" s="1"/>
      <c r="BW147" s="1"/>
      <c r="BY147" s="1"/>
      <c r="CA147" s="1"/>
      <c r="CC147" s="1"/>
      <c r="CE147" s="1"/>
      <c r="CG147" s="1"/>
      <c r="CI147" s="1"/>
      <c r="CK147" s="1"/>
      <c r="CM147" s="1"/>
      <c r="CO147" s="1"/>
      <c r="CQ147" s="1"/>
      <c r="CS147" s="1"/>
      <c r="CU147" s="1"/>
      <c r="CW147" s="1"/>
      <c r="CY147" s="1"/>
      <c r="DA147" s="4" t="s">
        <v>911</v>
      </c>
      <c r="DB147" s="49" t="s">
        <v>911</v>
      </c>
      <c r="DC147" s="1"/>
      <c r="DE147" s="1"/>
      <c r="DG147" s="1"/>
      <c r="DI147" s="1"/>
      <c r="DK147" s="1"/>
      <c r="DM147" s="1"/>
      <c r="DO147" s="1"/>
      <c r="DQ147" s="1"/>
      <c r="DS147" s="1"/>
      <c r="DU147" s="1"/>
      <c r="DW147" s="1"/>
      <c r="DY147" s="1"/>
      <c r="EA147" s="1"/>
      <c r="EC147" s="1"/>
      <c r="EE147" s="1"/>
      <c r="EG147" s="1"/>
      <c r="EI147" s="1"/>
      <c r="EK147" s="1"/>
      <c r="EM147" s="1"/>
      <c r="EO147" s="1"/>
      <c r="EQ147" s="1"/>
      <c r="ES147" s="1"/>
      <c r="EU147" s="1"/>
      <c r="EW147" s="1"/>
      <c r="EY147" s="1"/>
      <c r="FA147" s="1"/>
      <c r="FC147" s="1"/>
      <c r="FE147" s="1"/>
      <c r="FG147" s="1"/>
      <c r="FI147" s="1"/>
      <c r="FK147" s="1"/>
      <c r="FM147" s="1"/>
      <c r="FO147" s="1"/>
      <c r="FQ147" s="1"/>
      <c r="FS147" s="1"/>
      <c r="FU147" s="1"/>
      <c r="FW147" s="1"/>
      <c r="FY147" s="1"/>
      <c r="GA147" s="1"/>
      <c r="GC147" s="1"/>
      <c r="GE147" s="1"/>
      <c r="GG147" s="1"/>
      <c r="GI147" s="1"/>
      <c r="GK147" s="1"/>
      <c r="GM147" s="1"/>
      <c r="GO147" s="1"/>
      <c r="GQ147" s="1"/>
      <c r="GS147" s="1"/>
      <c r="GU147" s="1"/>
      <c r="GW147" s="1"/>
      <c r="GY147" s="1"/>
      <c r="HA147" s="1"/>
      <c r="HC147" s="1"/>
      <c r="HE147" s="1"/>
      <c r="HG147" s="1"/>
      <c r="HI147" s="1"/>
      <c r="HK147" s="1"/>
      <c r="HM147" s="1"/>
      <c r="HO147" s="1"/>
      <c r="HQ147" s="1"/>
      <c r="HS147" s="1"/>
      <c r="HU147" s="1"/>
      <c r="HW147" s="1"/>
      <c r="HY147" s="1"/>
      <c r="IA147" s="1"/>
      <c r="IC147" s="1"/>
      <c r="IE147" s="1"/>
      <c r="IG147" s="1"/>
      <c r="II147" s="1"/>
      <c r="IK147" s="1"/>
      <c r="IM147" s="1"/>
      <c r="IO147" s="1"/>
      <c r="IQ147" s="1"/>
      <c r="IS147" s="1"/>
      <c r="IU147" s="1"/>
      <c r="IW147" s="1"/>
      <c r="IY147" s="1"/>
      <c r="JA147" s="1"/>
      <c r="JC147" s="1"/>
      <c r="JE147" s="1"/>
      <c r="JG147" s="1"/>
      <c r="JI147" s="1"/>
      <c r="JK147" s="1"/>
      <c r="JM147" s="4" t="s">
        <v>911</v>
      </c>
      <c r="JN147" s="49" t="s">
        <v>911</v>
      </c>
      <c r="JO147" s="1"/>
      <c r="JQ147" s="1"/>
      <c r="JS147" s="1"/>
      <c r="JU147" s="1"/>
      <c r="JW147" s="1"/>
      <c r="JY147" s="1"/>
      <c r="KA147" s="1"/>
      <c r="KC147" s="1"/>
      <c r="KE147" s="1"/>
      <c r="KG147" s="1"/>
      <c r="KI147" s="1"/>
      <c r="KK147" s="1"/>
      <c r="KM147" s="1"/>
      <c r="KO147" s="1"/>
      <c r="KQ147" s="1"/>
      <c r="KS147" s="1">
        <v>14.624636591514269</v>
      </c>
      <c r="KT147" s="38">
        <v>1</v>
      </c>
      <c r="KU147" s="1"/>
      <c r="KW147" s="1"/>
      <c r="KY147" s="1"/>
      <c r="LA147" s="1"/>
      <c r="LC147" s="1"/>
      <c r="LE147" s="1"/>
      <c r="LG147" s="1"/>
      <c r="LI147" s="1"/>
      <c r="LK147" s="1"/>
      <c r="LM147" s="1"/>
      <c r="LO147" s="1"/>
      <c r="LQ147" s="1"/>
      <c r="LS147" s="1"/>
      <c r="LU147" s="4">
        <v>14.624636591514269</v>
      </c>
      <c r="LV147" s="49">
        <v>1</v>
      </c>
      <c r="LW147" s="1"/>
      <c r="LY147" s="1"/>
      <c r="MA147" s="1"/>
      <c r="MC147" s="1"/>
      <c r="ME147" s="1"/>
      <c r="MG147" s="1"/>
      <c r="MI147" s="1"/>
      <c r="MK147" s="1"/>
      <c r="MM147" s="1"/>
      <c r="MO147" s="1"/>
      <c r="MQ147" s="8" t="s">
        <v>911</v>
      </c>
      <c r="MR147" s="51" t="s">
        <v>911</v>
      </c>
    </row>
    <row r="148" spans="2:356" hidden="1" outlineLevel="1" x14ac:dyDescent="0.25">
      <c r="B148" s="42" t="s">
        <v>296</v>
      </c>
      <c r="C148" s="1"/>
      <c r="E148" s="1"/>
      <c r="G148" s="1"/>
      <c r="I148" s="1"/>
      <c r="K148" s="1"/>
      <c r="M148" s="1"/>
      <c r="O148" s="1"/>
      <c r="Q148" s="1"/>
      <c r="S148" s="1"/>
      <c r="U148" s="1"/>
      <c r="W148" s="4" t="s">
        <v>911</v>
      </c>
      <c r="X148" s="49" t="s">
        <v>911</v>
      </c>
      <c r="Y148" s="1"/>
      <c r="AA148" s="1"/>
      <c r="AC148" s="1"/>
      <c r="AE148" s="1"/>
      <c r="AG148" s="1"/>
      <c r="AI148" s="1"/>
      <c r="AK148" s="1"/>
      <c r="AM148" s="1"/>
      <c r="AO148" s="1"/>
      <c r="AQ148" s="1"/>
      <c r="AS148" s="1"/>
      <c r="AU148" s="1"/>
      <c r="AW148" s="1"/>
      <c r="AY148" s="1"/>
      <c r="BA148" s="1"/>
      <c r="BC148" s="1"/>
      <c r="BE148" s="1"/>
      <c r="BG148" s="1"/>
      <c r="BI148" s="1"/>
      <c r="BK148" s="1"/>
      <c r="BM148" s="1"/>
      <c r="BO148" s="1"/>
      <c r="BQ148" s="1"/>
      <c r="BS148" s="1"/>
      <c r="BU148" s="1"/>
      <c r="BW148" s="1"/>
      <c r="BY148" s="1"/>
      <c r="CA148" s="1"/>
      <c r="CC148" s="1"/>
      <c r="CE148" s="1"/>
      <c r="CG148" s="1"/>
      <c r="CI148" s="1"/>
      <c r="CK148" s="1"/>
      <c r="CM148" s="1"/>
      <c r="CO148" s="1"/>
      <c r="CQ148" s="1"/>
      <c r="CS148" s="1"/>
      <c r="CU148" s="1"/>
      <c r="CW148" s="1"/>
      <c r="CY148" s="1"/>
      <c r="DA148" s="4" t="s">
        <v>911</v>
      </c>
      <c r="DB148" s="49" t="s">
        <v>911</v>
      </c>
      <c r="DC148" s="1"/>
      <c r="DE148" s="1"/>
      <c r="DG148" s="1"/>
      <c r="DI148" s="1"/>
      <c r="DK148" s="1"/>
      <c r="DM148" s="1"/>
      <c r="DO148" s="1"/>
      <c r="DQ148" s="1"/>
      <c r="DS148" s="1"/>
      <c r="DU148" s="1"/>
      <c r="DW148" s="1"/>
      <c r="DY148" s="1"/>
      <c r="EA148" s="1"/>
      <c r="EC148" s="1"/>
      <c r="EE148" s="1"/>
      <c r="EG148" s="1"/>
      <c r="EI148" s="1"/>
      <c r="EK148" s="1"/>
      <c r="EM148" s="1"/>
      <c r="EO148" s="1"/>
      <c r="EQ148" s="1"/>
      <c r="ES148" s="1"/>
      <c r="EU148" s="1"/>
      <c r="EW148" s="1"/>
      <c r="EY148" s="1"/>
      <c r="FA148" s="1"/>
      <c r="FC148" s="1"/>
      <c r="FE148" s="1"/>
      <c r="FG148" s="1"/>
      <c r="FI148" s="1"/>
      <c r="FK148" s="1"/>
      <c r="FM148" s="1"/>
      <c r="FO148" s="1"/>
      <c r="FQ148" s="1"/>
      <c r="FS148" s="1"/>
      <c r="FU148" s="1"/>
      <c r="FW148" s="1"/>
      <c r="FY148" s="1"/>
      <c r="GA148" s="1"/>
      <c r="GC148" s="1"/>
      <c r="GE148" s="1"/>
      <c r="GG148" s="1"/>
      <c r="GI148" s="1"/>
      <c r="GK148" s="1"/>
      <c r="GM148" s="1"/>
      <c r="GO148" s="1"/>
      <c r="GQ148" s="1"/>
      <c r="GS148" s="1"/>
      <c r="GU148" s="1"/>
      <c r="GW148" s="1"/>
      <c r="GY148" s="1"/>
      <c r="HA148" s="1"/>
      <c r="HC148" s="1"/>
      <c r="HE148" s="1"/>
      <c r="HG148" s="1"/>
      <c r="HI148" s="1"/>
      <c r="HK148" s="1"/>
      <c r="HM148" s="1"/>
      <c r="HO148" s="1"/>
      <c r="HQ148" s="1"/>
      <c r="HS148" s="1"/>
      <c r="HU148" s="1"/>
      <c r="HW148" s="1"/>
      <c r="HY148" s="1"/>
      <c r="IA148" s="1"/>
      <c r="IC148" s="1"/>
      <c r="IE148" s="1"/>
      <c r="IG148" s="1"/>
      <c r="II148" s="1"/>
      <c r="IK148" s="1"/>
      <c r="IM148" s="1"/>
      <c r="IO148" s="1"/>
      <c r="IQ148" s="1"/>
      <c r="IS148" s="1"/>
      <c r="IU148" s="1"/>
      <c r="IW148" s="1"/>
      <c r="IY148" s="1"/>
      <c r="JA148" s="1"/>
      <c r="JC148" s="1"/>
      <c r="JE148" s="1"/>
      <c r="JG148" s="1"/>
      <c r="JI148" s="1"/>
      <c r="JK148" s="1"/>
      <c r="JM148" s="4" t="s">
        <v>911</v>
      </c>
      <c r="JN148" s="49" t="s">
        <v>911</v>
      </c>
      <c r="JO148" s="1"/>
      <c r="JQ148" s="1"/>
      <c r="JS148" s="1"/>
      <c r="JU148" s="1"/>
      <c r="JW148" s="1"/>
      <c r="JY148" s="1"/>
      <c r="KA148" s="1"/>
      <c r="KC148" s="1"/>
      <c r="KE148" s="1"/>
      <c r="KG148" s="1"/>
      <c r="KI148" s="1"/>
      <c r="KK148" s="1"/>
      <c r="KM148" s="1"/>
      <c r="KO148" s="1"/>
      <c r="KQ148" s="1"/>
      <c r="KS148" s="1">
        <v>19.276018612423428</v>
      </c>
      <c r="KT148" s="38">
        <v>1</v>
      </c>
      <c r="KU148" s="1"/>
      <c r="KW148" s="1"/>
      <c r="KY148" s="1"/>
      <c r="LA148" s="1"/>
      <c r="LC148" s="1"/>
      <c r="LE148" s="1"/>
      <c r="LG148" s="1"/>
      <c r="LI148" s="1"/>
      <c r="LK148" s="1"/>
      <c r="LM148" s="1"/>
      <c r="LO148" s="1">
        <v>18.96537539263959</v>
      </c>
      <c r="LP148" s="38">
        <v>1</v>
      </c>
      <c r="LQ148" s="1"/>
      <c r="LS148" s="1"/>
      <c r="LU148" s="4">
        <v>38.241394005063015</v>
      </c>
      <c r="LV148" s="49">
        <v>0.62169620802557179</v>
      </c>
      <c r="LW148" s="1"/>
      <c r="LY148" s="1"/>
      <c r="MA148" s="1"/>
      <c r="MC148" s="1"/>
      <c r="ME148" s="1"/>
      <c r="MG148" s="1"/>
      <c r="MI148" s="1"/>
      <c r="MK148" s="1"/>
      <c r="MM148" s="1"/>
      <c r="MO148" s="1"/>
      <c r="MQ148" s="8" t="s">
        <v>911</v>
      </c>
      <c r="MR148" s="51" t="s">
        <v>911</v>
      </c>
    </row>
    <row r="149" spans="2:356" hidden="1" outlineLevel="1" x14ac:dyDescent="0.25">
      <c r="B149" s="42" t="s">
        <v>145</v>
      </c>
      <c r="C149" s="1"/>
      <c r="E149" s="1"/>
      <c r="G149" s="1"/>
      <c r="I149" s="1"/>
      <c r="K149" s="1"/>
      <c r="M149" s="1"/>
      <c r="O149" s="1"/>
      <c r="Q149" s="1"/>
      <c r="S149" s="1"/>
      <c r="U149" s="1"/>
      <c r="W149" s="4" t="s">
        <v>911</v>
      </c>
      <c r="X149" s="49" t="s">
        <v>911</v>
      </c>
      <c r="Y149" s="1"/>
      <c r="AA149" s="1"/>
      <c r="AC149" s="1"/>
      <c r="AE149" s="1"/>
      <c r="AG149" s="1"/>
      <c r="AI149" s="1"/>
      <c r="AK149" s="1"/>
      <c r="AM149" s="1"/>
      <c r="AO149" s="1"/>
      <c r="AQ149" s="1"/>
      <c r="AS149" s="1"/>
      <c r="AU149" s="1"/>
      <c r="AW149" s="1"/>
      <c r="AY149" s="1"/>
      <c r="BA149" s="1"/>
      <c r="BC149" s="1"/>
      <c r="BE149" s="1"/>
      <c r="BG149" s="1"/>
      <c r="BI149" s="1"/>
      <c r="BK149" s="1"/>
      <c r="BM149" s="1"/>
      <c r="BO149" s="1"/>
      <c r="BQ149" s="1"/>
      <c r="BS149" s="1"/>
      <c r="BU149" s="1"/>
      <c r="BW149" s="1"/>
      <c r="BY149" s="1"/>
      <c r="CA149" s="1"/>
      <c r="CC149" s="1"/>
      <c r="CE149" s="1"/>
      <c r="CG149" s="1"/>
      <c r="CI149" s="1"/>
      <c r="CK149" s="1"/>
      <c r="CM149" s="1"/>
      <c r="CO149" s="1"/>
      <c r="CQ149" s="1"/>
      <c r="CS149" s="1"/>
      <c r="CU149" s="1"/>
      <c r="CW149" s="1"/>
      <c r="CY149" s="1"/>
      <c r="DA149" s="4" t="s">
        <v>911</v>
      </c>
      <c r="DB149" s="49" t="s">
        <v>911</v>
      </c>
      <c r="DC149" s="1"/>
      <c r="DE149" s="1"/>
      <c r="DG149" s="1"/>
      <c r="DI149" s="1"/>
      <c r="DK149" s="1"/>
      <c r="DM149" s="1"/>
      <c r="DO149" s="1"/>
      <c r="DQ149" s="1"/>
      <c r="DS149" s="1"/>
      <c r="DU149" s="1"/>
      <c r="DW149" s="1"/>
      <c r="DY149" s="1"/>
      <c r="EA149" s="1"/>
      <c r="EC149" s="1"/>
      <c r="EE149" s="1"/>
      <c r="EG149" s="1"/>
      <c r="EI149" s="1"/>
      <c r="EK149" s="1"/>
      <c r="EM149" s="1"/>
      <c r="EO149" s="1"/>
      <c r="EQ149" s="1"/>
      <c r="ES149" s="1"/>
      <c r="EU149" s="1"/>
      <c r="EW149" s="1"/>
      <c r="EY149" s="1"/>
      <c r="FA149" s="1"/>
      <c r="FC149" s="1"/>
      <c r="FE149" s="1"/>
      <c r="FG149" s="1"/>
      <c r="FI149" s="1"/>
      <c r="FK149" s="1"/>
      <c r="FM149" s="1"/>
      <c r="FO149" s="1"/>
      <c r="FQ149" s="1"/>
      <c r="FS149" s="1"/>
      <c r="FU149" s="1"/>
      <c r="FW149" s="1"/>
      <c r="FY149" s="1"/>
      <c r="GA149" s="1"/>
      <c r="GC149" s="1"/>
      <c r="GE149" s="1"/>
      <c r="GG149" s="1"/>
      <c r="GI149" s="1">
        <v>12.490304226238756</v>
      </c>
      <c r="GJ149" s="38">
        <v>0.28421946975312906</v>
      </c>
      <c r="GK149" s="1"/>
      <c r="GM149" s="1"/>
      <c r="GO149" s="1"/>
      <c r="GQ149" s="1"/>
      <c r="GS149" s="1"/>
      <c r="GU149" s="1"/>
      <c r="GW149" s="1"/>
      <c r="GY149" s="1"/>
      <c r="HA149" s="1"/>
      <c r="HC149" s="1"/>
      <c r="HE149" s="1">
        <v>12.490304226238756</v>
      </c>
      <c r="HF149" s="38">
        <v>1</v>
      </c>
      <c r="HG149" s="1"/>
      <c r="HI149" s="1"/>
      <c r="HK149" s="1"/>
      <c r="HM149" s="1"/>
      <c r="HO149" s="1"/>
      <c r="HQ149" s="1"/>
      <c r="HS149" s="1"/>
      <c r="HU149" s="1"/>
      <c r="HW149" s="1"/>
      <c r="HY149" s="1"/>
      <c r="IA149" s="1"/>
      <c r="IC149" s="1"/>
      <c r="IE149" s="1"/>
      <c r="IG149" s="1"/>
      <c r="II149" s="1"/>
      <c r="IK149" s="1"/>
      <c r="IM149" s="1"/>
      <c r="IO149" s="1"/>
      <c r="IQ149" s="1"/>
      <c r="IS149" s="1"/>
      <c r="IU149" s="1"/>
      <c r="IW149" s="1"/>
      <c r="IY149" s="1"/>
      <c r="JA149" s="1"/>
      <c r="JC149" s="1"/>
      <c r="JE149" s="1"/>
      <c r="JG149" s="1"/>
      <c r="JI149" s="1"/>
      <c r="JK149" s="1"/>
      <c r="JM149" s="4">
        <v>24.980608452477512</v>
      </c>
      <c r="JN149" s="49">
        <v>0.28956328040779705</v>
      </c>
      <c r="JO149" s="1"/>
      <c r="JQ149" s="1"/>
      <c r="JS149" s="1"/>
      <c r="JU149" s="1"/>
      <c r="JW149" s="1"/>
      <c r="JY149" s="1"/>
      <c r="KA149" s="1"/>
      <c r="KC149" s="1"/>
      <c r="KE149" s="1">
        <v>25.473121854929204</v>
      </c>
      <c r="KF149" s="38">
        <v>0.64975683066468815</v>
      </c>
      <c r="KG149" s="1">
        <v>33.869537249753265</v>
      </c>
      <c r="KH149" s="38">
        <v>1</v>
      </c>
      <c r="KI149" s="1"/>
      <c r="KK149" s="1"/>
      <c r="KM149" s="1"/>
      <c r="KO149" s="1"/>
      <c r="KQ149" s="1"/>
      <c r="KS149" s="1">
        <v>36.149717023424301</v>
      </c>
      <c r="KT149" s="38">
        <v>0.64782159508902692</v>
      </c>
      <c r="KU149" s="1"/>
      <c r="KW149" s="1">
        <v>13.051776010865431</v>
      </c>
      <c r="KX149" s="38">
        <v>1</v>
      </c>
      <c r="KY149" s="1"/>
      <c r="LA149" s="1"/>
      <c r="LC149" s="1"/>
      <c r="LE149" s="1">
        <v>11.742158961921685</v>
      </c>
      <c r="LF149" s="38">
        <v>1</v>
      </c>
      <c r="LG149" s="1"/>
      <c r="LI149" s="1"/>
      <c r="LK149" s="1"/>
      <c r="LM149" s="1"/>
      <c r="LO149" s="1">
        <v>24.641070718063311</v>
      </c>
      <c r="LP149" s="38">
        <v>0.56507862749253768</v>
      </c>
      <c r="LQ149" s="1"/>
      <c r="LS149" s="1"/>
      <c r="LU149" s="4">
        <v>144.9273818189572</v>
      </c>
      <c r="LV149" s="49">
        <v>0.65940708615406596</v>
      </c>
      <c r="LW149" s="1"/>
      <c r="LY149" s="1"/>
      <c r="MA149" s="1"/>
      <c r="MC149" s="1"/>
      <c r="ME149" s="1"/>
      <c r="MG149" s="1"/>
      <c r="MI149" s="1"/>
      <c r="MK149" s="1"/>
      <c r="MM149" s="1"/>
      <c r="MO149" s="1"/>
      <c r="MQ149" s="8" t="s">
        <v>911</v>
      </c>
      <c r="MR149" s="51" t="s">
        <v>911</v>
      </c>
    </row>
    <row r="150" spans="2:356" hidden="1" outlineLevel="1" x14ac:dyDescent="0.25">
      <c r="B150" s="42" t="s">
        <v>427</v>
      </c>
      <c r="C150" s="1"/>
      <c r="E150" s="1"/>
      <c r="G150" s="1"/>
      <c r="I150" s="1"/>
      <c r="K150" s="1"/>
      <c r="M150" s="1"/>
      <c r="O150" s="1"/>
      <c r="Q150" s="1"/>
      <c r="S150" s="1"/>
      <c r="U150" s="1"/>
      <c r="W150" s="4" t="s">
        <v>911</v>
      </c>
      <c r="X150" s="49" t="s">
        <v>911</v>
      </c>
      <c r="Y150" s="1"/>
      <c r="AA150" s="1"/>
      <c r="AC150" s="1"/>
      <c r="AE150" s="1"/>
      <c r="AG150" s="1"/>
      <c r="AI150" s="1"/>
      <c r="AK150" s="1">
        <v>1.8892421449180175</v>
      </c>
      <c r="AL150" s="38">
        <v>1</v>
      </c>
      <c r="AM150" s="1"/>
      <c r="AO150" s="1"/>
      <c r="AQ150" s="1"/>
      <c r="AS150" s="1"/>
      <c r="AU150" s="1"/>
      <c r="AW150" s="1"/>
      <c r="AY150" s="1"/>
      <c r="BA150" s="1"/>
      <c r="BC150" s="1"/>
      <c r="BE150" s="1"/>
      <c r="BG150" s="1"/>
      <c r="BI150" s="1"/>
      <c r="BK150" s="1"/>
      <c r="BM150" s="1"/>
      <c r="BO150" s="1"/>
      <c r="BQ150" s="1"/>
      <c r="BS150" s="1"/>
      <c r="BU150" s="1"/>
      <c r="BW150" s="1"/>
      <c r="BY150" s="1"/>
      <c r="CA150" s="1"/>
      <c r="CC150" s="1"/>
      <c r="CE150" s="1"/>
      <c r="CG150" s="1"/>
      <c r="CI150" s="1"/>
      <c r="CK150" s="1"/>
      <c r="CM150" s="1"/>
      <c r="CO150" s="1"/>
      <c r="CQ150" s="1"/>
      <c r="CS150" s="1"/>
      <c r="CU150" s="1"/>
      <c r="CW150" s="1"/>
      <c r="CY150" s="1"/>
      <c r="DA150" s="4">
        <v>1.8892421449180175</v>
      </c>
      <c r="DB150" s="49">
        <v>1</v>
      </c>
      <c r="DC150" s="1"/>
      <c r="DE150" s="1"/>
      <c r="DG150" s="1"/>
      <c r="DI150" s="1"/>
      <c r="DK150" s="1"/>
      <c r="DM150" s="1"/>
      <c r="DO150" s="1"/>
      <c r="DQ150" s="1"/>
      <c r="DS150" s="1"/>
      <c r="DU150" s="1"/>
      <c r="DW150" s="1"/>
      <c r="DY150" s="1"/>
      <c r="EA150" s="1"/>
      <c r="EC150" s="1"/>
      <c r="EE150" s="1"/>
      <c r="EG150" s="1"/>
      <c r="EI150" s="1"/>
      <c r="EK150" s="1"/>
      <c r="EM150" s="1"/>
      <c r="EO150" s="1"/>
      <c r="EQ150" s="1"/>
      <c r="ES150" s="1"/>
      <c r="EU150" s="1"/>
      <c r="EW150" s="1"/>
      <c r="EY150" s="1"/>
      <c r="FA150" s="1"/>
      <c r="FC150" s="1"/>
      <c r="FE150" s="1"/>
      <c r="FG150" s="1"/>
      <c r="FI150" s="1"/>
      <c r="FK150" s="1"/>
      <c r="FM150" s="1"/>
      <c r="FO150" s="1"/>
      <c r="FQ150" s="1"/>
      <c r="FS150" s="1"/>
      <c r="FU150" s="1"/>
      <c r="FW150" s="1"/>
      <c r="FY150" s="1"/>
      <c r="GA150" s="1"/>
      <c r="GC150" s="1"/>
      <c r="GE150" s="1"/>
      <c r="GG150" s="1"/>
      <c r="GI150" s="1">
        <v>3.3746170702133096</v>
      </c>
      <c r="GJ150" s="38">
        <v>0.102959815136769</v>
      </c>
      <c r="GK150" s="1"/>
      <c r="GM150" s="1"/>
      <c r="GO150" s="1"/>
      <c r="GQ150" s="1"/>
      <c r="GS150" s="1"/>
      <c r="GU150" s="1"/>
      <c r="GW150" s="1"/>
      <c r="GY150" s="1">
        <v>1.9395170631738399</v>
      </c>
      <c r="GZ150" s="38">
        <v>1</v>
      </c>
      <c r="HA150" s="1"/>
      <c r="HC150" s="1"/>
      <c r="HE150" s="1"/>
      <c r="HG150" s="1"/>
      <c r="HI150" s="1"/>
      <c r="HK150" s="1"/>
      <c r="HM150" s="1"/>
      <c r="HO150" s="1"/>
      <c r="HQ150" s="1"/>
      <c r="HS150" s="1"/>
      <c r="HU150" s="1"/>
      <c r="HW150" s="1"/>
      <c r="HY150" s="1"/>
      <c r="IA150" s="1"/>
      <c r="IC150" s="1"/>
      <c r="IE150" s="1"/>
      <c r="IG150" s="1"/>
      <c r="II150" s="1"/>
      <c r="IK150" s="1"/>
      <c r="IM150" s="1"/>
      <c r="IO150" s="1"/>
      <c r="IQ150" s="1"/>
      <c r="IS150" s="1"/>
      <c r="IU150" s="1"/>
      <c r="IW150" s="1"/>
      <c r="IY150" s="1"/>
      <c r="JA150" s="1"/>
      <c r="JC150" s="1"/>
      <c r="JE150" s="1"/>
      <c r="JG150" s="1"/>
      <c r="JI150" s="1"/>
      <c r="JK150" s="1"/>
      <c r="JM150" s="4">
        <v>5.3141341333871495</v>
      </c>
      <c r="JN150" s="49">
        <v>0.10103449188647247</v>
      </c>
      <c r="JO150" s="1"/>
      <c r="JQ150" s="1"/>
      <c r="JS150" s="1">
        <v>12.206631878935644</v>
      </c>
      <c r="JT150" s="38">
        <v>0.66259942031402086</v>
      </c>
      <c r="JU150" s="1"/>
      <c r="JW150" s="1"/>
      <c r="JY150" s="1"/>
      <c r="KA150" s="1"/>
      <c r="KC150" s="1"/>
      <c r="KE150" s="1">
        <v>2.4337209302325586</v>
      </c>
      <c r="KF150" s="38">
        <v>1</v>
      </c>
      <c r="KG150" s="1">
        <v>56.289877786440577</v>
      </c>
      <c r="KH150" s="38">
        <v>0.47101509362763383</v>
      </c>
      <c r="KI150" s="1">
        <v>2.8903572284823786</v>
      </c>
      <c r="KJ150" s="38">
        <v>1</v>
      </c>
      <c r="KK150" s="1"/>
      <c r="KM150" s="1"/>
      <c r="KO150" s="1"/>
      <c r="KQ150" s="1"/>
      <c r="KS150" s="1">
        <v>22.930382992947269</v>
      </c>
      <c r="KT150" s="38">
        <v>0.50595505271074881</v>
      </c>
      <c r="KU150" s="1"/>
      <c r="KW150" s="1">
        <v>2.8410911626951618</v>
      </c>
      <c r="KX150" s="38">
        <v>0.32847152212105324</v>
      </c>
      <c r="KY150" s="1"/>
      <c r="LA150" s="1"/>
      <c r="LC150" s="1">
        <v>49.671780181122287</v>
      </c>
      <c r="LD150" s="38">
        <v>0.60085068413204645</v>
      </c>
      <c r="LE150" s="1"/>
      <c r="LG150" s="1">
        <v>27.461925786015037</v>
      </c>
      <c r="LH150" s="38">
        <v>1</v>
      </c>
      <c r="LI150" s="1"/>
      <c r="LK150" s="1"/>
      <c r="LM150" s="1">
        <v>2.8903572284823786</v>
      </c>
      <c r="LN150" s="38">
        <v>1</v>
      </c>
      <c r="LO150" s="1">
        <v>9.659748583312437</v>
      </c>
      <c r="LP150" s="38">
        <v>0.41297369655008875</v>
      </c>
      <c r="LQ150" s="1"/>
      <c r="LS150" s="1"/>
      <c r="LU150" s="4">
        <v>189.27587375866574</v>
      </c>
      <c r="LV150" s="49">
        <v>0.56206588192485862</v>
      </c>
      <c r="LW150" s="1"/>
      <c r="LY150" s="1"/>
      <c r="MA150" s="1"/>
      <c r="MC150" s="1"/>
      <c r="ME150" s="1"/>
      <c r="MG150" s="1">
        <v>1.9395170631738399</v>
      </c>
      <c r="MH150" s="38">
        <v>1</v>
      </c>
      <c r="MI150" s="1"/>
      <c r="MK150" s="1"/>
      <c r="MM150" s="1"/>
      <c r="MO150" s="1"/>
      <c r="MQ150" s="8">
        <v>1.9395170631738399</v>
      </c>
      <c r="MR150" s="51">
        <v>1</v>
      </c>
    </row>
    <row r="151" spans="2:356" hidden="1" outlineLevel="1" x14ac:dyDescent="0.25">
      <c r="B151" s="42" t="s">
        <v>195</v>
      </c>
      <c r="C151" s="1"/>
      <c r="E151" s="1"/>
      <c r="G151" s="1"/>
      <c r="I151" s="1"/>
      <c r="K151" s="1"/>
      <c r="M151" s="1"/>
      <c r="O151" s="1"/>
      <c r="Q151" s="1"/>
      <c r="S151" s="1"/>
      <c r="U151" s="1"/>
      <c r="W151" s="4" t="s">
        <v>911</v>
      </c>
      <c r="X151" s="49" t="s">
        <v>911</v>
      </c>
      <c r="Y151" s="1"/>
      <c r="AA151" s="1"/>
      <c r="AC151" s="1"/>
      <c r="AE151" s="1"/>
      <c r="AG151" s="1"/>
      <c r="AI151" s="1"/>
      <c r="AK151" s="1"/>
      <c r="AM151" s="1"/>
      <c r="AO151" s="1"/>
      <c r="AQ151" s="1"/>
      <c r="AS151" s="1"/>
      <c r="AU151" s="1"/>
      <c r="AW151" s="1"/>
      <c r="AY151" s="1"/>
      <c r="BA151" s="1"/>
      <c r="BC151" s="1"/>
      <c r="BE151" s="1"/>
      <c r="BG151" s="1"/>
      <c r="BI151" s="1"/>
      <c r="BK151" s="1"/>
      <c r="BM151" s="1"/>
      <c r="BO151" s="1"/>
      <c r="BQ151" s="1"/>
      <c r="BS151" s="1"/>
      <c r="BU151" s="1"/>
      <c r="BW151" s="1"/>
      <c r="BY151" s="1"/>
      <c r="CA151" s="1"/>
      <c r="CC151" s="1"/>
      <c r="CE151" s="1"/>
      <c r="CG151" s="1"/>
      <c r="CI151" s="1"/>
      <c r="CK151" s="1"/>
      <c r="CM151" s="1"/>
      <c r="CO151" s="1"/>
      <c r="CQ151" s="1"/>
      <c r="CS151" s="1"/>
      <c r="CU151" s="1"/>
      <c r="CW151" s="1"/>
      <c r="CY151" s="1"/>
      <c r="DA151" s="4" t="s">
        <v>911</v>
      </c>
      <c r="DB151" s="49" t="s">
        <v>911</v>
      </c>
      <c r="DC151" s="1"/>
      <c r="DE151" s="1"/>
      <c r="DG151" s="1"/>
      <c r="DI151" s="1"/>
      <c r="DK151" s="1"/>
      <c r="DM151" s="1"/>
      <c r="DO151" s="1"/>
      <c r="DQ151" s="1"/>
      <c r="DS151" s="1"/>
      <c r="DU151" s="1"/>
      <c r="DW151" s="1">
        <v>13.681431013171801</v>
      </c>
      <c r="DX151" s="38">
        <v>1</v>
      </c>
      <c r="DY151" s="1"/>
      <c r="EA151" s="1"/>
      <c r="EC151" s="1"/>
      <c r="EE151" s="1"/>
      <c r="EG151" s="1"/>
      <c r="EI151" s="1"/>
      <c r="EK151" s="1"/>
      <c r="EM151" s="1"/>
      <c r="EO151" s="1"/>
      <c r="EQ151" s="1"/>
      <c r="ES151" s="1"/>
      <c r="EU151" s="1"/>
      <c r="EW151" s="1"/>
      <c r="EY151" s="1"/>
      <c r="FA151" s="1"/>
      <c r="FC151" s="1"/>
      <c r="FE151" s="1"/>
      <c r="FG151" s="1"/>
      <c r="FI151" s="1"/>
      <c r="FK151" s="1"/>
      <c r="FM151" s="1"/>
      <c r="FO151" s="1"/>
      <c r="FQ151" s="1"/>
      <c r="FS151" s="1"/>
      <c r="FU151" s="1"/>
      <c r="FW151" s="1"/>
      <c r="FY151" s="1"/>
      <c r="GA151" s="1"/>
      <c r="GC151" s="1"/>
      <c r="GE151" s="1"/>
      <c r="GG151" s="1"/>
      <c r="GI151" s="1">
        <v>13.681431013171801</v>
      </c>
      <c r="GJ151" s="38">
        <v>0.29356012022765721</v>
      </c>
      <c r="GK151" s="1"/>
      <c r="GM151" s="1">
        <v>13.681431013171801</v>
      </c>
      <c r="GN151" s="38">
        <v>1</v>
      </c>
      <c r="GO151" s="1"/>
      <c r="GQ151" s="1"/>
      <c r="GS151" s="1"/>
      <c r="GU151" s="1"/>
      <c r="GW151" s="1"/>
      <c r="GY151" s="1"/>
      <c r="HA151" s="1"/>
      <c r="HC151" s="1"/>
      <c r="HE151" s="1"/>
      <c r="HG151" s="1"/>
      <c r="HI151" s="1"/>
      <c r="HK151" s="1"/>
      <c r="HM151" s="1"/>
      <c r="HO151" s="1">
        <v>13.681431013171801</v>
      </c>
      <c r="HP151" s="38">
        <v>1</v>
      </c>
      <c r="HQ151" s="1"/>
      <c r="HS151" s="1"/>
      <c r="HU151" s="1"/>
      <c r="HW151" s="1"/>
      <c r="HY151" s="1"/>
      <c r="IA151" s="1"/>
      <c r="IC151" s="1"/>
      <c r="IE151" s="1"/>
      <c r="IG151" s="1"/>
      <c r="II151" s="1"/>
      <c r="IK151" s="1"/>
      <c r="IM151" s="1"/>
      <c r="IO151" s="1"/>
      <c r="IQ151" s="1"/>
      <c r="IS151" s="1"/>
      <c r="IU151" s="1"/>
      <c r="IW151" s="1"/>
      <c r="IY151" s="1"/>
      <c r="JA151" s="1"/>
      <c r="JC151" s="1"/>
      <c r="JE151" s="1"/>
      <c r="JG151" s="1"/>
      <c r="JI151" s="1"/>
      <c r="JK151" s="1"/>
      <c r="JM151" s="4">
        <v>54.725724052687205</v>
      </c>
      <c r="JN151" s="49">
        <v>0.62437004472370949</v>
      </c>
      <c r="JO151" s="1"/>
      <c r="JQ151" s="1"/>
      <c r="JS151" s="1">
        <v>13.051776010865431</v>
      </c>
      <c r="JT151" s="38">
        <v>0.32805785035563129</v>
      </c>
      <c r="JU151" s="1"/>
      <c r="JW151" s="1"/>
      <c r="JY151" s="1"/>
      <c r="KA151" s="1"/>
      <c r="KC151" s="1"/>
      <c r="KE151" s="1"/>
      <c r="KG151" s="1">
        <v>13.681431013171801</v>
      </c>
      <c r="KH151" s="38">
        <v>0.51177664546083479</v>
      </c>
      <c r="KI151" s="1"/>
      <c r="KK151" s="1"/>
      <c r="KM151" s="1"/>
      <c r="KO151" s="1"/>
      <c r="KQ151" s="1"/>
      <c r="KS151" s="1">
        <v>25.423589975093485</v>
      </c>
      <c r="KT151" s="38">
        <v>0.65013620585250798</v>
      </c>
      <c r="KU151" s="1"/>
      <c r="KW151" s="1">
        <v>13.681431013171801</v>
      </c>
      <c r="KX151" s="38">
        <v>1</v>
      </c>
      <c r="KY151" s="1"/>
      <c r="LA151" s="1"/>
      <c r="LC151" s="1"/>
      <c r="LE151" s="1"/>
      <c r="LG151" s="1"/>
      <c r="LI151" s="1"/>
      <c r="LK151" s="1"/>
      <c r="LM151" s="1"/>
      <c r="LO151" s="1"/>
      <c r="LQ151" s="1"/>
      <c r="LS151" s="1"/>
      <c r="LU151" s="4">
        <v>65.838228012302523</v>
      </c>
      <c r="LV151" s="49">
        <v>0.371180909055011</v>
      </c>
      <c r="LW151" s="1"/>
      <c r="LY151" s="1"/>
      <c r="MA151" s="1"/>
      <c r="MC151" s="1"/>
      <c r="ME151" s="1"/>
      <c r="MG151" s="1"/>
      <c r="MI151" s="1"/>
      <c r="MK151" s="1"/>
      <c r="MM151" s="1"/>
      <c r="MO151" s="1"/>
      <c r="MQ151" s="8" t="s">
        <v>911</v>
      </c>
      <c r="MR151" s="51" t="s">
        <v>911</v>
      </c>
    </row>
    <row r="152" spans="2:356" hidden="1" outlineLevel="1" x14ac:dyDescent="0.25">
      <c r="B152" s="42" t="s">
        <v>277</v>
      </c>
      <c r="C152" s="1"/>
      <c r="E152" s="1"/>
      <c r="G152" s="1"/>
      <c r="I152" s="1"/>
      <c r="K152" s="1"/>
      <c r="M152" s="1"/>
      <c r="O152" s="1"/>
      <c r="Q152" s="1"/>
      <c r="S152" s="1"/>
      <c r="U152" s="1"/>
      <c r="W152" s="4" t="s">
        <v>911</v>
      </c>
      <c r="X152" s="49" t="s">
        <v>911</v>
      </c>
      <c r="Y152" s="1"/>
      <c r="AA152" s="1"/>
      <c r="AC152" s="1"/>
      <c r="AE152" s="1"/>
      <c r="AG152" s="1"/>
      <c r="AI152" s="1"/>
      <c r="AK152" s="1"/>
      <c r="AM152" s="1"/>
      <c r="AO152" s="1"/>
      <c r="AQ152" s="1"/>
      <c r="AS152" s="1"/>
      <c r="AU152" s="1"/>
      <c r="AW152" s="1"/>
      <c r="AY152" s="1"/>
      <c r="BA152" s="1"/>
      <c r="BC152" s="1"/>
      <c r="BE152" s="1"/>
      <c r="BG152" s="1"/>
      <c r="BI152" s="1"/>
      <c r="BK152" s="1"/>
      <c r="BM152" s="1"/>
      <c r="BO152" s="1"/>
      <c r="BQ152" s="1"/>
      <c r="BS152" s="1"/>
      <c r="BU152" s="1"/>
      <c r="BW152" s="1"/>
      <c r="BY152" s="1"/>
      <c r="CA152" s="1"/>
      <c r="CC152" s="1"/>
      <c r="CE152" s="1"/>
      <c r="CG152" s="1"/>
      <c r="CI152" s="1"/>
      <c r="CK152" s="1"/>
      <c r="CM152" s="1"/>
      <c r="CO152" s="1"/>
      <c r="CQ152" s="1"/>
      <c r="CS152" s="1"/>
      <c r="CU152" s="1"/>
      <c r="CW152" s="1"/>
      <c r="CY152" s="1"/>
      <c r="DA152" s="4" t="s">
        <v>911</v>
      </c>
      <c r="DB152" s="49" t="s">
        <v>911</v>
      </c>
      <c r="DC152" s="1"/>
      <c r="DE152" s="1"/>
      <c r="DG152" s="1"/>
      <c r="DI152" s="1"/>
      <c r="DK152" s="1"/>
      <c r="DM152" s="1"/>
      <c r="DO152" s="1"/>
      <c r="DQ152" s="1"/>
      <c r="DS152" s="1"/>
      <c r="DU152" s="1"/>
      <c r="DW152" s="1"/>
      <c r="DY152" s="1"/>
      <c r="EA152" s="1"/>
      <c r="EC152" s="1"/>
      <c r="EE152" s="1"/>
      <c r="EG152" s="1"/>
      <c r="EI152" s="1"/>
      <c r="EK152" s="1"/>
      <c r="EM152" s="1"/>
      <c r="EO152" s="1"/>
      <c r="EQ152" s="1"/>
      <c r="ES152" s="1"/>
      <c r="EU152" s="1"/>
      <c r="EW152" s="1"/>
      <c r="EY152" s="1"/>
      <c r="FA152" s="1"/>
      <c r="FC152" s="1"/>
      <c r="FE152" s="1"/>
      <c r="FG152" s="1"/>
      <c r="FI152" s="1"/>
      <c r="FK152" s="1"/>
      <c r="FM152" s="1"/>
      <c r="FO152" s="1"/>
      <c r="FQ152" s="1"/>
      <c r="FS152" s="1"/>
      <c r="FU152" s="1"/>
      <c r="FW152" s="1"/>
      <c r="FY152" s="1"/>
      <c r="GA152" s="1"/>
      <c r="GC152" s="1"/>
      <c r="GE152" s="1"/>
      <c r="GG152" s="1"/>
      <c r="GI152" s="1"/>
      <c r="GK152" s="1"/>
      <c r="GM152" s="1"/>
      <c r="GO152" s="1"/>
      <c r="GQ152" s="1"/>
      <c r="GS152" s="1"/>
      <c r="GU152" s="1"/>
      <c r="GW152" s="1"/>
      <c r="GY152" s="1"/>
      <c r="HA152" s="1"/>
      <c r="HC152" s="1"/>
      <c r="HE152" s="1"/>
      <c r="HG152" s="1"/>
      <c r="HI152" s="1"/>
      <c r="HK152" s="1"/>
      <c r="HM152" s="1"/>
      <c r="HO152" s="1"/>
      <c r="HQ152" s="1"/>
      <c r="HS152" s="1"/>
      <c r="HU152" s="1"/>
      <c r="HW152" s="1"/>
      <c r="HY152" s="1"/>
      <c r="IA152" s="1"/>
      <c r="IC152" s="1"/>
      <c r="IE152" s="1"/>
      <c r="IG152" s="1"/>
      <c r="II152" s="1"/>
      <c r="IK152" s="1"/>
      <c r="IM152" s="1"/>
      <c r="IO152" s="1"/>
      <c r="IQ152" s="1"/>
      <c r="IS152" s="1"/>
      <c r="IU152" s="1"/>
      <c r="IW152" s="1"/>
      <c r="IY152" s="1"/>
      <c r="JA152" s="1"/>
      <c r="JC152" s="1"/>
      <c r="JE152" s="1"/>
      <c r="JG152" s="1"/>
      <c r="JI152" s="1"/>
      <c r="JK152" s="1"/>
      <c r="JM152" s="4" t="s">
        <v>911</v>
      </c>
      <c r="JN152" s="49" t="s">
        <v>911</v>
      </c>
      <c r="JO152" s="1"/>
      <c r="JQ152" s="1"/>
      <c r="JS152" s="1">
        <v>4.9430366570468669</v>
      </c>
      <c r="JT152" s="38">
        <v>1</v>
      </c>
      <c r="JU152" s="1"/>
      <c r="JW152" s="1"/>
      <c r="JY152" s="1"/>
      <c r="KA152" s="1"/>
      <c r="KC152" s="1"/>
      <c r="KE152" s="1"/>
      <c r="KG152" s="1">
        <v>32.80012269658846</v>
      </c>
      <c r="KH152" s="38">
        <v>1</v>
      </c>
      <c r="KI152" s="1"/>
      <c r="KK152" s="1"/>
      <c r="KM152" s="1"/>
      <c r="KO152" s="1"/>
      <c r="KQ152" s="1"/>
      <c r="KS152" s="1">
        <v>13.681431013171801</v>
      </c>
      <c r="KT152" s="38">
        <v>1</v>
      </c>
      <c r="KU152" s="1"/>
      <c r="KW152" s="1"/>
      <c r="KY152" s="1"/>
      <c r="LA152" s="1"/>
      <c r="LC152" s="1"/>
      <c r="LE152" s="1"/>
      <c r="LG152" s="1"/>
      <c r="LI152" s="1"/>
      <c r="LK152" s="1"/>
      <c r="LM152" s="1"/>
      <c r="LO152" s="1"/>
      <c r="LQ152" s="1"/>
      <c r="LS152" s="1"/>
      <c r="LU152" s="4">
        <v>51.424590366807131</v>
      </c>
      <c r="LV152" s="49">
        <v>1</v>
      </c>
      <c r="LW152" s="1"/>
      <c r="LY152" s="1"/>
      <c r="MA152" s="1"/>
      <c r="MC152" s="1"/>
      <c r="ME152" s="1"/>
      <c r="MG152" s="1"/>
      <c r="MI152" s="1"/>
      <c r="MK152" s="1"/>
      <c r="MM152" s="1"/>
      <c r="MO152" s="1"/>
      <c r="MQ152" s="8" t="s">
        <v>911</v>
      </c>
      <c r="MR152" s="51" t="s">
        <v>911</v>
      </c>
    </row>
    <row r="153" spans="2:356" hidden="1" outlineLevel="1" x14ac:dyDescent="0.25">
      <c r="B153" s="42" t="s">
        <v>361</v>
      </c>
      <c r="C153" s="1"/>
      <c r="E153" s="1"/>
      <c r="G153" s="1"/>
      <c r="I153" s="1"/>
      <c r="K153" s="1"/>
      <c r="M153" s="1"/>
      <c r="O153" s="1"/>
      <c r="Q153" s="1"/>
      <c r="S153" s="1"/>
      <c r="U153" s="1"/>
      <c r="W153" s="4" t="s">
        <v>911</v>
      </c>
      <c r="X153" s="49" t="s">
        <v>911</v>
      </c>
      <c r="Y153" s="1"/>
      <c r="AA153" s="1"/>
      <c r="AC153" s="1"/>
      <c r="AE153" s="1"/>
      <c r="AG153" s="1"/>
      <c r="AI153" s="1"/>
      <c r="AK153" s="1"/>
      <c r="AM153" s="1"/>
      <c r="AO153" s="1"/>
      <c r="AQ153" s="1"/>
      <c r="AS153" s="1"/>
      <c r="AU153" s="1"/>
      <c r="AW153" s="1"/>
      <c r="AY153" s="1"/>
      <c r="BA153" s="1"/>
      <c r="BC153" s="1"/>
      <c r="BE153" s="1"/>
      <c r="BG153" s="1"/>
      <c r="BI153" s="1"/>
      <c r="BK153" s="1"/>
      <c r="BM153" s="1"/>
      <c r="BO153" s="1"/>
      <c r="BQ153" s="1"/>
      <c r="BS153" s="1"/>
      <c r="BU153" s="1"/>
      <c r="BW153" s="1"/>
      <c r="BY153" s="1"/>
      <c r="CA153" s="1"/>
      <c r="CC153" s="1"/>
      <c r="CE153" s="1"/>
      <c r="CG153" s="1"/>
      <c r="CI153" s="1"/>
      <c r="CK153" s="1"/>
      <c r="CM153" s="1"/>
      <c r="CO153" s="1"/>
      <c r="CQ153" s="1"/>
      <c r="CS153" s="1"/>
      <c r="CU153" s="1"/>
      <c r="CW153" s="1"/>
      <c r="CY153" s="1"/>
      <c r="DA153" s="4" t="s">
        <v>911</v>
      </c>
      <c r="DB153" s="49" t="s">
        <v>911</v>
      </c>
      <c r="DC153" s="1"/>
      <c r="DE153" s="1"/>
      <c r="DG153" s="1"/>
      <c r="DI153" s="1"/>
      <c r="DK153" s="1"/>
      <c r="DM153" s="1"/>
      <c r="DO153" s="1"/>
      <c r="DQ153" s="1"/>
      <c r="DS153" s="1"/>
      <c r="DU153" s="1"/>
      <c r="DW153" s="1"/>
      <c r="DY153" s="1"/>
      <c r="EA153" s="1"/>
      <c r="EC153" s="1"/>
      <c r="EE153" s="1"/>
      <c r="EG153" s="1"/>
      <c r="EI153" s="1"/>
      <c r="EK153" s="1"/>
      <c r="EM153" s="1"/>
      <c r="EO153" s="1"/>
      <c r="EQ153" s="1"/>
      <c r="ES153" s="1"/>
      <c r="EU153" s="1"/>
      <c r="EW153" s="1"/>
      <c r="EY153" s="1"/>
      <c r="FA153" s="1"/>
      <c r="FC153" s="1"/>
      <c r="FE153" s="1"/>
      <c r="FG153" s="1"/>
      <c r="FI153" s="1"/>
      <c r="FK153" s="1"/>
      <c r="FM153" s="1"/>
      <c r="FO153" s="1"/>
      <c r="FQ153" s="1"/>
      <c r="FS153" s="1"/>
      <c r="FU153" s="1"/>
      <c r="FW153" s="1"/>
      <c r="FY153" s="1"/>
      <c r="GA153" s="1"/>
      <c r="GC153" s="1"/>
      <c r="GE153" s="1"/>
      <c r="GG153" s="1"/>
      <c r="GI153" s="1">
        <v>33.235012413045261</v>
      </c>
      <c r="GJ153" s="38">
        <v>0.38848692468502755</v>
      </c>
      <c r="GK153" s="1"/>
      <c r="GM153" s="1"/>
      <c r="GO153" s="1"/>
      <c r="GQ153" s="1"/>
      <c r="GS153" s="1"/>
      <c r="GU153" s="1"/>
      <c r="GW153" s="1"/>
      <c r="GY153" s="1"/>
      <c r="HA153" s="1"/>
      <c r="HC153" s="1"/>
      <c r="HE153" s="1"/>
      <c r="HG153" s="1"/>
      <c r="HI153" s="1"/>
      <c r="HK153" s="1"/>
      <c r="HM153" s="1"/>
      <c r="HO153" s="1"/>
      <c r="HQ153" s="1"/>
      <c r="HS153" s="1"/>
      <c r="HU153" s="1"/>
      <c r="HW153" s="1"/>
      <c r="HY153" s="1"/>
      <c r="IA153" s="1"/>
      <c r="IC153" s="1"/>
      <c r="IE153" s="1"/>
      <c r="IG153" s="1"/>
      <c r="II153" s="1"/>
      <c r="IK153" s="1">
        <v>26.157437171547439</v>
      </c>
      <c r="IL153" s="38">
        <v>1</v>
      </c>
      <c r="IM153" s="1"/>
      <c r="IO153" s="1"/>
      <c r="IQ153" s="1"/>
      <c r="IS153" s="1"/>
      <c r="IU153" s="1"/>
      <c r="IW153" s="1">
        <v>26.157437171547439</v>
      </c>
      <c r="IX153" s="38">
        <v>1</v>
      </c>
      <c r="IY153" s="1">
        <v>26.157437171547439</v>
      </c>
      <c r="IZ153" s="38">
        <v>1</v>
      </c>
      <c r="JA153" s="1"/>
      <c r="JC153" s="1"/>
      <c r="JE153" s="1"/>
      <c r="JG153" s="1"/>
      <c r="JI153" s="1"/>
      <c r="JK153" s="1"/>
      <c r="JM153" s="4">
        <v>111.70732392768758</v>
      </c>
      <c r="JN153" s="49">
        <v>0.56894375914047823</v>
      </c>
      <c r="JO153" s="1"/>
      <c r="JQ153" s="1"/>
      <c r="JS153" s="1"/>
      <c r="JU153" s="1"/>
      <c r="JW153" s="1"/>
      <c r="JY153" s="1"/>
      <c r="KA153" s="1"/>
      <c r="KC153" s="1"/>
      <c r="KE153" s="1"/>
      <c r="KG153" s="1"/>
      <c r="KI153" s="1"/>
      <c r="KK153" s="1"/>
      <c r="KM153" s="1"/>
      <c r="KO153" s="1"/>
      <c r="KQ153" s="1"/>
      <c r="KS153" s="1"/>
      <c r="KU153" s="1"/>
      <c r="KW153" s="1"/>
      <c r="KY153" s="1"/>
      <c r="LA153" s="1"/>
      <c r="LC153" s="1"/>
      <c r="LE153" s="1"/>
      <c r="LG153" s="1"/>
      <c r="LI153" s="1"/>
      <c r="LK153" s="1"/>
      <c r="LM153" s="1"/>
      <c r="LO153" s="1"/>
      <c r="LQ153" s="1"/>
      <c r="LS153" s="1"/>
      <c r="LU153" s="4" t="s">
        <v>911</v>
      </c>
      <c r="LV153" s="49" t="s">
        <v>911</v>
      </c>
      <c r="LW153" s="1"/>
      <c r="LY153" s="1"/>
      <c r="MA153" s="1"/>
      <c r="MC153" s="1"/>
      <c r="ME153" s="1"/>
      <c r="MG153" s="1"/>
      <c r="MI153" s="1"/>
      <c r="MK153" s="1"/>
      <c r="MM153" s="1"/>
      <c r="MO153" s="1"/>
      <c r="MQ153" s="8" t="s">
        <v>911</v>
      </c>
      <c r="MR153" s="51" t="s">
        <v>911</v>
      </c>
    </row>
    <row r="154" spans="2:356" hidden="1" outlineLevel="1" x14ac:dyDescent="0.25">
      <c r="B154" s="42" t="s">
        <v>215</v>
      </c>
      <c r="C154" s="1"/>
      <c r="E154" s="1"/>
      <c r="G154" s="1"/>
      <c r="I154" s="1"/>
      <c r="K154" s="1">
        <v>2.4607072196820172</v>
      </c>
      <c r="L154" s="38">
        <v>1</v>
      </c>
      <c r="M154" s="1"/>
      <c r="O154" s="1"/>
      <c r="Q154" s="1"/>
      <c r="S154" s="1"/>
      <c r="U154" s="1"/>
      <c r="W154" s="4">
        <v>2.4607072196820172</v>
      </c>
      <c r="X154" s="49">
        <v>0.24132862482797887</v>
      </c>
      <c r="Y154" s="1"/>
      <c r="AA154" s="1"/>
      <c r="AC154" s="1"/>
      <c r="AE154" s="1"/>
      <c r="AG154" s="1"/>
      <c r="AI154" s="1"/>
      <c r="AK154" s="1"/>
      <c r="AM154" s="1"/>
      <c r="AO154" s="1"/>
      <c r="AQ154" s="1"/>
      <c r="AS154" s="1"/>
      <c r="AU154" s="1"/>
      <c r="AW154" s="1"/>
      <c r="AY154" s="1"/>
      <c r="BA154" s="1"/>
      <c r="BC154" s="1"/>
      <c r="BE154" s="1"/>
      <c r="BG154" s="1"/>
      <c r="BI154" s="1"/>
      <c r="BK154" s="1"/>
      <c r="BM154" s="1"/>
      <c r="BO154" s="1"/>
      <c r="BQ154" s="1"/>
      <c r="BS154" s="1"/>
      <c r="BU154" s="1"/>
      <c r="BW154" s="1"/>
      <c r="BY154" s="1"/>
      <c r="CA154" s="1"/>
      <c r="CC154" s="1"/>
      <c r="CE154" s="1"/>
      <c r="CG154" s="1"/>
      <c r="CI154" s="1"/>
      <c r="CK154" s="1"/>
      <c r="CM154" s="1">
        <v>6.5751808522482245</v>
      </c>
      <c r="CN154" s="38">
        <v>1</v>
      </c>
      <c r="CO154" s="1"/>
      <c r="CQ154" s="1"/>
      <c r="CS154" s="1"/>
      <c r="CU154" s="1"/>
      <c r="CW154" s="1"/>
      <c r="CY154" s="1"/>
      <c r="DA154" s="4">
        <v>6.5751808522482245</v>
      </c>
      <c r="DB154" s="49">
        <v>0.6608356173148846</v>
      </c>
      <c r="DC154" s="1"/>
      <c r="DE154" s="1"/>
      <c r="DG154" s="1"/>
      <c r="DI154" s="1"/>
      <c r="DK154" s="1"/>
      <c r="DM154" s="1"/>
      <c r="DO154" s="1"/>
      <c r="DQ154" s="1"/>
      <c r="DS154" s="1"/>
      <c r="DU154" s="1"/>
      <c r="DW154" s="1"/>
      <c r="DY154" s="1"/>
      <c r="EA154" s="1"/>
      <c r="EC154" s="1"/>
      <c r="EE154" s="1"/>
      <c r="EG154" s="1"/>
      <c r="EI154" s="1"/>
      <c r="EK154" s="1"/>
      <c r="EM154" s="1"/>
      <c r="EO154" s="1"/>
      <c r="EQ154" s="1"/>
      <c r="ES154" s="1"/>
      <c r="EU154" s="1"/>
      <c r="EW154" s="1"/>
      <c r="EY154" s="1"/>
      <c r="FA154" s="1"/>
      <c r="FC154" s="1"/>
      <c r="FE154" s="1"/>
      <c r="FG154" s="1"/>
      <c r="FI154" s="1"/>
      <c r="FK154" s="1"/>
      <c r="FM154" s="1"/>
      <c r="FO154" s="1"/>
      <c r="FQ154" s="1"/>
      <c r="FS154" s="1"/>
      <c r="FU154" s="1"/>
      <c r="FW154" s="1"/>
      <c r="FY154" s="1"/>
      <c r="GA154" s="1"/>
      <c r="GC154" s="1"/>
      <c r="GE154" s="1"/>
      <c r="GG154" s="1"/>
      <c r="GI154" s="1">
        <v>34.365897380093713</v>
      </c>
      <c r="GJ154" s="38">
        <v>0.59820845358074326</v>
      </c>
      <c r="GK154" s="1"/>
      <c r="GM154" s="1">
        <v>3.3746170702133096</v>
      </c>
      <c r="GN154" s="38">
        <v>1</v>
      </c>
      <c r="GO154" s="1"/>
      <c r="GQ154" s="1"/>
      <c r="GS154" s="1"/>
      <c r="GU154" s="1"/>
      <c r="GW154" s="1"/>
      <c r="GY154" s="1"/>
      <c r="HA154" s="1"/>
      <c r="HC154" s="1"/>
      <c r="HE154" s="1">
        <v>19.276018612423428</v>
      </c>
      <c r="HF154" s="38">
        <v>1</v>
      </c>
      <c r="HG154" s="1"/>
      <c r="HI154" s="1"/>
      <c r="HK154" s="1"/>
      <c r="HM154" s="1"/>
      <c r="HO154" s="1"/>
      <c r="HQ154" s="1"/>
      <c r="HS154" s="1"/>
      <c r="HU154" s="1"/>
      <c r="HW154" s="1"/>
      <c r="HY154" s="1"/>
      <c r="IA154" s="1"/>
      <c r="IC154" s="1"/>
      <c r="IE154" s="1"/>
      <c r="IG154" s="1"/>
      <c r="II154" s="1"/>
      <c r="IK154" s="1"/>
      <c r="IM154" s="1"/>
      <c r="IO154" s="1"/>
      <c r="IQ154" s="1"/>
      <c r="IS154" s="1"/>
      <c r="IU154" s="1"/>
      <c r="IW154" s="1"/>
      <c r="IY154" s="1"/>
      <c r="JA154" s="1"/>
      <c r="JC154" s="1"/>
      <c r="JE154" s="1"/>
      <c r="JG154" s="1">
        <v>4.9430366570468669</v>
      </c>
      <c r="JH154" s="38">
        <v>1</v>
      </c>
      <c r="JI154" s="1"/>
      <c r="JK154" s="1"/>
      <c r="JM154" s="4">
        <v>61.959569719777321</v>
      </c>
      <c r="JN154" s="49">
        <v>0.45517658109641318</v>
      </c>
      <c r="JO154" s="1"/>
      <c r="JQ154" s="1"/>
      <c r="JS154" s="1">
        <v>63.823907246387833</v>
      </c>
      <c r="JT154" s="38">
        <v>0.71966318282495778</v>
      </c>
      <c r="JU154" s="1"/>
      <c r="JW154" s="1"/>
      <c r="JY154" s="1"/>
      <c r="KA154" s="1"/>
      <c r="KC154" s="1"/>
      <c r="KE154" s="1"/>
      <c r="KG154" s="1">
        <v>21.258064012434488</v>
      </c>
      <c r="KH154" s="38">
        <v>0.18943893602720951</v>
      </c>
      <c r="KI154" s="1"/>
      <c r="KK154" s="1"/>
      <c r="KM154" s="1"/>
      <c r="KO154" s="1">
        <v>6.5751808522482245</v>
      </c>
      <c r="KP154" s="38">
        <v>0.46714089759068367</v>
      </c>
      <c r="KQ154" s="1"/>
      <c r="KS154" s="1">
        <v>35.102026277459572</v>
      </c>
      <c r="KT154" s="38">
        <v>0.38440672154724265</v>
      </c>
      <c r="KU154" s="1"/>
      <c r="KW154" s="1">
        <v>2.4607072196820172</v>
      </c>
      <c r="KX154" s="38">
        <v>0.12026940002206321</v>
      </c>
      <c r="KY154" s="1"/>
      <c r="LA154" s="1"/>
      <c r="LC154" s="1">
        <v>20.885169896394679</v>
      </c>
      <c r="LD154" s="38">
        <v>1</v>
      </c>
      <c r="LE154" s="1"/>
      <c r="LG154" s="1"/>
      <c r="LI154" s="1"/>
      <c r="LK154" s="1"/>
      <c r="LM154" s="1"/>
      <c r="LO154" s="1"/>
      <c r="LQ154" s="1"/>
      <c r="LS154" s="1">
        <v>6.5751808522482245</v>
      </c>
      <c r="LT154" s="38">
        <v>0.1359998463113179</v>
      </c>
      <c r="LU154" s="4">
        <v>156.68023635685503</v>
      </c>
      <c r="LV154" s="49">
        <v>0.36208652725139495</v>
      </c>
      <c r="LW154" s="1"/>
      <c r="LY154" s="1"/>
      <c r="MA154" s="1"/>
      <c r="MC154" s="1"/>
      <c r="ME154" s="1"/>
      <c r="MG154" s="1"/>
      <c r="MI154" s="1"/>
      <c r="MK154" s="1"/>
      <c r="MM154" s="1"/>
      <c r="MO154" s="1"/>
      <c r="MQ154" s="8" t="s">
        <v>911</v>
      </c>
      <c r="MR154" s="51" t="s">
        <v>911</v>
      </c>
    </row>
    <row r="155" spans="2:356" hidden="1" outlineLevel="1" x14ac:dyDescent="0.25">
      <c r="B155" s="42" t="s">
        <v>368</v>
      </c>
      <c r="C155" s="1"/>
      <c r="E155" s="1"/>
      <c r="G155" s="1"/>
      <c r="I155" s="1"/>
      <c r="K155" s="1"/>
      <c r="M155" s="1"/>
      <c r="O155" s="1"/>
      <c r="Q155" s="1"/>
      <c r="S155" s="1"/>
      <c r="U155" s="1"/>
      <c r="W155" s="4" t="s">
        <v>911</v>
      </c>
      <c r="X155" s="49" t="s">
        <v>911</v>
      </c>
      <c r="Y155" s="1"/>
      <c r="AA155" s="1"/>
      <c r="AC155" s="1"/>
      <c r="AE155" s="1"/>
      <c r="AG155" s="1"/>
      <c r="AI155" s="1"/>
      <c r="AK155" s="1"/>
      <c r="AM155" s="1"/>
      <c r="AO155" s="1"/>
      <c r="AQ155" s="1"/>
      <c r="AS155" s="1"/>
      <c r="AU155" s="1"/>
      <c r="AW155" s="1"/>
      <c r="AY155" s="1"/>
      <c r="BA155" s="1"/>
      <c r="BC155" s="1"/>
      <c r="BE155" s="1"/>
      <c r="BG155" s="1"/>
      <c r="BI155" s="1"/>
      <c r="BK155" s="1"/>
      <c r="BM155" s="1"/>
      <c r="BO155" s="1"/>
      <c r="BQ155" s="1"/>
      <c r="BS155" s="1"/>
      <c r="BU155" s="1"/>
      <c r="BW155" s="1"/>
      <c r="BY155" s="1"/>
      <c r="CA155" s="1"/>
      <c r="CC155" s="1"/>
      <c r="CE155" s="1"/>
      <c r="CG155" s="1"/>
      <c r="CI155" s="1"/>
      <c r="CK155" s="1"/>
      <c r="CM155" s="1"/>
      <c r="CO155" s="1"/>
      <c r="CQ155" s="1"/>
      <c r="CS155" s="1"/>
      <c r="CU155" s="1"/>
      <c r="CW155" s="1"/>
      <c r="CY155" s="1"/>
      <c r="DA155" s="4" t="s">
        <v>911</v>
      </c>
      <c r="DB155" s="49" t="s">
        <v>911</v>
      </c>
      <c r="DC155" s="1"/>
      <c r="DE155" s="1"/>
      <c r="DG155" s="1"/>
      <c r="DI155" s="1"/>
      <c r="DK155" s="1"/>
      <c r="DM155" s="1"/>
      <c r="DO155" s="1"/>
      <c r="DQ155" s="1"/>
      <c r="DS155" s="1"/>
      <c r="DU155" s="1"/>
      <c r="DW155" s="1"/>
      <c r="DY155" s="1"/>
      <c r="EA155" s="1"/>
      <c r="EC155" s="1"/>
      <c r="EE155" s="1"/>
      <c r="EG155" s="1"/>
      <c r="EI155" s="1"/>
      <c r="EK155" s="1"/>
      <c r="EM155" s="1"/>
      <c r="EO155" s="1"/>
      <c r="EQ155" s="1"/>
      <c r="ES155" s="1"/>
      <c r="EU155" s="1"/>
      <c r="EW155" s="1"/>
      <c r="EY155" s="1"/>
      <c r="FA155" s="1"/>
      <c r="FC155" s="1"/>
      <c r="FE155" s="1"/>
      <c r="FG155" s="1"/>
      <c r="FI155" s="1"/>
      <c r="FK155" s="1"/>
      <c r="FM155" s="1"/>
      <c r="FO155" s="1"/>
      <c r="FQ155" s="1"/>
      <c r="FS155" s="1"/>
      <c r="FU155" s="1"/>
      <c r="FW155" s="1"/>
      <c r="FY155" s="1"/>
      <c r="GA155" s="1"/>
      <c r="GC155" s="1"/>
      <c r="GE155" s="1"/>
      <c r="GG155" s="1"/>
      <c r="GI155" s="1"/>
      <c r="GK155" s="1"/>
      <c r="GM155" s="1"/>
      <c r="GO155" s="1"/>
      <c r="GQ155" s="1"/>
      <c r="GS155" s="1"/>
      <c r="GU155" s="1"/>
      <c r="GW155" s="1"/>
      <c r="GY155" s="1"/>
      <c r="HA155" s="1"/>
      <c r="HC155" s="1"/>
      <c r="HE155" s="1"/>
      <c r="HG155" s="1"/>
      <c r="HI155" s="1">
        <v>26.157437171547439</v>
      </c>
      <c r="HJ155" s="38">
        <v>1</v>
      </c>
      <c r="HK155" s="1"/>
      <c r="HM155" s="1"/>
      <c r="HO155" s="1"/>
      <c r="HQ155" s="1"/>
      <c r="HS155" s="1"/>
      <c r="HU155" s="1"/>
      <c r="HW155" s="1"/>
      <c r="HY155" s="1"/>
      <c r="IA155" s="1"/>
      <c r="IC155" s="1"/>
      <c r="IE155" s="1"/>
      <c r="IG155" s="1"/>
      <c r="II155" s="1"/>
      <c r="IK155" s="1"/>
      <c r="IM155" s="1"/>
      <c r="IO155" s="1"/>
      <c r="IQ155" s="1"/>
      <c r="IS155" s="1"/>
      <c r="IU155" s="1"/>
      <c r="IW155" s="1">
        <v>26.157437171547439</v>
      </c>
      <c r="IX155" s="38">
        <v>1</v>
      </c>
      <c r="IY155" s="1"/>
      <c r="JA155" s="1"/>
      <c r="JC155" s="1"/>
      <c r="JE155" s="1"/>
      <c r="JG155" s="1"/>
      <c r="JI155" s="1"/>
      <c r="JK155" s="1"/>
      <c r="JM155" s="4">
        <v>52.314874343094878</v>
      </c>
      <c r="JN155" s="49">
        <v>0.88083375427347499</v>
      </c>
      <c r="JO155" s="1"/>
      <c r="JQ155" s="1"/>
      <c r="JS155" s="1"/>
      <c r="JU155" s="1"/>
      <c r="JW155" s="1"/>
      <c r="JY155" s="1"/>
      <c r="KA155" s="1"/>
      <c r="KC155" s="1"/>
      <c r="KE155" s="1"/>
      <c r="KG155" s="1"/>
      <c r="KI155" s="1"/>
      <c r="KK155" s="1"/>
      <c r="KM155" s="1"/>
      <c r="KO155" s="1"/>
      <c r="KQ155" s="1"/>
      <c r="KS155" s="1"/>
      <c r="KU155" s="1"/>
      <c r="KW155" s="1"/>
      <c r="KY155" s="1"/>
      <c r="LA155" s="1"/>
      <c r="LC155" s="1"/>
      <c r="LE155" s="1"/>
      <c r="LG155" s="1"/>
      <c r="LI155" s="1"/>
      <c r="LK155" s="1"/>
      <c r="LM155" s="1"/>
      <c r="LO155" s="1"/>
      <c r="LQ155" s="1"/>
      <c r="LS155" s="1"/>
      <c r="LU155" s="4" t="s">
        <v>911</v>
      </c>
      <c r="LV155" s="49" t="s">
        <v>911</v>
      </c>
      <c r="LW155" s="1"/>
      <c r="LY155" s="1"/>
      <c r="MA155" s="1"/>
      <c r="MC155" s="1"/>
      <c r="ME155" s="1"/>
      <c r="MG155" s="1"/>
      <c r="MI155" s="1"/>
      <c r="MK155" s="1"/>
      <c r="MM155" s="1"/>
      <c r="MO155" s="1"/>
      <c r="MQ155" s="8" t="s">
        <v>911</v>
      </c>
      <c r="MR155" s="51" t="s">
        <v>911</v>
      </c>
    </row>
    <row r="156" spans="2:356" hidden="1" outlineLevel="1" x14ac:dyDescent="0.25">
      <c r="B156" s="42" t="s">
        <v>443</v>
      </c>
      <c r="C156" s="1"/>
      <c r="E156" s="1"/>
      <c r="G156" s="1"/>
      <c r="I156" s="1"/>
      <c r="K156" s="1"/>
      <c r="M156" s="1"/>
      <c r="O156" s="1"/>
      <c r="Q156" s="1"/>
      <c r="S156" s="1"/>
      <c r="U156" s="1"/>
      <c r="W156" s="4" t="s">
        <v>911</v>
      </c>
      <c r="X156" s="49" t="s">
        <v>911</v>
      </c>
      <c r="Y156" s="1"/>
      <c r="AA156" s="1"/>
      <c r="AC156" s="1"/>
      <c r="AE156" s="1"/>
      <c r="AG156" s="1"/>
      <c r="AI156" s="1"/>
      <c r="AK156" s="1"/>
      <c r="AM156" s="1"/>
      <c r="AO156" s="1"/>
      <c r="AQ156" s="1"/>
      <c r="AS156" s="1"/>
      <c r="AU156" s="1"/>
      <c r="AW156" s="1"/>
      <c r="AY156" s="1"/>
      <c r="BA156" s="1"/>
      <c r="BC156" s="1"/>
      <c r="BE156" s="1"/>
      <c r="BG156" s="1"/>
      <c r="BI156" s="1"/>
      <c r="BK156" s="1"/>
      <c r="BM156" s="1"/>
      <c r="BO156" s="1"/>
      <c r="BQ156" s="1"/>
      <c r="BS156" s="1"/>
      <c r="BU156" s="1"/>
      <c r="BW156" s="1"/>
      <c r="BY156" s="1"/>
      <c r="CA156" s="1"/>
      <c r="CC156" s="1"/>
      <c r="CE156" s="1"/>
      <c r="CG156" s="1"/>
      <c r="CI156" s="1"/>
      <c r="CK156" s="1"/>
      <c r="CM156" s="1"/>
      <c r="CO156" s="1"/>
      <c r="CQ156" s="1"/>
      <c r="CS156" s="1"/>
      <c r="CU156" s="1"/>
      <c r="CW156" s="1"/>
      <c r="CY156" s="1"/>
      <c r="DA156" s="4" t="s">
        <v>911</v>
      </c>
      <c r="DB156" s="49" t="s">
        <v>911</v>
      </c>
      <c r="DC156" s="1"/>
      <c r="DE156" s="1"/>
      <c r="DG156" s="1"/>
      <c r="DI156" s="1"/>
      <c r="DK156" s="1"/>
      <c r="DM156" s="1"/>
      <c r="DO156" s="1"/>
      <c r="DQ156" s="1"/>
      <c r="DS156" s="1"/>
      <c r="DU156" s="1"/>
      <c r="DW156" s="1"/>
      <c r="DY156" s="1"/>
      <c r="EA156" s="1"/>
      <c r="EC156" s="1"/>
      <c r="EE156" s="1"/>
      <c r="EG156" s="1"/>
      <c r="EI156" s="1"/>
      <c r="EK156" s="1"/>
      <c r="EM156" s="1"/>
      <c r="EO156" s="1"/>
      <c r="EQ156" s="1"/>
      <c r="ES156" s="1"/>
      <c r="EU156" s="1"/>
      <c r="EW156" s="1"/>
      <c r="EY156" s="1"/>
      <c r="FA156" s="1"/>
      <c r="FC156" s="1"/>
      <c r="FE156" s="1"/>
      <c r="FG156" s="1"/>
      <c r="FI156" s="1">
        <v>9.6240467564410626</v>
      </c>
      <c r="FJ156" s="38">
        <v>1</v>
      </c>
      <c r="FK156" s="1"/>
      <c r="FM156" s="1"/>
      <c r="FO156" s="1"/>
      <c r="FQ156" s="1"/>
      <c r="FS156" s="1"/>
      <c r="FU156" s="1"/>
      <c r="FW156" s="1"/>
      <c r="FY156" s="1"/>
      <c r="GA156" s="1"/>
      <c r="GC156" s="1"/>
      <c r="GE156" s="1"/>
      <c r="GG156" s="1"/>
      <c r="GI156" s="1"/>
      <c r="GK156" s="1"/>
      <c r="GM156" s="1"/>
      <c r="GO156" s="1"/>
      <c r="GQ156" s="1"/>
      <c r="GS156" s="1"/>
      <c r="GU156" s="1"/>
      <c r="GW156" s="1"/>
      <c r="GY156" s="1"/>
      <c r="HA156" s="1"/>
      <c r="HC156" s="1"/>
      <c r="HE156" s="1"/>
      <c r="HG156" s="1"/>
      <c r="HI156" s="1"/>
      <c r="HK156" s="1"/>
      <c r="HM156" s="1"/>
      <c r="HO156" s="1"/>
      <c r="HQ156" s="1"/>
      <c r="HS156" s="1"/>
      <c r="HU156" s="1"/>
      <c r="HW156" s="1"/>
      <c r="HY156" s="1"/>
      <c r="IA156" s="1"/>
      <c r="IC156" s="1"/>
      <c r="IE156" s="1"/>
      <c r="IG156" s="1"/>
      <c r="II156" s="1"/>
      <c r="IK156" s="1"/>
      <c r="IM156" s="1"/>
      <c r="IO156" s="1"/>
      <c r="IQ156" s="1"/>
      <c r="IS156" s="1"/>
      <c r="IU156" s="1"/>
      <c r="IW156" s="1"/>
      <c r="IY156" s="1"/>
      <c r="JA156" s="1"/>
      <c r="JC156" s="1"/>
      <c r="JE156" s="1"/>
      <c r="JG156" s="1"/>
      <c r="JI156" s="1"/>
      <c r="JK156" s="1"/>
      <c r="JM156" s="4">
        <v>9.6240467564410626</v>
      </c>
      <c r="JN156" s="49">
        <v>1</v>
      </c>
      <c r="JO156" s="1"/>
      <c r="JQ156" s="1"/>
      <c r="JS156" s="1"/>
      <c r="JU156" s="1"/>
      <c r="JW156" s="1"/>
      <c r="JY156" s="1"/>
      <c r="KA156" s="1"/>
      <c r="KC156" s="1"/>
      <c r="KE156" s="1"/>
      <c r="KG156" s="1"/>
      <c r="KI156" s="1"/>
      <c r="KK156" s="1"/>
      <c r="KM156" s="1"/>
      <c r="KO156" s="1"/>
      <c r="KQ156" s="1"/>
      <c r="KS156" s="1"/>
      <c r="KU156" s="1"/>
      <c r="KW156" s="1"/>
      <c r="KY156" s="1"/>
      <c r="LA156" s="1"/>
      <c r="LC156" s="1">
        <v>14.624636591514269</v>
      </c>
      <c r="LD156" s="38">
        <v>1</v>
      </c>
      <c r="LE156" s="1"/>
      <c r="LG156" s="1"/>
      <c r="LI156" s="1"/>
      <c r="LK156" s="1"/>
      <c r="LM156" s="1"/>
      <c r="LO156" s="1"/>
      <c r="LQ156" s="1"/>
      <c r="LS156" s="1">
        <v>15.308904786421401</v>
      </c>
      <c r="LT156" s="38">
        <v>0.33333333333333326</v>
      </c>
      <c r="LU156" s="4">
        <v>29.933541377935668</v>
      </c>
      <c r="LV156" s="49">
        <v>0.33081258768804067</v>
      </c>
      <c r="LW156" s="1"/>
      <c r="LY156" s="1"/>
      <c r="MA156" s="1"/>
      <c r="MC156" s="1"/>
      <c r="ME156" s="1"/>
      <c r="MG156" s="1"/>
      <c r="MI156" s="1"/>
      <c r="MK156" s="1"/>
      <c r="MM156" s="1"/>
      <c r="MO156" s="1"/>
      <c r="MQ156" s="8" t="s">
        <v>911</v>
      </c>
      <c r="MR156" s="51" t="s">
        <v>911</v>
      </c>
    </row>
    <row r="157" spans="2:356" hidden="1" outlineLevel="1" x14ac:dyDescent="0.25">
      <c r="B157" s="42" t="s">
        <v>288</v>
      </c>
      <c r="C157" s="1"/>
      <c r="E157" s="1"/>
      <c r="G157" s="1"/>
      <c r="I157" s="1"/>
      <c r="K157" s="1"/>
      <c r="M157" s="1"/>
      <c r="O157" s="1"/>
      <c r="Q157" s="1"/>
      <c r="S157" s="1"/>
      <c r="U157" s="1"/>
      <c r="W157" s="4" t="s">
        <v>911</v>
      </c>
      <c r="X157" s="49" t="s">
        <v>911</v>
      </c>
      <c r="Y157" s="1"/>
      <c r="AA157" s="1"/>
      <c r="AC157" s="1"/>
      <c r="AE157" s="1"/>
      <c r="AG157" s="1"/>
      <c r="AI157" s="1"/>
      <c r="AK157" s="1"/>
      <c r="AM157" s="1"/>
      <c r="AO157" s="1"/>
      <c r="AQ157" s="1"/>
      <c r="AS157" s="1"/>
      <c r="AU157" s="1"/>
      <c r="AW157" s="1"/>
      <c r="AY157" s="1"/>
      <c r="BA157" s="1"/>
      <c r="BC157" s="1"/>
      <c r="BE157" s="1"/>
      <c r="BG157" s="1"/>
      <c r="BI157" s="1"/>
      <c r="BK157" s="1"/>
      <c r="BM157" s="1"/>
      <c r="BO157" s="1"/>
      <c r="BQ157" s="1"/>
      <c r="BS157" s="1"/>
      <c r="BU157" s="1"/>
      <c r="BW157" s="1"/>
      <c r="BY157" s="1"/>
      <c r="CA157" s="1"/>
      <c r="CC157" s="1"/>
      <c r="CE157" s="1"/>
      <c r="CG157" s="1"/>
      <c r="CI157" s="1"/>
      <c r="CK157" s="1"/>
      <c r="CM157" s="1"/>
      <c r="CO157" s="1"/>
      <c r="CQ157" s="1"/>
      <c r="CS157" s="1"/>
      <c r="CU157" s="1"/>
      <c r="CW157" s="1"/>
      <c r="CY157" s="1"/>
      <c r="DA157" s="4" t="s">
        <v>911</v>
      </c>
      <c r="DB157" s="49" t="s">
        <v>911</v>
      </c>
      <c r="DC157" s="1"/>
      <c r="DE157" s="1"/>
      <c r="DG157" s="1"/>
      <c r="DI157" s="1"/>
      <c r="DK157" s="1"/>
      <c r="DM157" s="1"/>
      <c r="DO157" s="1"/>
      <c r="DQ157" s="1"/>
      <c r="DS157" s="1"/>
      <c r="DU157" s="1"/>
      <c r="DW157" s="1"/>
      <c r="DY157" s="1"/>
      <c r="EA157" s="1"/>
      <c r="EC157" s="1"/>
      <c r="EE157" s="1"/>
      <c r="EG157" s="1"/>
      <c r="EI157" s="1"/>
      <c r="EK157" s="1"/>
      <c r="EM157" s="1"/>
      <c r="EO157" s="1"/>
      <c r="EQ157" s="1"/>
      <c r="ES157" s="1"/>
      <c r="EU157" s="1"/>
      <c r="EW157" s="1"/>
      <c r="EY157" s="1"/>
      <c r="FA157" s="1"/>
      <c r="FC157" s="1"/>
      <c r="FE157" s="1"/>
      <c r="FG157" s="1"/>
      <c r="FI157" s="1"/>
      <c r="FK157" s="1"/>
      <c r="FM157" s="1"/>
      <c r="FO157" s="1"/>
      <c r="FQ157" s="1"/>
      <c r="FS157" s="1"/>
      <c r="FU157" s="1"/>
      <c r="FW157" s="1"/>
      <c r="FY157" s="1"/>
      <c r="GA157" s="1"/>
      <c r="GC157" s="1"/>
      <c r="GE157" s="1"/>
      <c r="GG157" s="1"/>
      <c r="GI157" s="1">
        <v>6.1619574357560793</v>
      </c>
      <c r="GJ157" s="38">
        <v>1</v>
      </c>
      <c r="GK157" s="1">
        <v>26.157437171547439</v>
      </c>
      <c r="GL157" s="38">
        <v>1</v>
      </c>
      <c r="GM157" s="1"/>
      <c r="GO157" s="1"/>
      <c r="GQ157" s="1"/>
      <c r="GS157" s="1"/>
      <c r="GU157" s="1"/>
      <c r="GW157" s="1"/>
      <c r="GY157" s="1"/>
      <c r="HA157" s="1"/>
      <c r="HC157" s="1"/>
      <c r="HE157" s="1"/>
      <c r="HG157" s="1"/>
      <c r="HI157" s="1"/>
      <c r="HK157" s="1"/>
      <c r="HM157" s="1"/>
      <c r="HO157" s="1"/>
      <c r="HQ157" s="1"/>
      <c r="HS157" s="1"/>
      <c r="HU157" s="1"/>
      <c r="HW157" s="1"/>
      <c r="HY157" s="1"/>
      <c r="IA157" s="1"/>
      <c r="IC157" s="1"/>
      <c r="IE157" s="1"/>
      <c r="IG157" s="1"/>
      <c r="II157" s="1"/>
      <c r="IK157" s="1"/>
      <c r="IM157" s="1"/>
      <c r="IO157" s="1"/>
      <c r="IQ157" s="1"/>
      <c r="IS157" s="1"/>
      <c r="IU157" s="1"/>
      <c r="IW157" s="1"/>
      <c r="IY157" s="1"/>
      <c r="JA157" s="1"/>
      <c r="JC157" s="1"/>
      <c r="JE157" s="1"/>
      <c r="JG157" s="1"/>
      <c r="JI157" s="1"/>
      <c r="JK157" s="1"/>
      <c r="JM157" s="4">
        <v>32.319394607303522</v>
      </c>
      <c r="JN157" s="49">
        <v>1</v>
      </c>
      <c r="JO157" s="1"/>
      <c r="JQ157" s="1"/>
      <c r="JS157" s="1"/>
      <c r="JU157" s="1"/>
      <c r="JW157" s="1"/>
      <c r="JY157" s="1"/>
      <c r="KA157" s="1"/>
      <c r="KC157" s="1"/>
      <c r="KE157" s="1"/>
      <c r="KG157" s="1">
        <v>14.624636591514269</v>
      </c>
      <c r="KH157" s="38">
        <v>0.51666083737796065</v>
      </c>
      <c r="KI157" s="1"/>
      <c r="KK157" s="1"/>
      <c r="KM157" s="1"/>
      <c r="KO157" s="1"/>
      <c r="KQ157" s="1"/>
      <c r="KS157" s="1"/>
      <c r="KU157" s="1"/>
      <c r="KW157" s="1"/>
      <c r="KY157" s="1"/>
      <c r="LA157" s="1"/>
      <c r="LC157" s="1"/>
      <c r="LE157" s="1"/>
      <c r="LG157" s="1"/>
      <c r="LI157" s="1"/>
      <c r="LK157" s="1"/>
      <c r="LM157" s="1"/>
      <c r="LO157" s="1"/>
      <c r="LQ157" s="1"/>
      <c r="LS157" s="1"/>
      <c r="LU157" s="4">
        <v>14.624636591514269</v>
      </c>
      <c r="LV157" s="49">
        <v>0.34020209606332302</v>
      </c>
      <c r="LW157" s="1"/>
      <c r="LY157" s="1"/>
      <c r="MA157" s="1"/>
      <c r="MC157" s="1"/>
      <c r="ME157" s="1"/>
      <c r="MG157" s="1"/>
      <c r="MI157" s="1"/>
      <c r="MK157" s="1"/>
      <c r="MM157" s="1"/>
      <c r="MO157" s="1"/>
      <c r="MQ157" s="8" t="s">
        <v>911</v>
      </c>
      <c r="MR157" s="51" t="s">
        <v>911</v>
      </c>
    </row>
    <row r="158" spans="2:356" hidden="1" outlineLevel="1" x14ac:dyDescent="0.25">
      <c r="B158" s="42" t="s">
        <v>366</v>
      </c>
      <c r="C158" s="1"/>
      <c r="E158" s="1"/>
      <c r="G158" s="1"/>
      <c r="I158" s="1"/>
      <c r="K158" s="1"/>
      <c r="M158" s="1"/>
      <c r="O158" s="1"/>
      <c r="Q158" s="1"/>
      <c r="S158" s="1"/>
      <c r="U158" s="1"/>
      <c r="W158" s="4" t="s">
        <v>911</v>
      </c>
      <c r="X158" s="49" t="s">
        <v>911</v>
      </c>
      <c r="Y158" s="1"/>
      <c r="AA158" s="1"/>
      <c r="AC158" s="1"/>
      <c r="AE158" s="1"/>
      <c r="AG158" s="1"/>
      <c r="AI158" s="1"/>
      <c r="AK158" s="1"/>
      <c r="AM158" s="1"/>
      <c r="AO158" s="1"/>
      <c r="AQ158" s="1"/>
      <c r="AS158" s="1"/>
      <c r="AU158" s="1"/>
      <c r="AW158" s="1"/>
      <c r="AY158" s="1"/>
      <c r="BA158" s="1"/>
      <c r="BC158" s="1"/>
      <c r="BE158" s="1"/>
      <c r="BG158" s="1"/>
      <c r="BI158" s="1"/>
      <c r="BK158" s="1"/>
      <c r="BM158" s="1"/>
      <c r="BO158" s="1"/>
      <c r="BQ158" s="1"/>
      <c r="BS158" s="1"/>
      <c r="BU158" s="1"/>
      <c r="BW158" s="1"/>
      <c r="BY158" s="1"/>
      <c r="CA158" s="1"/>
      <c r="CC158" s="1"/>
      <c r="CE158" s="1"/>
      <c r="CG158" s="1"/>
      <c r="CI158" s="1"/>
      <c r="CK158" s="1"/>
      <c r="CM158" s="1"/>
      <c r="CO158" s="1"/>
      <c r="CQ158" s="1"/>
      <c r="CS158" s="1"/>
      <c r="CU158" s="1"/>
      <c r="CW158" s="1"/>
      <c r="CY158" s="1"/>
      <c r="DA158" s="4" t="s">
        <v>911</v>
      </c>
      <c r="DB158" s="49" t="s">
        <v>911</v>
      </c>
      <c r="DC158" s="1"/>
      <c r="DE158" s="1"/>
      <c r="DG158" s="1"/>
      <c r="DI158" s="1"/>
      <c r="DK158" s="1"/>
      <c r="DM158" s="1"/>
      <c r="DO158" s="1"/>
      <c r="DQ158" s="1"/>
      <c r="DS158" s="1"/>
      <c r="DU158" s="1"/>
      <c r="DW158" s="1"/>
      <c r="DY158" s="1"/>
      <c r="EA158" s="1"/>
      <c r="EC158" s="1"/>
      <c r="EE158" s="1"/>
      <c r="EG158" s="1"/>
      <c r="EI158" s="1"/>
      <c r="EK158" s="1"/>
      <c r="EM158" s="1"/>
      <c r="EO158" s="1"/>
      <c r="EQ158" s="1"/>
      <c r="ES158" s="1"/>
      <c r="EU158" s="1"/>
      <c r="EW158" s="1"/>
      <c r="EY158" s="1"/>
      <c r="FA158" s="1"/>
      <c r="FC158" s="1"/>
      <c r="FE158" s="1"/>
      <c r="FG158" s="1"/>
      <c r="FI158" s="1"/>
      <c r="FK158" s="1"/>
      <c r="FM158" s="1"/>
      <c r="FO158" s="1"/>
      <c r="FQ158" s="1"/>
      <c r="FS158" s="1"/>
      <c r="FU158" s="1"/>
      <c r="FW158" s="1"/>
      <c r="FY158" s="1"/>
      <c r="GA158" s="1"/>
      <c r="GC158" s="1"/>
      <c r="GE158" s="1"/>
      <c r="GG158" s="1"/>
      <c r="GI158" s="1">
        <v>35.209751835785895</v>
      </c>
      <c r="GJ158" s="38">
        <v>0.47193806457065879</v>
      </c>
      <c r="GK158" s="1"/>
      <c r="GM158" s="1"/>
      <c r="GO158" s="1"/>
      <c r="GQ158" s="1"/>
      <c r="GS158" s="1"/>
      <c r="GU158" s="1"/>
      <c r="GW158" s="1"/>
      <c r="GY158" s="1"/>
      <c r="HA158" s="1"/>
      <c r="HC158" s="1"/>
      <c r="HE158" s="1"/>
      <c r="HG158" s="1"/>
      <c r="HI158" s="1"/>
      <c r="HK158" s="1"/>
      <c r="HM158" s="1"/>
      <c r="HO158" s="1"/>
      <c r="HQ158" s="1"/>
      <c r="HS158" s="1"/>
      <c r="HU158" s="1"/>
      <c r="HW158" s="1"/>
      <c r="HY158" s="1"/>
      <c r="IA158" s="1"/>
      <c r="IC158" s="1"/>
      <c r="IE158" s="1"/>
      <c r="IG158" s="1"/>
      <c r="II158" s="1"/>
      <c r="IK158" s="1"/>
      <c r="IM158" s="1"/>
      <c r="IO158" s="1"/>
      <c r="IQ158" s="1"/>
      <c r="IS158" s="1"/>
      <c r="IU158" s="1"/>
      <c r="IW158" s="1"/>
      <c r="IY158" s="1"/>
      <c r="JA158" s="1"/>
      <c r="JC158" s="1"/>
      <c r="JE158" s="1"/>
      <c r="JG158" s="1"/>
      <c r="JI158" s="1"/>
      <c r="JK158" s="1"/>
      <c r="JM158" s="4">
        <v>35.209751835785895</v>
      </c>
      <c r="JN158" s="49">
        <v>0.4359332382212695</v>
      </c>
      <c r="JO158" s="1"/>
      <c r="JQ158" s="1"/>
      <c r="JS158" s="1"/>
      <c r="JU158" s="1"/>
      <c r="JW158" s="1"/>
      <c r="JY158" s="1"/>
      <c r="KA158" s="1"/>
      <c r="KC158" s="1"/>
      <c r="KE158" s="1"/>
      <c r="KG158" s="1"/>
      <c r="KI158" s="1"/>
      <c r="KK158" s="1"/>
      <c r="KM158" s="1"/>
      <c r="KO158" s="1"/>
      <c r="KQ158" s="1"/>
      <c r="KS158" s="1"/>
      <c r="KU158" s="1"/>
      <c r="KW158" s="1"/>
      <c r="KY158" s="1"/>
      <c r="LA158" s="1"/>
      <c r="LC158" s="1"/>
      <c r="LE158" s="1"/>
      <c r="LG158" s="1"/>
      <c r="LI158" s="1"/>
      <c r="LK158" s="1"/>
      <c r="LM158" s="1"/>
      <c r="LO158" s="1"/>
      <c r="LQ158" s="1"/>
      <c r="LS158" s="1"/>
      <c r="LU158" s="4" t="s">
        <v>911</v>
      </c>
      <c r="LV158" s="49" t="s">
        <v>911</v>
      </c>
      <c r="LW158" s="1"/>
      <c r="LY158" s="1"/>
      <c r="MA158" s="1"/>
      <c r="MC158" s="1"/>
      <c r="ME158" s="1"/>
      <c r="MG158" s="1"/>
      <c r="MI158" s="1"/>
      <c r="MK158" s="1"/>
      <c r="MM158" s="1"/>
      <c r="MO158" s="1"/>
      <c r="MQ158" s="8" t="s">
        <v>911</v>
      </c>
      <c r="MR158" s="51" t="s">
        <v>911</v>
      </c>
    </row>
    <row r="159" spans="2:356" hidden="1" outlineLevel="1" x14ac:dyDescent="0.25">
      <c r="B159" s="42" t="s">
        <v>446</v>
      </c>
      <c r="C159" s="1"/>
      <c r="E159" s="1"/>
      <c r="G159" s="1"/>
      <c r="I159" s="1"/>
      <c r="K159" s="1"/>
      <c r="M159" s="1"/>
      <c r="O159" s="1"/>
      <c r="Q159" s="1"/>
      <c r="S159" s="1"/>
      <c r="U159" s="1"/>
      <c r="W159" s="4" t="s">
        <v>911</v>
      </c>
      <c r="X159" s="49" t="s">
        <v>911</v>
      </c>
      <c r="Y159" s="1"/>
      <c r="AA159" s="1"/>
      <c r="AC159" s="1"/>
      <c r="AE159" s="1"/>
      <c r="AG159" s="1"/>
      <c r="AI159" s="1"/>
      <c r="AK159" s="1"/>
      <c r="AM159" s="1"/>
      <c r="AO159" s="1"/>
      <c r="AQ159" s="1"/>
      <c r="AS159" s="1"/>
      <c r="AU159" s="1"/>
      <c r="AW159" s="1"/>
      <c r="AY159" s="1"/>
      <c r="BA159" s="1"/>
      <c r="BC159" s="1"/>
      <c r="BE159" s="1"/>
      <c r="BG159" s="1"/>
      <c r="BI159" s="1"/>
      <c r="BK159" s="1"/>
      <c r="BM159" s="1"/>
      <c r="BO159" s="1"/>
      <c r="BQ159" s="1"/>
      <c r="BS159" s="1"/>
      <c r="BU159" s="1"/>
      <c r="BW159" s="1"/>
      <c r="BY159" s="1"/>
      <c r="CA159" s="1"/>
      <c r="CC159" s="1"/>
      <c r="CE159" s="1"/>
      <c r="CG159" s="1"/>
      <c r="CI159" s="1"/>
      <c r="CK159" s="1"/>
      <c r="CM159" s="1"/>
      <c r="CO159" s="1"/>
      <c r="CQ159" s="1"/>
      <c r="CS159" s="1"/>
      <c r="CU159" s="1"/>
      <c r="CW159" s="1"/>
      <c r="CY159" s="1"/>
      <c r="DA159" s="4" t="s">
        <v>911</v>
      </c>
      <c r="DB159" s="49" t="s">
        <v>911</v>
      </c>
      <c r="DC159" s="1"/>
      <c r="DE159" s="1"/>
      <c r="DG159" s="1"/>
      <c r="DI159" s="1"/>
      <c r="DK159" s="1"/>
      <c r="DM159" s="1"/>
      <c r="DO159" s="1"/>
      <c r="DQ159" s="1"/>
      <c r="DS159" s="1"/>
      <c r="DU159" s="1"/>
      <c r="DW159" s="1"/>
      <c r="DY159" s="1"/>
      <c r="EA159" s="1"/>
      <c r="EC159" s="1"/>
      <c r="EE159" s="1"/>
      <c r="EG159" s="1"/>
      <c r="EI159" s="1"/>
      <c r="EK159" s="1"/>
      <c r="EM159" s="1"/>
      <c r="EO159" s="1"/>
      <c r="EQ159" s="1"/>
      <c r="ES159" s="1"/>
      <c r="EU159" s="1"/>
      <c r="EW159" s="1"/>
      <c r="EY159" s="1"/>
      <c r="FA159" s="1"/>
      <c r="FC159" s="1"/>
      <c r="FE159" s="1"/>
      <c r="FG159" s="1"/>
      <c r="FI159" s="1"/>
      <c r="FK159" s="1"/>
      <c r="FM159" s="1"/>
      <c r="FO159" s="1"/>
      <c r="FQ159" s="1"/>
      <c r="FS159" s="1"/>
      <c r="FU159" s="1"/>
      <c r="FW159" s="1"/>
      <c r="FY159" s="1"/>
      <c r="GA159" s="1"/>
      <c r="GC159" s="1"/>
      <c r="GE159" s="1"/>
      <c r="GG159" s="1"/>
      <c r="GI159" s="1"/>
      <c r="GK159" s="1"/>
      <c r="GM159" s="1"/>
      <c r="GO159" s="1"/>
      <c r="GQ159" s="1"/>
      <c r="GS159" s="1"/>
      <c r="GU159" s="1"/>
      <c r="GW159" s="1"/>
      <c r="GY159" s="1"/>
      <c r="HA159" s="1"/>
      <c r="HC159" s="1"/>
      <c r="HE159" s="1"/>
      <c r="HG159" s="1"/>
      <c r="HI159" s="1"/>
      <c r="HK159" s="1"/>
      <c r="HM159" s="1"/>
      <c r="HO159" s="1"/>
      <c r="HQ159" s="1"/>
      <c r="HS159" s="1"/>
      <c r="HU159" s="1"/>
      <c r="HW159" s="1"/>
      <c r="HY159" s="1"/>
      <c r="IA159" s="1"/>
      <c r="IC159" s="1"/>
      <c r="IE159" s="1"/>
      <c r="IG159" s="1"/>
      <c r="II159" s="1"/>
      <c r="IK159" s="1"/>
      <c r="IM159" s="1"/>
      <c r="IO159" s="1"/>
      <c r="IQ159" s="1"/>
      <c r="IS159" s="1"/>
      <c r="IU159" s="1"/>
      <c r="IW159" s="1"/>
      <c r="IY159" s="1"/>
      <c r="JA159" s="1"/>
      <c r="JC159" s="1"/>
      <c r="JE159" s="1"/>
      <c r="JG159" s="1"/>
      <c r="JI159" s="1"/>
      <c r="JK159" s="1"/>
      <c r="JM159" s="4" t="s">
        <v>911</v>
      </c>
      <c r="JN159" s="49" t="s">
        <v>911</v>
      </c>
      <c r="JO159" s="1"/>
      <c r="JQ159" s="1"/>
      <c r="JS159" s="1">
        <v>14.624636591514269</v>
      </c>
      <c r="JT159" s="38">
        <v>1</v>
      </c>
      <c r="JU159" s="1"/>
      <c r="JW159" s="1"/>
      <c r="JY159" s="1"/>
      <c r="KA159" s="1"/>
      <c r="KC159" s="1"/>
      <c r="KE159" s="1"/>
      <c r="KG159" s="1"/>
      <c r="KI159" s="1"/>
      <c r="KK159" s="1"/>
      <c r="KM159" s="1"/>
      <c r="KO159" s="1"/>
      <c r="KQ159" s="1"/>
      <c r="KS159" s="1"/>
      <c r="KU159" s="1"/>
      <c r="KW159" s="1"/>
      <c r="KY159" s="1"/>
      <c r="LA159" s="1"/>
      <c r="LC159" s="1"/>
      <c r="LE159" s="1"/>
      <c r="LG159" s="1"/>
      <c r="LI159" s="1"/>
      <c r="LK159" s="1"/>
      <c r="LM159" s="1"/>
      <c r="LO159" s="1"/>
      <c r="LQ159" s="1"/>
      <c r="LS159" s="1"/>
      <c r="LU159" s="4">
        <v>14.624636591514269</v>
      </c>
      <c r="LV159" s="49">
        <v>1</v>
      </c>
      <c r="LW159" s="1"/>
      <c r="LY159" s="1"/>
      <c r="MA159" s="1"/>
      <c r="MC159" s="1"/>
      <c r="ME159" s="1"/>
      <c r="MG159" s="1"/>
      <c r="MI159" s="1"/>
      <c r="MK159" s="1"/>
      <c r="MM159" s="1"/>
      <c r="MO159" s="1"/>
      <c r="MQ159" s="8" t="s">
        <v>911</v>
      </c>
      <c r="MR159" s="51" t="s">
        <v>911</v>
      </c>
    </row>
    <row r="160" spans="2:356" hidden="1" outlineLevel="1" x14ac:dyDescent="0.25">
      <c r="B160" s="42" t="s">
        <v>219</v>
      </c>
      <c r="C160" s="1"/>
      <c r="E160" s="1"/>
      <c r="G160" s="1"/>
      <c r="I160" s="1"/>
      <c r="K160" s="1"/>
      <c r="M160" s="1"/>
      <c r="O160" s="1"/>
      <c r="Q160" s="1"/>
      <c r="S160" s="1"/>
      <c r="U160" s="1"/>
      <c r="W160" s="4" t="s">
        <v>911</v>
      </c>
      <c r="X160" s="49" t="s">
        <v>911</v>
      </c>
      <c r="Y160" s="1"/>
      <c r="AA160" s="1"/>
      <c r="AC160" s="1"/>
      <c r="AE160" s="1"/>
      <c r="AG160" s="1"/>
      <c r="AI160" s="1"/>
      <c r="AK160" s="1"/>
      <c r="AM160" s="1"/>
      <c r="AO160" s="1"/>
      <c r="AQ160" s="1"/>
      <c r="AS160" s="1"/>
      <c r="AU160" s="1"/>
      <c r="AW160" s="1"/>
      <c r="AY160" s="1"/>
      <c r="BA160" s="1"/>
      <c r="BC160" s="1"/>
      <c r="BE160" s="1"/>
      <c r="BG160" s="1"/>
      <c r="BI160" s="1"/>
      <c r="BK160" s="1"/>
      <c r="BM160" s="1"/>
      <c r="BO160" s="1"/>
      <c r="BQ160" s="1"/>
      <c r="BS160" s="1"/>
      <c r="BU160" s="1"/>
      <c r="BW160" s="1"/>
      <c r="BY160" s="1"/>
      <c r="CA160" s="1"/>
      <c r="CC160" s="1"/>
      <c r="CE160" s="1"/>
      <c r="CG160" s="1"/>
      <c r="CI160" s="1"/>
      <c r="CK160" s="1"/>
      <c r="CM160" s="1"/>
      <c r="CO160" s="1"/>
      <c r="CQ160" s="1"/>
      <c r="CS160" s="1"/>
      <c r="CU160" s="1"/>
      <c r="CW160" s="1"/>
      <c r="CY160" s="1"/>
      <c r="DA160" s="4" t="s">
        <v>911</v>
      </c>
      <c r="DB160" s="49" t="s">
        <v>911</v>
      </c>
      <c r="DC160" s="1">
        <v>7.735792351954089</v>
      </c>
      <c r="DD160" s="38">
        <v>1</v>
      </c>
      <c r="DE160" s="1"/>
      <c r="DG160" s="1"/>
      <c r="DI160" s="1"/>
      <c r="DK160" s="1"/>
      <c r="DM160" s="1"/>
      <c r="DO160" s="1"/>
      <c r="DQ160" s="1"/>
      <c r="DS160" s="1"/>
      <c r="DU160" s="1"/>
      <c r="DW160" s="1"/>
      <c r="DY160" s="1"/>
      <c r="EA160" s="1"/>
      <c r="EC160" s="1"/>
      <c r="EE160" s="1"/>
      <c r="EG160" s="1"/>
      <c r="EI160" s="1"/>
      <c r="EK160" s="1"/>
      <c r="EM160" s="1"/>
      <c r="EO160" s="1"/>
      <c r="EQ160" s="1"/>
      <c r="ES160" s="1"/>
      <c r="EU160" s="1"/>
      <c r="EW160" s="1"/>
      <c r="EY160" s="1"/>
      <c r="FA160" s="1"/>
      <c r="FC160" s="1"/>
      <c r="FE160" s="1"/>
      <c r="FG160" s="1"/>
      <c r="FI160" s="1"/>
      <c r="FK160" s="1"/>
      <c r="FM160" s="1"/>
      <c r="FO160" s="1"/>
      <c r="FQ160" s="1"/>
      <c r="FS160" s="1"/>
      <c r="FU160" s="1"/>
      <c r="FW160" s="1"/>
      <c r="FY160" s="1"/>
      <c r="GA160" s="1"/>
      <c r="GC160" s="1"/>
      <c r="GE160" s="1"/>
      <c r="GG160" s="1"/>
      <c r="GI160" s="1">
        <v>13.681431013171801</v>
      </c>
      <c r="GJ160" s="38">
        <v>1</v>
      </c>
      <c r="GK160" s="1"/>
      <c r="GM160" s="1"/>
      <c r="GO160" s="1"/>
      <c r="GQ160" s="1"/>
      <c r="GS160" s="1"/>
      <c r="GU160" s="1"/>
      <c r="GW160" s="1"/>
      <c r="GY160" s="1">
        <v>13.681431013171801</v>
      </c>
      <c r="GZ160" s="38">
        <v>1</v>
      </c>
      <c r="HA160" s="1"/>
      <c r="HC160" s="1"/>
      <c r="HE160" s="1"/>
      <c r="HG160" s="1"/>
      <c r="HI160" s="1"/>
      <c r="HK160" s="1"/>
      <c r="HM160" s="1"/>
      <c r="HO160" s="1"/>
      <c r="HQ160" s="1"/>
      <c r="HS160" s="1"/>
      <c r="HU160" s="1"/>
      <c r="HW160" s="1"/>
      <c r="HY160" s="1"/>
      <c r="IA160" s="1"/>
      <c r="IC160" s="1"/>
      <c r="IE160" s="1"/>
      <c r="IG160" s="1"/>
      <c r="II160" s="1"/>
      <c r="IK160" s="1"/>
      <c r="IM160" s="1"/>
      <c r="IO160" s="1"/>
      <c r="IQ160" s="1"/>
      <c r="IS160" s="1"/>
      <c r="IU160" s="1"/>
      <c r="IW160" s="1"/>
      <c r="IY160" s="1"/>
      <c r="JA160" s="1"/>
      <c r="JC160" s="1"/>
      <c r="JE160" s="1"/>
      <c r="JG160" s="1"/>
      <c r="JI160" s="1"/>
      <c r="JK160" s="1"/>
      <c r="JM160" s="4">
        <v>35.098654378297695</v>
      </c>
      <c r="JN160" s="49">
        <v>1</v>
      </c>
      <c r="JO160" s="1"/>
      <c r="JQ160" s="1"/>
      <c r="JS160" s="1"/>
      <c r="JU160" s="1"/>
      <c r="JW160" s="1"/>
      <c r="JY160" s="1"/>
      <c r="KA160" s="1"/>
      <c r="KC160" s="1"/>
      <c r="KE160" s="1"/>
      <c r="KG160" s="1">
        <v>6.5751808522482245</v>
      </c>
      <c r="KH160" s="38">
        <v>0.3245943051055189</v>
      </c>
      <c r="KI160" s="1"/>
      <c r="KK160" s="1"/>
      <c r="KM160" s="1"/>
      <c r="KO160" s="1"/>
      <c r="KQ160" s="1"/>
      <c r="KS160" s="1">
        <v>13.681431013171801</v>
      </c>
      <c r="KT160" s="38">
        <v>1</v>
      </c>
      <c r="KU160" s="1"/>
      <c r="KW160" s="1"/>
      <c r="KY160" s="1"/>
      <c r="LA160" s="1"/>
      <c r="LC160" s="1"/>
      <c r="LE160" s="1"/>
      <c r="LG160" s="1"/>
      <c r="LI160" s="1"/>
      <c r="LK160" s="1"/>
      <c r="LM160" s="1"/>
      <c r="LO160" s="1"/>
      <c r="LQ160" s="1"/>
      <c r="LS160" s="1"/>
      <c r="LU160" s="4">
        <v>20.256611865420027</v>
      </c>
      <c r="LV160" s="49">
        <v>0.25369482047154623</v>
      </c>
      <c r="LW160" s="1"/>
      <c r="LY160" s="1"/>
      <c r="MA160" s="1"/>
      <c r="MC160" s="1"/>
      <c r="ME160" s="1"/>
      <c r="MG160" s="1"/>
      <c r="MI160" s="1"/>
      <c r="MK160" s="1"/>
      <c r="MM160" s="1"/>
      <c r="MO160" s="1"/>
      <c r="MQ160" s="8" t="s">
        <v>911</v>
      </c>
      <c r="MR160" s="51" t="s">
        <v>911</v>
      </c>
    </row>
    <row r="161" spans="2:356" hidden="1" outlineLevel="1" x14ac:dyDescent="0.25">
      <c r="B161" s="42" t="s">
        <v>143</v>
      </c>
      <c r="C161" s="1"/>
      <c r="E161" s="1"/>
      <c r="G161" s="1"/>
      <c r="I161" s="1"/>
      <c r="K161" s="1"/>
      <c r="M161" s="1"/>
      <c r="O161" s="1"/>
      <c r="Q161" s="1"/>
      <c r="S161" s="1"/>
      <c r="U161" s="1"/>
      <c r="W161" s="4" t="s">
        <v>911</v>
      </c>
      <c r="X161" s="49" t="s">
        <v>911</v>
      </c>
      <c r="Y161" s="1"/>
      <c r="AA161" s="1"/>
      <c r="AC161" s="1"/>
      <c r="AE161" s="1"/>
      <c r="AG161" s="1"/>
      <c r="AI161" s="1"/>
      <c r="AK161" s="1"/>
      <c r="AM161" s="1"/>
      <c r="AO161" s="1"/>
      <c r="AQ161" s="1"/>
      <c r="AS161" s="1"/>
      <c r="AU161" s="1"/>
      <c r="AW161" s="1"/>
      <c r="AY161" s="1"/>
      <c r="BA161" s="1"/>
      <c r="BC161" s="1"/>
      <c r="BE161" s="1"/>
      <c r="BG161" s="1"/>
      <c r="BI161" s="1"/>
      <c r="BK161" s="1"/>
      <c r="BM161" s="1"/>
      <c r="BO161" s="1"/>
      <c r="BQ161" s="1"/>
      <c r="BS161" s="1"/>
      <c r="BU161" s="1"/>
      <c r="BW161" s="1"/>
      <c r="BY161" s="1"/>
      <c r="CA161" s="1"/>
      <c r="CC161" s="1"/>
      <c r="CE161" s="1"/>
      <c r="CG161" s="1"/>
      <c r="CI161" s="1"/>
      <c r="CK161" s="1"/>
      <c r="CM161" s="1"/>
      <c r="CO161" s="1"/>
      <c r="CQ161" s="1"/>
      <c r="CS161" s="1"/>
      <c r="CU161" s="1"/>
      <c r="CW161" s="1"/>
      <c r="CY161" s="1"/>
      <c r="DA161" s="4" t="s">
        <v>911</v>
      </c>
      <c r="DB161" s="49" t="s">
        <v>911</v>
      </c>
      <c r="DC161" s="1"/>
      <c r="DE161" s="1"/>
      <c r="DG161" s="1"/>
      <c r="DI161" s="1"/>
      <c r="DK161" s="1"/>
      <c r="DM161" s="1"/>
      <c r="DO161" s="1"/>
      <c r="DQ161" s="1"/>
      <c r="DS161" s="1"/>
      <c r="DU161" s="1"/>
      <c r="DW161" s="1">
        <v>11.742158961921685</v>
      </c>
      <c r="DX161" s="38">
        <v>1</v>
      </c>
      <c r="DY161" s="1"/>
      <c r="EA161" s="1"/>
      <c r="EC161" s="1"/>
      <c r="EE161" s="1"/>
      <c r="EG161" s="1"/>
      <c r="EI161" s="1"/>
      <c r="EK161" s="1"/>
      <c r="EM161" s="1">
        <v>10.868282149608889</v>
      </c>
      <c r="EN161" s="38">
        <v>1</v>
      </c>
      <c r="EO161" s="1"/>
      <c r="EQ161" s="1"/>
      <c r="ES161" s="1"/>
      <c r="EU161" s="1"/>
      <c r="EW161" s="1"/>
      <c r="EY161" s="1"/>
      <c r="FA161" s="1"/>
      <c r="FC161" s="1"/>
      <c r="FE161" s="1"/>
      <c r="FG161" s="1"/>
      <c r="FI161" s="1"/>
      <c r="FK161" s="1"/>
      <c r="FM161" s="1"/>
      <c r="FO161" s="1"/>
      <c r="FQ161" s="1"/>
      <c r="FS161" s="1"/>
      <c r="FU161" s="1"/>
      <c r="FW161" s="1"/>
      <c r="FY161" s="1"/>
      <c r="GA161" s="1"/>
      <c r="GC161" s="1"/>
      <c r="GE161" s="1"/>
      <c r="GG161" s="1"/>
      <c r="GI161" s="1"/>
      <c r="GK161" s="1"/>
      <c r="GM161" s="1">
        <v>11.742158961921685</v>
      </c>
      <c r="GN161" s="38">
        <v>1</v>
      </c>
      <c r="GO161" s="1"/>
      <c r="GQ161" s="1"/>
      <c r="GS161" s="1"/>
      <c r="GU161" s="1"/>
      <c r="GW161" s="1"/>
      <c r="GY161" s="1"/>
      <c r="HA161" s="1"/>
      <c r="HC161" s="1"/>
      <c r="HE161" s="1"/>
      <c r="HG161" s="1"/>
      <c r="HI161" s="1"/>
      <c r="HK161" s="1"/>
      <c r="HM161" s="1"/>
      <c r="HO161" s="1"/>
      <c r="HQ161" s="1"/>
      <c r="HS161" s="1"/>
      <c r="HU161" s="1"/>
      <c r="HW161" s="1"/>
      <c r="HY161" s="1"/>
      <c r="IA161" s="1"/>
      <c r="IC161" s="1"/>
      <c r="IE161" s="1"/>
      <c r="IG161" s="1"/>
      <c r="II161" s="1"/>
      <c r="IK161" s="1"/>
      <c r="IM161" s="1"/>
      <c r="IO161" s="1"/>
      <c r="IQ161" s="1"/>
      <c r="IS161" s="1"/>
      <c r="IU161" s="1"/>
      <c r="IW161" s="1"/>
      <c r="IY161" s="1"/>
      <c r="JA161" s="1"/>
      <c r="JC161" s="1"/>
      <c r="JE161" s="1"/>
      <c r="JG161" s="1"/>
      <c r="JI161" s="1"/>
      <c r="JK161" s="1"/>
      <c r="JM161" s="4">
        <v>34.352600073452265</v>
      </c>
      <c r="JN161" s="49">
        <v>0.34305277723870525</v>
      </c>
      <c r="JO161" s="1"/>
      <c r="JQ161" s="1"/>
      <c r="JS161" s="1"/>
      <c r="JU161" s="1">
        <v>11.742158961921685</v>
      </c>
      <c r="JV161" s="38">
        <v>1</v>
      </c>
      <c r="JW161" s="1"/>
      <c r="JY161" s="1"/>
      <c r="KA161" s="1"/>
      <c r="KC161" s="1"/>
      <c r="KE161" s="1">
        <v>11.742158961921685</v>
      </c>
      <c r="KF161" s="38">
        <v>0.5</v>
      </c>
      <c r="KG161" s="1">
        <v>39.511234554767029</v>
      </c>
      <c r="KH161" s="38">
        <v>0.8345452452878046</v>
      </c>
      <c r="KI161" s="1"/>
      <c r="KK161" s="1">
        <v>13.730962893007518</v>
      </c>
      <c r="KL161" s="38">
        <v>1</v>
      </c>
      <c r="KM161" s="1"/>
      <c r="KO161" s="1"/>
      <c r="KQ161" s="1"/>
      <c r="KS161" s="1">
        <v>45.336268591343213</v>
      </c>
      <c r="KT161" s="38">
        <v>0.56880115397355335</v>
      </c>
      <c r="KU161" s="1">
        <v>4.6712332475770477</v>
      </c>
      <c r="KV161" s="38">
        <v>0.5</v>
      </c>
      <c r="KW161" s="1"/>
      <c r="KY161" s="1"/>
      <c r="LA161" s="1"/>
      <c r="LC161" s="1">
        <v>32.404962443061905</v>
      </c>
      <c r="LD161" s="38">
        <v>0.45051278787087035</v>
      </c>
      <c r="LE161" s="1"/>
      <c r="LG161" s="1"/>
      <c r="LI161" s="1"/>
      <c r="LK161" s="1"/>
      <c r="LM161" s="1"/>
      <c r="LO161" s="1"/>
      <c r="LQ161" s="1"/>
      <c r="LS161" s="1"/>
      <c r="LU161" s="4">
        <v>159.13897965360007</v>
      </c>
      <c r="LV161" s="49">
        <v>0.51220113747876905</v>
      </c>
      <c r="LW161" s="1"/>
      <c r="LY161" s="1"/>
      <c r="MA161" s="1"/>
      <c r="MC161" s="1"/>
      <c r="ME161" s="1"/>
      <c r="MG161" s="1"/>
      <c r="MI161" s="1"/>
      <c r="MK161" s="1"/>
      <c r="MM161" s="1"/>
      <c r="MO161" s="1"/>
      <c r="MQ161" s="8" t="s">
        <v>911</v>
      </c>
      <c r="MR161" s="51" t="s">
        <v>911</v>
      </c>
    </row>
    <row r="162" spans="2:356" hidden="1" outlineLevel="1" x14ac:dyDescent="0.25">
      <c r="B162" s="42" t="s">
        <v>298</v>
      </c>
      <c r="C162" s="1"/>
      <c r="E162" s="1"/>
      <c r="G162" s="1"/>
      <c r="I162" s="1"/>
      <c r="K162" s="1"/>
      <c r="M162" s="1"/>
      <c r="O162" s="1"/>
      <c r="Q162" s="1"/>
      <c r="S162" s="1"/>
      <c r="U162" s="1"/>
      <c r="W162" s="4" t="s">
        <v>911</v>
      </c>
      <c r="X162" s="49" t="s">
        <v>911</v>
      </c>
      <c r="Y162" s="1"/>
      <c r="AA162" s="1"/>
      <c r="AC162" s="1"/>
      <c r="AE162" s="1"/>
      <c r="AG162" s="1"/>
      <c r="AI162" s="1"/>
      <c r="AK162" s="1"/>
      <c r="AM162" s="1"/>
      <c r="AO162" s="1"/>
      <c r="AQ162" s="1"/>
      <c r="AS162" s="1"/>
      <c r="AU162" s="1"/>
      <c r="AW162" s="1"/>
      <c r="AY162" s="1"/>
      <c r="BA162" s="1"/>
      <c r="BC162" s="1"/>
      <c r="BE162" s="1"/>
      <c r="BG162" s="1"/>
      <c r="BI162" s="1"/>
      <c r="BK162" s="1"/>
      <c r="BM162" s="1"/>
      <c r="BO162" s="1"/>
      <c r="BQ162" s="1"/>
      <c r="BS162" s="1"/>
      <c r="BU162" s="1"/>
      <c r="BW162" s="1"/>
      <c r="BY162" s="1"/>
      <c r="CA162" s="1"/>
      <c r="CC162" s="1"/>
      <c r="CE162" s="1"/>
      <c r="CG162" s="1"/>
      <c r="CI162" s="1"/>
      <c r="CK162" s="1"/>
      <c r="CM162" s="1"/>
      <c r="CO162" s="1"/>
      <c r="CQ162" s="1"/>
      <c r="CS162" s="1"/>
      <c r="CU162" s="1"/>
      <c r="CW162" s="1"/>
      <c r="CY162" s="1"/>
      <c r="DA162" s="4" t="s">
        <v>911</v>
      </c>
      <c r="DB162" s="49" t="s">
        <v>911</v>
      </c>
      <c r="DC162" s="1"/>
      <c r="DE162" s="1"/>
      <c r="DG162" s="1"/>
      <c r="DI162" s="1"/>
      <c r="DK162" s="1"/>
      <c r="DM162" s="1"/>
      <c r="DO162" s="1"/>
      <c r="DQ162" s="1"/>
      <c r="DS162" s="1"/>
      <c r="DU162" s="1"/>
      <c r="DW162" s="1"/>
      <c r="DY162" s="1"/>
      <c r="EA162" s="1"/>
      <c r="EC162" s="1"/>
      <c r="EE162" s="1"/>
      <c r="EG162" s="1"/>
      <c r="EI162" s="1"/>
      <c r="EK162" s="1"/>
      <c r="EM162" s="1"/>
      <c r="EO162" s="1"/>
      <c r="EQ162" s="1"/>
      <c r="ES162" s="1"/>
      <c r="EU162" s="1"/>
      <c r="EW162" s="1"/>
      <c r="EY162" s="1"/>
      <c r="FA162" s="1"/>
      <c r="FC162" s="1"/>
      <c r="FE162" s="1"/>
      <c r="FG162" s="1"/>
      <c r="FI162" s="1"/>
      <c r="FK162" s="1"/>
      <c r="FM162" s="1"/>
      <c r="FO162" s="1"/>
      <c r="FQ162" s="1"/>
      <c r="FS162" s="1"/>
      <c r="FU162" s="1"/>
      <c r="FW162" s="1"/>
      <c r="FY162" s="1"/>
      <c r="GA162" s="1"/>
      <c r="GC162" s="1"/>
      <c r="GE162" s="1"/>
      <c r="GG162" s="1"/>
      <c r="GI162" s="1">
        <v>7.735792351954089</v>
      </c>
      <c r="GJ162" s="38">
        <v>1</v>
      </c>
      <c r="GK162" s="1"/>
      <c r="GM162" s="1"/>
      <c r="GO162" s="1"/>
      <c r="GQ162" s="1"/>
      <c r="GS162" s="1"/>
      <c r="GU162" s="1"/>
      <c r="GW162" s="1"/>
      <c r="GY162" s="1"/>
      <c r="HA162" s="1"/>
      <c r="HC162" s="1"/>
      <c r="HE162" s="1"/>
      <c r="HG162" s="1"/>
      <c r="HI162" s="1"/>
      <c r="HK162" s="1"/>
      <c r="HM162" s="1"/>
      <c r="HO162" s="1"/>
      <c r="HQ162" s="1"/>
      <c r="HS162" s="1"/>
      <c r="HU162" s="1"/>
      <c r="HW162" s="1"/>
      <c r="HY162" s="1"/>
      <c r="IA162" s="1"/>
      <c r="IC162" s="1"/>
      <c r="IE162" s="1"/>
      <c r="IG162" s="1"/>
      <c r="II162" s="1"/>
      <c r="IK162" s="1"/>
      <c r="IM162" s="1"/>
      <c r="IO162" s="1"/>
      <c r="IQ162" s="1"/>
      <c r="IS162" s="1"/>
      <c r="IU162" s="1"/>
      <c r="IW162" s="1"/>
      <c r="IY162" s="1"/>
      <c r="JA162" s="1"/>
      <c r="JC162" s="1"/>
      <c r="JE162" s="1"/>
      <c r="JG162" s="1"/>
      <c r="JI162" s="1">
        <v>7.735792351954089</v>
      </c>
      <c r="JJ162" s="38">
        <v>1</v>
      </c>
      <c r="JK162" s="1"/>
      <c r="JM162" s="4">
        <v>15.471584703908178</v>
      </c>
      <c r="JN162" s="49">
        <v>1</v>
      </c>
      <c r="JO162" s="1"/>
      <c r="JQ162" s="1"/>
      <c r="JS162" s="1"/>
      <c r="JU162" s="1"/>
      <c r="JW162" s="1"/>
      <c r="JY162" s="1"/>
      <c r="KA162" s="1"/>
      <c r="KC162" s="1"/>
      <c r="KE162" s="1"/>
      <c r="KG162" s="1"/>
      <c r="KI162" s="1"/>
      <c r="KK162" s="1"/>
      <c r="KM162" s="1"/>
      <c r="KO162" s="1"/>
      <c r="KQ162" s="1"/>
      <c r="KS162" s="1"/>
      <c r="KU162" s="1"/>
      <c r="KW162" s="1"/>
      <c r="KY162" s="1"/>
      <c r="LA162" s="1"/>
      <c r="LC162" s="1"/>
      <c r="LE162" s="1"/>
      <c r="LG162" s="1"/>
      <c r="LI162" s="1"/>
      <c r="LK162" s="1"/>
      <c r="LM162" s="1"/>
      <c r="LO162" s="1"/>
      <c r="LQ162" s="1"/>
      <c r="LS162" s="1"/>
      <c r="LU162" s="4" t="s">
        <v>911</v>
      </c>
      <c r="LV162" s="49" t="s">
        <v>911</v>
      </c>
      <c r="LW162" s="1"/>
      <c r="LY162" s="1"/>
      <c r="MA162" s="1"/>
      <c r="MC162" s="1"/>
      <c r="ME162" s="1"/>
      <c r="MG162" s="1"/>
      <c r="MI162" s="1"/>
      <c r="MK162" s="1"/>
      <c r="MM162" s="1"/>
      <c r="MO162" s="1"/>
      <c r="MQ162" s="8" t="s">
        <v>911</v>
      </c>
      <c r="MR162" s="51" t="s">
        <v>911</v>
      </c>
    </row>
    <row r="163" spans="2:356" hidden="1" outlineLevel="1" x14ac:dyDescent="0.25">
      <c r="B163" s="42" t="s">
        <v>379</v>
      </c>
      <c r="C163" s="1"/>
      <c r="E163" s="1"/>
      <c r="G163" s="1"/>
      <c r="I163" s="1"/>
      <c r="K163" s="1"/>
      <c r="M163" s="1"/>
      <c r="O163" s="1"/>
      <c r="Q163" s="1"/>
      <c r="S163" s="1"/>
      <c r="U163" s="1"/>
      <c r="W163" s="4" t="s">
        <v>911</v>
      </c>
      <c r="X163" s="49" t="s">
        <v>911</v>
      </c>
      <c r="Y163" s="1"/>
      <c r="AA163" s="1"/>
      <c r="AC163" s="1"/>
      <c r="AE163" s="1"/>
      <c r="AG163" s="1"/>
      <c r="AI163" s="1"/>
      <c r="AK163" s="1"/>
      <c r="AM163" s="1"/>
      <c r="AO163" s="1"/>
      <c r="AQ163" s="1"/>
      <c r="AS163" s="1"/>
      <c r="AU163" s="1"/>
      <c r="AW163" s="1"/>
      <c r="AY163" s="1"/>
      <c r="BA163" s="1"/>
      <c r="BC163" s="1"/>
      <c r="BE163" s="1"/>
      <c r="BG163" s="1"/>
      <c r="BI163" s="1"/>
      <c r="BK163" s="1"/>
      <c r="BM163" s="1"/>
      <c r="BO163" s="1"/>
      <c r="BQ163" s="1"/>
      <c r="BS163" s="1"/>
      <c r="BU163" s="1"/>
      <c r="BW163" s="1"/>
      <c r="BY163" s="1"/>
      <c r="CA163" s="1"/>
      <c r="CC163" s="1"/>
      <c r="CE163" s="1"/>
      <c r="CG163" s="1"/>
      <c r="CI163" s="1"/>
      <c r="CK163" s="1"/>
      <c r="CM163" s="1"/>
      <c r="CO163" s="1"/>
      <c r="CQ163" s="1"/>
      <c r="CS163" s="1"/>
      <c r="CU163" s="1"/>
      <c r="CW163" s="1"/>
      <c r="CY163" s="1"/>
      <c r="DA163" s="4" t="s">
        <v>911</v>
      </c>
      <c r="DB163" s="49" t="s">
        <v>911</v>
      </c>
      <c r="DC163" s="1"/>
      <c r="DE163" s="1"/>
      <c r="DG163" s="1"/>
      <c r="DI163" s="1"/>
      <c r="DK163" s="1"/>
      <c r="DM163" s="1"/>
      <c r="DO163" s="1"/>
      <c r="DQ163" s="1"/>
      <c r="DS163" s="1"/>
      <c r="DU163" s="1"/>
      <c r="DW163" s="1"/>
      <c r="DY163" s="1"/>
      <c r="EA163" s="1"/>
      <c r="EC163" s="1"/>
      <c r="EE163" s="1"/>
      <c r="EG163" s="1"/>
      <c r="EI163" s="1"/>
      <c r="EK163" s="1"/>
      <c r="EM163" s="1"/>
      <c r="EO163" s="1"/>
      <c r="EQ163" s="1"/>
      <c r="ES163" s="1"/>
      <c r="EU163" s="1"/>
      <c r="EW163" s="1"/>
      <c r="EY163" s="1"/>
      <c r="FA163" s="1"/>
      <c r="FC163" s="1"/>
      <c r="FE163" s="1"/>
      <c r="FG163" s="1"/>
      <c r="FI163" s="1"/>
      <c r="FK163" s="1"/>
      <c r="FM163" s="1"/>
      <c r="FO163" s="1"/>
      <c r="FQ163" s="1"/>
      <c r="FS163" s="1"/>
      <c r="FU163" s="1"/>
      <c r="FW163" s="1"/>
      <c r="FY163" s="1"/>
      <c r="GA163" s="1"/>
      <c r="GC163" s="1"/>
      <c r="GE163" s="1"/>
      <c r="GG163" s="1"/>
      <c r="GI163" s="1">
        <v>26.157437171547439</v>
      </c>
      <c r="GJ163" s="38">
        <v>1</v>
      </c>
      <c r="GK163" s="1"/>
      <c r="GM163" s="1"/>
      <c r="GO163" s="1"/>
      <c r="GQ163" s="1"/>
      <c r="GS163" s="1"/>
      <c r="GU163" s="1"/>
      <c r="GW163" s="1"/>
      <c r="GY163" s="1"/>
      <c r="HA163" s="1"/>
      <c r="HC163" s="1"/>
      <c r="HE163" s="1"/>
      <c r="HG163" s="1"/>
      <c r="HI163" s="1"/>
      <c r="HK163" s="1"/>
      <c r="HM163" s="1"/>
      <c r="HO163" s="1"/>
      <c r="HQ163" s="1"/>
      <c r="HS163" s="1"/>
      <c r="HU163" s="1"/>
      <c r="HW163" s="1"/>
      <c r="HY163" s="1"/>
      <c r="IA163" s="1"/>
      <c r="IC163" s="1"/>
      <c r="IE163" s="1"/>
      <c r="IG163" s="1"/>
      <c r="II163" s="1"/>
      <c r="IK163" s="1"/>
      <c r="IM163" s="1"/>
      <c r="IO163" s="1"/>
      <c r="IQ163" s="1"/>
      <c r="IS163" s="1"/>
      <c r="IU163" s="1"/>
      <c r="IW163" s="1"/>
      <c r="IY163" s="1"/>
      <c r="JA163" s="1"/>
      <c r="JC163" s="1"/>
      <c r="JE163" s="1"/>
      <c r="JG163" s="1"/>
      <c r="JI163" s="1"/>
      <c r="JK163" s="1"/>
      <c r="JM163" s="4">
        <v>26.157437171547439</v>
      </c>
      <c r="JN163" s="49">
        <v>1</v>
      </c>
      <c r="JO163" s="1"/>
      <c r="JQ163" s="1"/>
      <c r="JS163" s="1"/>
      <c r="JU163" s="1"/>
      <c r="JW163" s="1"/>
      <c r="JY163" s="1"/>
      <c r="KA163" s="1"/>
      <c r="KC163" s="1"/>
      <c r="KE163" s="1"/>
      <c r="KG163" s="1"/>
      <c r="KI163" s="1"/>
      <c r="KK163" s="1"/>
      <c r="KM163" s="1"/>
      <c r="KO163" s="1"/>
      <c r="KQ163" s="1"/>
      <c r="KS163" s="1"/>
      <c r="KU163" s="1"/>
      <c r="KW163" s="1"/>
      <c r="KY163" s="1"/>
      <c r="LA163" s="1"/>
      <c r="LC163" s="1"/>
      <c r="LE163" s="1"/>
      <c r="LG163" s="1"/>
      <c r="LI163" s="1"/>
      <c r="LK163" s="1"/>
      <c r="LM163" s="1"/>
      <c r="LO163" s="1"/>
      <c r="LQ163" s="1"/>
      <c r="LS163" s="1"/>
      <c r="LU163" s="4" t="s">
        <v>911</v>
      </c>
      <c r="LV163" s="49" t="s">
        <v>911</v>
      </c>
      <c r="LW163" s="1"/>
      <c r="LY163" s="1"/>
      <c r="MA163" s="1"/>
      <c r="MC163" s="1"/>
      <c r="ME163" s="1"/>
      <c r="MG163" s="1"/>
      <c r="MI163" s="1"/>
      <c r="MK163" s="1"/>
      <c r="MM163" s="1"/>
      <c r="MO163" s="1"/>
      <c r="MQ163" s="8" t="s">
        <v>911</v>
      </c>
      <c r="MR163" s="51" t="s">
        <v>911</v>
      </c>
    </row>
    <row r="164" spans="2:356" hidden="1" outlineLevel="1" x14ac:dyDescent="0.25">
      <c r="B164" s="42" t="s">
        <v>209</v>
      </c>
      <c r="C164" s="1"/>
      <c r="E164" s="1"/>
      <c r="G164" s="1"/>
      <c r="I164" s="1"/>
      <c r="K164" s="1"/>
      <c r="M164" s="1"/>
      <c r="O164" s="1"/>
      <c r="Q164" s="1"/>
      <c r="S164" s="1"/>
      <c r="U164" s="1"/>
      <c r="W164" s="4" t="s">
        <v>911</v>
      </c>
      <c r="X164" s="49" t="s">
        <v>911</v>
      </c>
      <c r="Y164" s="1"/>
      <c r="AA164" s="1"/>
      <c r="AC164" s="1"/>
      <c r="AE164" s="1"/>
      <c r="AG164" s="1"/>
      <c r="AI164" s="1"/>
      <c r="AK164" s="1"/>
      <c r="AM164" s="1"/>
      <c r="AO164" s="1"/>
      <c r="AQ164" s="1"/>
      <c r="AS164" s="1"/>
      <c r="AU164" s="1"/>
      <c r="AW164" s="1"/>
      <c r="AY164" s="1"/>
      <c r="BA164" s="1"/>
      <c r="BC164" s="1"/>
      <c r="BE164" s="1"/>
      <c r="BG164" s="1"/>
      <c r="BI164" s="1"/>
      <c r="BK164" s="1"/>
      <c r="BM164" s="1"/>
      <c r="BO164" s="1"/>
      <c r="BQ164" s="1">
        <v>11.742158961921685</v>
      </c>
      <c r="BR164" s="38">
        <v>1</v>
      </c>
      <c r="BS164" s="1"/>
      <c r="BU164" s="1"/>
      <c r="BW164" s="1"/>
      <c r="BY164" s="1"/>
      <c r="CA164" s="1"/>
      <c r="CC164" s="1"/>
      <c r="CE164" s="1"/>
      <c r="CG164" s="1"/>
      <c r="CI164" s="1"/>
      <c r="CK164" s="1"/>
      <c r="CM164" s="1"/>
      <c r="CO164" s="1"/>
      <c r="CQ164" s="1"/>
      <c r="CS164" s="1"/>
      <c r="CU164" s="1"/>
      <c r="CW164" s="1"/>
      <c r="CY164" s="1"/>
      <c r="DA164" s="4">
        <v>11.742158961921685</v>
      </c>
      <c r="DB164" s="49">
        <v>1</v>
      </c>
      <c r="DC164" s="1"/>
      <c r="DE164" s="1"/>
      <c r="DG164" s="1"/>
      <c r="DI164" s="1"/>
      <c r="DK164" s="1"/>
      <c r="DM164" s="1"/>
      <c r="DO164" s="1"/>
      <c r="DQ164" s="1"/>
      <c r="DS164" s="1"/>
      <c r="DU164" s="1"/>
      <c r="DW164" s="1"/>
      <c r="DY164" s="1"/>
      <c r="EA164" s="1"/>
      <c r="EC164" s="1"/>
      <c r="EE164" s="1"/>
      <c r="EG164" s="1"/>
      <c r="EI164" s="1"/>
      <c r="EK164" s="1"/>
      <c r="EM164" s="1"/>
      <c r="EO164" s="1"/>
      <c r="EQ164" s="1"/>
      <c r="ES164" s="1"/>
      <c r="EU164" s="1"/>
      <c r="EW164" s="1"/>
      <c r="EY164" s="1"/>
      <c r="FA164" s="1"/>
      <c r="FC164" s="1"/>
      <c r="FE164" s="1"/>
      <c r="FG164" s="1"/>
      <c r="FI164" s="1"/>
      <c r="FK164" s="1"/>
      <c r="FM164" s="1"/>
      <c r="FO164" s="1"/>
      <c r="FQ164" s="1"/>
      <c r="FS164" s="1"/>
      <c r="FU164" s="1"/>
      <c r="FW164" s="1"/>
      <c r="FY164" s="1"/>
      <c r="GA164" s="1"/>
      <c r="GC164" s="1"/>
      <c r="GE164" s="1"/>
      <c r="GG164" s="1"/>
      <c r="GI164" s="1"/>
      <c r="GK164" s="1"/>
      <c r="GM164" s="1"/>
      <c r="GO164" s="1"/>
      <c r="GQ164" s="1"/>
      <c r="GS164" s="1"/>
      <c r="GU164" s="1"/>
      <c r="GW164" s="1"/>
      <c r="GY164" s="1"/>
      <c r="HA164" s="1"/>
      <c r="HC164" s="1"/>
      <c r="HE164" s="1"/>
      <c r="HG164" s="1"/>
      <c r="HI164" s="1"/>
      <c r="HK164" s="1"/>
      <c r="HM164" s="1"/>
      <c r="HO164" s="1"/>
      <c r="HQ164" s="1"/>
      <c r="HS164" s="1"/>
      <c r="HU164" s="1"/>
      <c r="HW164" s="1"/>
      <c r="HY164" s="1"/>
      <c r="IA164" s="1"/>
      <c r="IC164" s="1"/>
      <c r="IE164" s="1">
        <v>7.735792351954089</v>
      </c>
      <c r="IF164" s="38">
        <v>1</v>
      </c>
      <c r="IG164" s="1"/>
      <c r="II164" s="1"/>
      <c r="IK164" s="1"/>
      <c r="IM164" s="1"/>
      <c r="IO164" s="1"/>
      <c r="IQ164" s="1"/>
      <c r="IS164" s="1"/>
      <c r="IU164" s="1"/>
      <c r="IW164" s="1"/>
      <c r="IY164" s="1"/>
      <c r="JA164" s="1"/>
      <c r="JC164" s="1"/>
      <c r="JE164" s="1"/>
      <c r="JG164" s="1"/>
      <c r="JI164" s="1"/>
      <c r="JK164" s="1"/>
      <c r="JM164" s="4">
        <v>7.735792351954089</v>
      </c>
      <c r="JN164" s="49">
        <v>1</v>
      </c>
      <c r="JO164" s="1"/>
      <c r="JQ164" s="1"/>
      <c r="JS164" s="1"/>
      <c r="JU164" s="1"/>
      <c r="JW164" s="1"/>
      <c r="JY164" s="1"/>
      <c r="KA164" s="1"/>
      <c r="KC164" s="1"/>
      <c r="KE164" s="1"/>
      <c r="KG164" s="1"/>
      <c r="KI164" s="1"/>
      <c r="KK164" s="1"/>
      <c r="KM164" s="1"/>
      <c r="KO164" s="1"/>
      <c r="KQ164" s="1"/>
      <c r="KS164" s="1">
        <v>8.6453531168811271</v>
      </c>
      <c r="KT164" s="38">
        <v>0.37152371897105052</v>
      </c>
      <c r="KU164" s="1"/>
      <c r="KW164" s="1"/>
      <c r="KY164" s="1"/>
      <c r="LA164" s="1"/>
      <c r="LC164" s="1"/>
      <c r="LE164" s="1"/>
      <c r="LG164" s="1"/>
      <c r="LI164" s="1"/>
      <c r="LK164" s="1"/>
      <c r="LM164" s="1"/>
      <c r="LO164" s="1"/>
      <c r="LQ164" s="1"/>
      <c r="LS164" s="1">
        <v>14.624636591514269</v>
      </c>
      <c r="LT164" s="38">
        <v>0.6031105434327606</v>
      </c>
      <c r="LU164" s="4">
        <v>23.269989708395396</v>
      </c>
      <c r="LV164" s="49">
        <v>0.3330035596115079</v>
      </c>
      <c r="LW164" s="1"/>
      <c r="LY164" s="1"/>
      <c r="MA164" s="1"/>
      <c r="MC164" s="1"/>
      <c r="ME164" s="1"/>
      <c r="MG164" s="1"/>
      <c r="MI164" s="1"/>
      <c r="MK164" s="1"/>
      <c r="MM164" s="1"/>
      <c r="MO164" s="1"/>
      <c r="MQ164" s="8" t="s">
        <v>911</v>
      </c>
      <c r="MR164" s="51" t="s">
        <v>911</v>
      </c>
    </row>
    <row r="165" spans="2:356" hidden="1" outlineLevel="1" x14ac:dyDescent="0.25">
      <c r="B165" s="42" t="s">
        <v>301</v>
      </c>
      <c r="C165" s="1"/>
      <c r="E165" s="1"/>
      <c r="G165" s="1"/>
      <c r="I165" s="1"/>
      <c r="K165" s="1"/>
      <c r="M165" s="1"/>
      <c r="O165" s="1"/>
      <c r="Q165" s="1"/>
      <c r="S165" s="1"/>
      <c r="U165" s="1"/>
      <c r="W165" s="4" t="s">
        <v>911</v>
      </c>
      <c r="X165" s="49" t="s">
        <v>911</v>
      </c>
      <c r="Y165" s="1"/>
      <c r="AA165" s="1"/>
      <c r="AC165" s="1"/>
      <c r="AE165" s="1"/>
      <c r="AG165" s="1"/>
      <c r="AI165" s="1"/>
      <c r="AK165" s="1"/>
      <c r="AM165" s="1"/>
      <c r="AO165" s="1"/>
      <c r="AQ165" s="1"/>
      <c r="AS165" s="1"/>
      <c r="AU165" s="1"/>
      <c r="AW165" s="1"/>
      <c r="AY165" s="1"/>
      <c r="BA165" s="1"/>
      <c r="BC165" s="1"/>
      <c r="BE165" s="1"/>
      <c r="BG165" s="1"/>
      <c r="BI165" s="1"/>
      <c r="BK165" s="1"/>
      <c r="BM165" s="1"/>
      <c r="BO165" s="1"/>
      <c r="BQ165" s="1"/>
      <c r="BS165" s="1"/>
      <c r="BU165" s="1"/>
      <c r="BW165" s="1"/>
      <c r="BY165" s="1"/>
      <c r="CA165" s="1"/>
      <c r="CC165" s="1"/>
      <c r="CE165" s="1"/>
      <c r="CG165" s="1"/>
      <c r="CI165" s="1"/>
      <c r="CK165" s="1"/>
      <c r="CM165" s="1"/>
      <c r="CO165" s="1"/>
      <c r="CQ165" s="1"/>
      <c r="CS165" s="1"/>
      <c r="CU165" s="1"/>
      <c r="CW165" s="1"/>
      <c r="CY165" s="1">
        <v>14.624636591514269</v>
      </c>
      <c r="CZ165" s="38">
        <v>1</v>
      </c>
      <c r="DA165" s="4">
        <v>14.624636591514269</v>
      </c>
      <c r="DB165" s="49">
        <v>1</v>
      </c>
      <c r="DC165" s="1"/>
      <c r="DE165" s="1"/>
      <c r="DG165" s="1"/>
      <c r="DI165" s="1"/>
      <c r="DK165" s="1"/>
      <c r="DM165" s="1"/>
      <c r="DO165" s="1"/>
      <c r="DQ165" s="1"/>
      <c r="DS165" s="1"/>
      <c r="DU165" s="1"/>
      <c r="DW165" s="1"/>
      <c r="DY165" s="1"/>
      <c r="EA165" s="1"/>
      <c r="EC165" s="1"/>
      <c r="EE165" s="1"/>
      <c r="EG165" s="1"/>
      <c r="EI165" s="1"/>
      <c r="EK165" s="1"/>
      <c r="EM165" s="1">
        <v>12.329944139906379</v>
      </c>
      <c r="EN165" s="38">
        <v>1</v>
      </c>
      <c r="EO165" s="1"/>
      <c r="EQ165" s="1"/>
      <c r="ES165" s="1"/>
      <c r="EU165" s="1"/>
      <c r="EW165" s="1"/>
      <c r="EY165" s="1"/>
      <c r="FA165" s="1"/>
      <c r="FC165" s="1"/>
      <c r="FE165" s="1"/>
      <c r="FG165" s="1"/>
      <c r="FI165" s="1"/>
      <c r="FK165" s="1"/>
      <c r="FM165" s="1"/>
      <c r="FO165" s="1"/>
      <c r="FQ165" s="1"/>
      <c r="FS165" s="1"/>
      <c r="FU165" s="1"/>
      <c r="FW165" s="1"/>
      <c r="FY165" s="1"/>
      <c r="GA165" s="1"/>
      <c r="GC165" s="1"/>
      <c r="GE165" s="1"/>
      <c r="GG165" s="1"/>
      <c r="GI165" s="1">
        <v>29.306653895017995</v>
      </c>
      <c r="GJ165" s="38">
        <v>0.75279030185961027</v>
      </c>
      <c r="GK165" s="1"/>
      <c r="GM165" s="1"/>
      <c r="GO165" s="1"/>
      <c r="GQ165" s="1"/>
      <c r="GS165" s="1"/>
      <c r="GU165" s="1"/>
      <c r="GW165" s="1"/>
      <c r="GY165" s="1"/>
      <c r="HA165" s="1"/>
      <c r="HC165" s="1"/>
      <c r="HE165" s="1"/>
      <c r="HG165" s="1"/>
      <c r="HI165" s="1"/>
      <c r="HK165" s="1"/>
      <c r="HM165" s="1"/>
      <c r="HO165" s="1"/>
      <c r="HQ165" s="1"/>
      <c r="HS165" s="1"/>
      <c r="HU165" s="1"/>
      <c r="HW165" s="1"/>
      <c r="HY165" s="1"/>
      <c r="IA165" s="1"/>
      <c r="IC165" s="1"/>
      <c r="IE165" s="1"/>
      <c r="IG165" s="1"/>
      <c r="II165" s="1"/>
      <c r="IK165" s="1"/>
      <c r="IM165" s="1"/>
      <c r="IO165" s="1"/>
      <c r="IQ165" s="1"/>
      <c r="IS165" s="1"/>
      <c r="IU165" s="1"/>
      <c r="IW165" s="1"/>
      <c r="IY165" s="1"/>
      <c r="JA165" s="1"/>
      <c r="JC165" s="1"/>
      <c r="JE165" s="1"/>
      <c r="JG165" s="1"/>
      <c r="JI165" s="1"/>
      <c r="JK165" s="1"/>
      <c r="JM165" s="4">
        <v>41.636598034924376</v>
      </c>
      <c r="JN165" s="49">
        <v>0.50016863197751538</v>
      </c>
      <c r="JO165" s="1"/>
      <c r="JQ165" s="1"/>
      <c r="JS165" s="1">
        <v>24.248683347955332</v>
      </c>
      <c r="JT165" s="38">
        <v>0.41700703656870619</v>
      </c>
      <c r="JU165" s="1"/>
      <c r="JW165" s="1"/>
      <c r="JY165" s="1"/>
      <c r="KA165" s="1"/>
      <c r="KC165" s="1"/>
      <c r="KE165" s="1">
        <v>9.6240467564410626</v>
      </c>
      <c r="KF165" s="38">
        <v>1</v>
      </c>
      <c r="KG165" s="1">
        <v>28.872140269323189</v>
      </c>
      <c r="KH165" s="38">
        <v>0.28034816906634608</v>
      </c>
      <c r="KI165" s="1"/>
      <c r="KK165" s="1"/>
      <c r="KM165" s="1"/>
      <c r="KO165" s="1"/>
      <c r="KQ165" s="1"/>
      <c r="KS165" s="1"/>
      <c r="KU165" s="1"/>
      <c r="KW165" s="1"/>
      <c r="KY165" s="1">
        <v>15.826007665036144</v>
      </c>
      <c r="KZ165" s="38">
        <v>1</v>
      </c>
      <c r="LA165" s="1"/>
      <c r="LC165" s="1"/>
      <c r="LE165" s="1"/>
      <c r="LG165" s="1"/>
      <c r="LI165" s="1"/>
      <c r="LK165" s="1"/>
      <c r="LM165" s="1"/>
      <c r="LO165" s="1">
        <v>13.524104084165028</v>
      </c>
      <c r="LP165" s="38">
        <v>0.30754250096852287</v>
      </c>
      <c r="LQ165" s="1"/>
      <c r="LS165" s="1">
        <v>14.682017303503724</v>
      </c>
      <c r="LT165" s="38">
        <v>0.27609088138057158</v>
      </c>
      <c r="LU165" s="4">
        <v>106.77699942642448</v>
      </c>
      <c r="LV165" s="49">
        <v>0.34040905949244815</v>
      </c>
      <c r="LW165" s="1"/>
      <c r="LY165" s="1"/>
      <c r="MA165" s="1"/>
      <c r="MC165" s="1"/>
      <c r="ME165" s="1"/>
      <c r="MG165" s="1"/>
      <c r="MI165" s="1"/>
      <c r="MK165" s="1"/>
      <c r="MM165" s="1"/>
      <c r="MO165" s="1"/>
      <c r="MQ165" s="8" t="s">
        <v>911</v>
      </c>
      <c r="MR165" s="51" t="s">
        <v>911</v>
      </c>
    </row>
    <row r="166" spans="2:356" hidden="1" outlineLevel="1" x14ac:dyDescent="0.25">
      <c r="B166" s="42" t="s">
        <v>210</v>
      </c>
      <c r="C166" s="1"/>
      <c r="E166" s="1"/>
      <c r="G166" s="1"/>
      <c r="I166" s="1"/>
      <c r="K166" s="1"/>
      <c r="M166" s="1"/>
      <c r="O166" s="1"/>
      <c r="Q166" s="1"/>
      <c r="S166" s="1"/>
      <c r="U166" s="1"/>
      <c r="W166" s="4" t="s">
        <v>911</v>
      </c>
      <c r="X166" s="49" t="s">
        <v>911</v>
      </c>
      <c r="Y166" s="1"/>
      <c r="AA166" s="1"/>
      <c r="AC166" s="1"/>
      <c r="AE166" s="1"/>
      <c r="AG166" s="1"/>
      <c r="AI166" s="1"/>
      <c r="AK166" s="1"/>
      <c r="AM166" s="1"/>
      <c r="AO166" s="1"/>
      <c r="AQ166" s="1"/>
      <c r="AS166" s="1"/>
      <c r="AU166" s="1"/>
      <c r="AW166" s="1"/>
      <c r="AY166" s="1"/>
      <c r="BA166" s="1"/>
      <c r="BC166" s="1"/>
      <c r="BE166" s="1"/>
      <c r="BG166" s="1"/>
      <c r="BI166" s="1"/>
      <c r="BK166" s="1"/>
      <c r="BM166" s="1"/>
      <c r="BO166" s="1"/>
      <c r="BQ166" s="1"/>
      <c r="BS166" s="1"/>
      <c r="BU166" s="1"/>
      <c r="BW166" s="1"/>
      <c r="BY166" s="1"/>
      <c r="CA166" s="1"/>
      <c r="CC166" s="1"/>
      <c r="CE166" s="1"/>
      <c r="CG166" s="1"/>
      <c r="CI166" s="1"/>
      <c r="CK166" s="1"/>
      <c r="CM166" s="1"/>
      <c r="CO166" s="1"/>
      <c r="CQ166" s="1"/>
      <c r="CS166" s="1"/>
      <c r="CU166" s="1"/>
      <c r="CW166" s="1"/>
      <c r="CY166" s="1"/>
      <c r="DA166" s="4" t="s">
        <v>911</v>
      </c>
      <c r="DB166" s="49" t="s">
        <v>911</v>
      </c>
      <c r="DC166" s="1"/>
      <c r="DE166" s="1"/>
      <c r="DG166" s="1"/>
      <c r="DI166" s="1"/>
      <c r="DK166" s="1"/>
      <c r="DM166" s="1"/>
      <c r="DO166" s="1"/>
      <c r="DQ166" s="1">
        <v>14.624636591514269</v>
      </c>
      <c r="DR166" s="38">
        <v>1</v>
      </c>
      <c r="DS166" s="1"/>
      <c r="DU166" s="1"/>
      <c r="DW166" s="1"/>
      <c r="DY166" s="1"/>
      <c r="EA166" s="1"/>
      <c r="EC166" s="1"/>
      <c r="EE166" s="1"/>
      <c r="EG166" s="1"/>
      <c r="EI166" s="1"/>
      <c r="EK166" s="1"/>
      <c r="EM166" s="1"/>
      <c r="EO166" s="1"/>
      <c r="EQ166" s="1"/>
      <c r="ES166" s="1"/>
      <c r="EU166" s="1"/>
      <c r="EW166" s="1"/>
      <c r="EY166" s="1"/>
      <c r="FA166" s="1"/>
      <c r="FC166" s="1"/>
      <c r="FE166" s="1"/>
      <c r="FG166" s="1"/>
      <c r="FI166" s="1"/>
      <c r="FK166" s="1"/>
      <c r="FM166" s="1"/>
      <c r="FO166" s="1"/>
      <c r="FQ166" s="1"/>
      <c r="FS166" s="1"/>
      <c r="FU166" s="1"/>
      <c r="FW166" s="1"/>
      <c r="FY166" s="1"/>
      <c r="GA166" s="1"/>
      <c r="GC166" s="1"/>
      <c r="GE166" s="1"/>
      <c r="GG166" s="1"/>
      <c r="GI166" s="1"/>
      <c r="GK166" s="1"/>
      <c r="GM166" s="1"/>
      <c r="GO166" s="1"/>
      <c r="GQ166" s="1"/>
      <c r="GS166" s="1"/>
      <c r="GU166" s="1"/>
      <c r="GW166" s="1"/>
      <c r="GY166" s="1"/>
      <c r="HA166" s="1"/>
      <c r="HC166" s="1"/>
      <c r="HE166" s="1"/>
      <c r="HG166" s="1"/>
      <c r="HI166" s="1"/>
      <c r="HK166" s="1"/>
      <c r="HM166" s="1"/>
      <c r="HO166" s="1"/>
      <c r="HQ166" s="1"/>
      <c r="HS166" s="1"/>
      <c r="HU166" s="1"/>
      <c r="HW166" s="1"/>
      <c r="HY166" s="1"/>
      <c r="IA166" s="1"/>
      <c r="IC166" s="1"/>
      <c r="IE166" s="1"/>
      <c r="IG166" s="1"/>
      <c r="II166" s="1"/>
      <c r="IK166" s="1"/>
      <c r="IM166" s="1"/>
      <c r="IO166" s="1"/>
      <c r="IQ166" s="1"/>
      <c r="IS166" s="1"/>
      <c r="IU166" s="1"/>
      <c r="IW166" s="1"/>
      <c r="IY166" s="1"/>
      <c r="JA166" s="1"/>
      <c r="JC166" s="1"/>
      <c r="JE166" s="1"/>
      <c r="JG166" s="1"/>
      <c r="JI166" s="1"/>
      <c r="JK166" s="1"/>
      <c r="JM166" s="4">
        <v>14.624636591514269</v>
      </c>
      <c r="JN166" s="49">
        <v>1</v>
      </c>
      <c r="JO166" s="1"/>
      <c r="JQ166" s="1"/>
      <c r="JS166" s="1"/>
      <c r="JU166" s="1"/>
      <c r="JW166" s="1"/>
      <c r="JY166" s="1"/>
      <c r="KA166" s="1"/>
      <c r="KC166" s="1"/>
      <c r="KE166" s="1"/>
      <c r="KG166" s="1"/>
      <c r="KI166" s="1"/>
      <c r="KK166" s="1"/>
      <c r="KM166" s="1"/>
      <c r="KO166" s="1"/>
      <c r="KQ166" s="1"/>
      <c r="KS166" s="1"/>
      <c r="KU166" s="1"/>
      <c r="KW166" s="1"/>
      <c r="KY166" s="1"/>
      <c r="LA166" s="1"/>
      <c r="LC166" s="1"/>
      <c r="LE166" s="1"/>
      <c r="LG166" s="1"/>
      <c r="LI166" s="1"/>
      <c r="LK166" s="1"/>
      <c r="LM166" s="1"/>
      <c r="LO166" s="1"/>
      <c r="LQ166" s="1"/>
      <c r="LS166" s="1"/>
      <c r="LU166" s="4" t="s">
        <v>911</v>
      </c>
      <c r="LV166" s="49" t="s">
        <v>911</v>
      </c>
      <c r="LW166" s="1"/>
      <c r="LY166" s="1"/>
      <c r="MA166" s="1"/>
      <c r="MC166" s="1"/>
      <c r="ME166" s="1"/>
      <c r="MG166" s="1"/>
      <c r="MI166" s="1"/>
      <c r="MK166" s="1"/>
      <c r="MM166" s="1"/>
      <c r="MO166" s="1"/>
      <c r="MQ166" s="8" t="s">
        <v>911</v>
      </c>
      <c r="MR166" s="51" t="s">
        <v>911</v>
      </c>
    </row>
    <row r="167" spans="2:356" hidden="1" outlineLevel="1" x14ac:dyDescent="0.25">
      <c r="B167" s="42" t="s">
        <v>290</v>
      </c>
      <c r="C167" s="1"/>
      <c r="E167" s="1"/>
      <c r="G167" s="1"/>
      <c r="I167" s="1"/>
      <c r="K167" s="1"/>
      <c r="M167" s="1"/>
      <c r="O167" s="1"/>
      <c r="Q167" s="1"/>
      <c r="S167" s="1"/>
      <c r="U167" s="1"/>
      <c r="W167" s="4" t="s">
        <v>911</v>
      </c>
      <c r="X167" s="49" t="s">
        <v>911</v>
      </c>
      <c r="Y167" s="1"/>
      <c r="AA167" s="1"/>
      <c r="AC167" s="1"/>
      <c r="AE167" s="1"/>
      <c r="AG167" s="1"/>
      <c r="AI167" s="1"/>
      <c r="AK167" s="1"/>
      <c r="AM167" s="1"/>
      <c r="AO167" s="1"/>
      <c r="AQ167" s="1"/>
      <c r="AS167" s="1"/>
      <c r="AU167" s="1"/>
      <c r="AW167" s="1"/>
      <c r="AY167" s="1"/>
      <c r="BA167" s="1"/>
      <c r="BC167" s="1"/>
      <c r="BE167" s="1"/>
      <c r="BG167" s="1"/>
      <c r="BI167" s="1"/>
      <c r="BK167" s="1"/>
      <c r="BM167" s="1"/>
      <c r="BO167" s="1"/>
      <c r="BQ167" s="1"/>
      <c r="BS167" s="1"/>
      <c r="BU167" s="1"/>
      <c r="BW167" s="1"/>
      <c r="BY167" s="1"/>
      <c r="CA167" s="1"/>
      <c r="CC167" s="1"/>
      <c r="CE167" s="1"/>
      <c r="CG167" s="1"/>
      <c r="CI167" s="1"/>
      <c r="CK167" s="1"/>
      <c r="CM167" s="1"/>
      <c r="CO167" s="1"/>
      <c r="CQ167" s="1"/>
      <c r="CS167" s="1"/>
      <c r="CU167" s="1"/>
      <c r="CW167" s="1"/>
      <c r="CY167" s="1"/>
      <c r="DA167" s="4" t="s">
        <v>911</v>
      </c>
      <c r="DB167" s="49" t="s">
        <v>911</v>
      </c>
      <c r="DC167" s="1"/>
      <c r="DE167" s="1"/>
      <c r="DG167" s="1"/>
      <c r="DI167" s="1"/>
      <c r="DK167" s="1"/>
      <c r="DM167" s="1"/>
      <c r="DO167" s="1"/>
      <c r="DQ167" s="1"/>
      <c r="DS167" s="1"/>
      <c r="DU167" s="1"/>
      <c r="DW167" s="1"/>
      <c r="DY167" s="1"/>
      <c r="EA167" s="1"/>
      <c r="EC167" s="1"/>
      <c r="EE167" s="1"/>
      <c r="EG167" s="1"/>
      <c r="EI167" s="1"/>
      <c r="EK167" s="1"/>
      <c r="EM167" s="1"/>
      <c r="EO167" s="1"/>
      <c r="EQ167" s="1"/>
      <c r="ES167" s="1"/>
      <c r="EU167" s="1"/>
      <c r="EW167" s="1"/>
      <c r="EY167" s="1"/>
      <c r="FA167" s="1"/>
      <c r="FC167" s="1"/>
      <c r="FE167" s="1"/>
      <c r="FG167" s="1"/>
      <c r="FI167" s="1"/>
      <c r="FK167" s="1"/>
      <c r="FM167" s="1"/>
      <c r="FO167" s="1"/>
      <c r="FQ167" s="1"/>
      <c r="FS167" s="1"/>
      <c r="FU167" s="1"/>
      <c r="FW167" s="1"/>
      <c r="FY167" s="1"/>
      <c r="GA167" s="1"/>
      <c r="GC167" s="1"/>
      <c r="GE167" s="1"/>
      <c r="GG167" s="1"/>
      <c r="GI167" s="1"/>
      <c r="GK167" s="1"/>
      <c r="GM167" s="1"/>
      <c r="GO167" s="1"/>
      <c r="GQ167" s="1"/>
      <c r="GS167" s="1"/>
      <c r="GU167" s="1"/>
      <c r="GW167" s="1"/>
      <c r="GY167" s="1"/>
      <c r="HA167" s="1"/>
      <c r="HC167" s="1"/>
      <c r="HE167" s="1"/>
      <c r="HG167" s="1"/>
      <c r="HI167" s="1"/>
      <c r="HK167" s="1"/>
      <c r="HM167" s="1"/>
      <c r="HO167" s="1"/>
      <c r="HQ167" s="1"/>
      <c r="HS167" s="1"/>
      <c r="HU167" s="1"/>
      <c r="HW167" s="1"/>
      <c r="HY167" s="1"/>
      <c r="IA167" s="1"/>
      <c r="IC167" s="1"/>
      <c r="IE167" s="1"/>
      <c r="IG167" s="1"/>
      <c r="II167" s="1"/>
      <c r="IK167" s="1"/>
      <c r="IM167" s="1"/>
      <c r="IO167" s="1"/>
      <c r="IQ167" s="1"/>
      <c r="IS167" s="1"/>
      <c r="IU167" s="1"/>
      <c r="IW167" s="1"/>
      <c r="IY167" s="1"/>
      <c r="JA167" s="1"/>
      <c r="JC167" s="1"/>
      <c r="JE167" s="1"/>
      <c r="JG167" s="1"/>
      <c r="JI167" s="1"/>
      <c r="JK167" s="1"/>
      <c r="JM167" s="4" t="s">
        <v>911</v>
      </c>
      <c r="JN167" s="49" t="s">
        <v>911</v>
      </c>
      <c r="JO167" s="1"/>
      <c r="JQ167" s="1"/>
      <c r="JS167" s="1"/>
      <c r="JU167" s="1"/>
      <c r="JW167" s="1"/>
      <c r="JY167" s="1"/>
      <c r="KA167" s="1"/>
      <c r="KC167" s="1"/>
      <c r="KE167" s="1"/>
      <c r="KG167" s="1">
        <v>19.276018612423428</v>
      </c>
      <c r="KH167" s="38">
        <v>0.56860312865529639</v>
      </c>
      <c r="KI167" s="1"/>
      <c r="KK167" s="1"/>
      <c r="KM167" s="1"/>
      <c r="KO167" s="1"/>
      <c r="KQ167" s="1"/>
      <c r="KS167" s="1">
        <v>14.624636591514269</v>
      </c>
      <c r="KT167" s="38">
        <v>0.24710951481446419</v>
      </c>
      <c r="KU167" s="1"/>
      <c r="KW167" s="1"/>
      <c r="KY167" s="1"/>
      <c r="LA167" s="1"/>
      <c r="LC167" s="1"/>
      <c r="LE167" s="1"/>
      <c r="LG167" s="1"/>
      <c r="LI167" s="1"/>
      <c r="LK167" s="1"/>
      <c r="LM167" s="1"/>
      <c r="LO167" s="1">
        <v>14.624636591514269</v>
      </c>
      <c r="LP167" s="38">
        <v>0.5</v>
      </c>
      <c r="LQ167" s="1"/>
      <c r="LS167" s="1">
        <v>14.624636591514269</v>
      </c>
      <c r="LT167" s="38">
        <v>0.36970496132965747</v>
      </c>
      <c r="LU167" s="4">
        <v>63.149928386966238</v>
      </c>
      <c r="LV167" s="49">
        <v>0.35775962355588881</v>
      </c>
      <c r="LW167" s="1"/>
      <c r="LY167" s="1"/>
      <c r="MA167" s="1"/>
      <c r="MC167" s="1"/>
      <c r="ME167" s="1"/>
      <c r="MG167" s="1"/>
      <c r="MI167" s="1"/>
      <c r="MK167" s="1"/>
      <c r="MM167" s="1"/>
      <c r="MO167" s="1"/>
      <c r="MQ167" s="8" t="s">
        <v>911</v>
      </c>
      <c r="MR167" s="51" t="s">
        <v>911</v>
      </c>
    </row>
    <row r="168" spans="2:356" hidden="1" outlineLevel="1" x14ac:dyDescent="0.25">
      <c r="B168" s="42" t="s">
        <v>204</v>
      </c>
      <c r="C168" s="1"/>
      <c r="E168" s="1"/>
      <c r="G168" s="1"/>
      <c r="I168" s="1"/>
      <c r="K168" s="1"/>
      <c r="M168" s="1"/>
      <c r="O168" s="1"/>
      <c r="Q168" s="1"/>
      <c r="S168" s="1"/>
      <c r="U168" s="1"/>
      <c r="W168" s="4" t="s">
        <v>911</v>
      </c>
      <c r="X168" s="49" t="s">
        <v>911</v>
      </c>
      <c r="Y168" s="1"/>
      <c r="AA168" s="1"/>
      <c r="AC168" s="1"/>
      <c r="AE168" s="1"/>
      <c r="AG168" s="1"/>
      <c r="AI168" s="1"/>
      <c r="AK168" s="1"/>
      <c r="AM168" s="1"/>
      <c r="AO168" s="1"/>
      <c r="AQ168" s="1"/>
      <c r="AS168" s="1"/>
      <c r="AU168" s="1"/>
      <c r="AW168" s="1"/>
      <c r="AY168" s="1"/>
      <c r="BA168" s="1"/>
      <c r="BC168" s="1"/>
      <c r="BE168" s="1"/>
      <c r="BG168" s="1"/>
      <c r="BI168" s="1"/>
      <c r="BK168" s="1"/>
      <c r="BM168" s="1"/>
      <c r="BO168" s="1"/>
      <c r="BQ168" s="1"/>
      <c r="BS168" s="1"/>
      <c r="BU168" s="1"/>
      <c r="BW168" s="1"/>
      <c r="BY168" s="1"/>
      <c r="CA168" s="1"/>
      <c r="CC168" s="1"/>
      <c r="CE168" s="1"/>
      <c r="CG168" s="1"/>
      <c r="CI168" s="1"/>
      <c r="CK168" s="1"/>
      <c r="CM168" s="1"/>
      <c r="CO168" s="1"/>
      <c r="CQ168" s="1"/>
      <c r="CS168" s="1"/>
      <c r="CU168" s="1"/>
      <c r="CW168" s="1"/>
      <c r="CY168" s="1"/>
      <c r="DA168" s="4" t="s">
        <v>911</v>
      </c>
      <c r="DB168" s="49" t="s">
        <v>911</v>
      </c>
      <c r="DC168" s="1"/>
      <c r="DE168" s="1"/>
      <c r="DG168" s="1"/>
      <c r="DI168" s="1"/>
      <c r="DK168" s="1"/>
      <c r="DM168" s="1"/>
      <c r="DO168" s="1"/>
      <c r="DQ168" s="1"/>
      <c r="DS168" s="1"/>
      <c r="DU168" s="1"/>
      <c r="DW168" s="1"/>
      <c r="DY168" s="1"/>
      <c r="EA168" s="1"/>
      <c r="EC168" s="1"/>
      <c r="EE168" s="1"/>
      <c r="EG168" s="1"/>
      <c r="EI168" s="1"/>
      <c r="EK168" s="1"/>
      <c r="EM168" s="1"/>
      <c r="EO168" s="1"/>
      <c r="EQ168" s="1"/>
      <c r="ES168" s="1"/>
      <c r="EU168" s="1"/>
      <c r="EW168" s="1"/>
      <c r="EY168" s="1"/>
      <c r="FA168" s="1"/>
      <c r="FC168" s="1"/>
      <c r="FE168" s="1"/>
      <c r="FG168" s="1"/>
      <c r="FI168" s="1"/>
      <c r="FK168" s="1"/>
      <c r="FM168" s="1"/>
      <c r="FO168" s="1"/>
      <c r="FQ168" s="1"/>
      <c r="FS168" s="1"/>
      <c r="FU168" s="1"/>
      <c r="FW168" s="1"/>
      <c r="FY168" s="1"/>
      <c r="GA168" s="1"/>
      <c r="GC168" s="1"/>
      <c r="GE168" s="1"/>
      <c r="GG168" s="1"/>
      <c r="GI168" s="1">
        <v>34.468999375991324</v>
      </c>
      <c r="GJ168" s="38">
        <v>0.48335483918071986</v>
      </c>
      <c r="GK168" s="1"/>
      <c r="GM168" s="1"/>
      <c r="GO168" s="1"/>
      <c r="GQ168" s="1"/>
      <c r="GS168" s="1"/>
      <c r="GU168" s="1"/>
      <c r="GW168" s="1"/>
      <c r="GY168" s="1"/>
      <c r="HA168" s="1"/>
      <c r="HC168" s="1"/>
      <c r="HE168" s="1"/>
      <c r="HG168" s="1"/>
      <c r="HI168" s="1"/>
      <c r="HK168" s="1"/>
      <c r="HM168" s="1"/>
      <c r="HO168" s="1"/>
      <c r="HQ168" s="1"/>
      <c r="HS168" s="1"/>
      <c r="HU168" s="1"/>
      <c r="HW168" s="1"/>
      <c r="HY168" s="1"/>
      <c r="IA168" s="1"/>
      <c r="IC168" s="1"/>
      <c r="IE168" s="1"/>
      <c r="IG168" s="1"/>
      <c r="II168" s="1"/>
      <c r="IK168" s="1"/>
      <c r="IM168" s="1"/>
      <c r="IO168" s="1"/>
      <c r="IQ168" s="1"/>
      <c r="IS168" s="1"/>
      <c r="IU168" s="1"/>
      <c r="IW168" s="1"/>
      <c r="IY168" s="1"/>
      <c r="JA168" s="1"/>
      <c r="JC168" s="1"/>
      <c r="JE168" s="1"/>
      <c r="JG168" s="1"/>
      <c r="JI168" s="1"/>
      <c r="JK168" s="1"/>
      <c r="JM168" s="4">
        <v>34.468999375991324</v>
      </c>
      <c r="JN168" s="49">
        <v>0.36224910364020019</v>
      </c>
      <c r="JO168" s="1"/>
      <c r="JQ168" s="1"/>
      <c r="JS168" s="1"/>
      <c r="JU168" s="1"/>
      <c r="JW168" s="1"/>
      <c r="JY168" s="1"/>
      <c r="KA168" s="1"/>
      <c r="KC168" s="1"/>
      <c r="KE168" s="1"/>
      <c r="KG168" s="1"/>
      <c r="KI168" s="1"/>
      <c r="KK168" s="1"/>
      <c r="KM168" s="1"/>
      <c r="KO168" s="1"/>
      <c r="KQ168" s="1"/>
      <c r="KS168" s="1"/>
      <c r="KU168" s="1"/>
      <c r="KW168" s="1"/>
      <c r="KY168" s="1"/>
      <c r="LA168" s="1"/>
      <c r="LC168" s="1"/>
      <c r="LE168" s="1"/>
      <c r="LG168" s="1"/>
      <c r="LI168" s="1"/>
      <c r="LK168" s="1"/>
      <c r="LM168" s="1"/>
      <c r="LO168" s="1"/>
      <c r="LQ168" s="1"/>
      <c r="LS168" s="1"/>
      <c r="LU168" s="4" t="s">
        <v>911</v>
      </c>
      <c r="LV168" s="49" t="s">
        <v>911</v>
      </c>
      <c r="LW168" s="1"/>
      <c r="LY168" s="1"/>
      <c r="MA168" s="1"/>
      <c r="MC168" s="1"/>
      <c r="ME168" s="1"/>
      <c r="MG168" s="1"/>
      <c r="MI168" s="1"/>
      <c r="MK168" s="1"/>
      <c r="MM168" s="1"/>
      <c r="MO168" s="1"/>
      <c r="MQ168" s="8" t="s">
        <v>911</v>
      </c>
      <c r="MR168" s="51" t="s">
        <v>911</v>
      </c>
    </row>
    <row r="169" spans="2:356" hidden="1" outlineLevel="1" x14ac:dyDescent="0.25">
      <c r="B169" s="42" t="s">
        <v>175</v>
      </c>
      <c r="C169" s="1"/>
      <c r="E169" s="1"/>
      <c r="G169" s="1"/>
      <c r="I169" s="1">
        <v>13.730962893007518</v>
      </c>
      <c r="J169" s="38">
        <v>1</v>
      </c>
      <c r="K169" s="1"/>
      <c r="M169" s="1"/>
      <c r="O169" s="1"/>
      <c r="Q169" s="1"/>
      <c r="S169" s="1"/>
      <c r="U169" s="1"/>
      <c r="W169" s="4">
        <v>13.730962893007518</v>
      </c>
      <c r="X169" s="49">
        <v>0.35024316933531191</v>
      </c>
      <c r="Y169" s="1"/>
      <c r="AA169" s="1"/>
      <c r="AC169" s="1"/>
      <c r="AE169" s="1"/>
      <c r="AG169" s="1"/>
      <c r="AI169" s="1"/>
      <c r="AK169" s="1"/>
      <c r="AM169" s="1"/>
      <c r="AO169" s="1"/>
      <c r="AQ169" s="1"/>
      <c r="AS169" s="1"/>
      <c r="AU169" s="1"/>
      <c r="AW169" s="1"/>
      <c r="AY169" s="1"/>
      <c r="BA169" s="1"/>
      <c r="BC169" s="1"/>
      <c r="BE169" s="1"/>
      <c r="BG169" s="1"/>
      <c r="BI169" s="1"/>
      <c r="BK169" s="1"/>
      <c r="BM169" s="1"/>
      <c r="BO169" s="1"/>
      <c r="BQ169" s="1"/>
      <c r="BS169" s="1"/>
      <c r="BU169" s="1"/>
      <c r="BW169" s="1"/>
      <c r="BY169" s="1"/>
      <c r="CA169" s="1"/>
      <c r="CC169" s="1"/>
      <c r="CE169" s="1"/>
      <c r="CG169" s="1"/>
      <c r="CI169" s="1"/>
      <c r="CK169" s="1"/>
      <c r="CM169" s="1"/>
      <c r="CO169" s="1"/>
      <c r="CQ169" s="1"/>
      <c r="CS169" s="1"/>
      <c r="CU169" s="1"/>
      <c r="CW169" s="1"/>
      <c r="CY169" s="1"/>
      <c r="DA169" s="4" t="s">
        <v>911</v>
      </c>
      <c r="DB169" s="49" t="s">
        <v>911</v>
      </c>
      <c r="DC169" s="1"/>
      <c r="DE169" s="1"/>
      <c r="DG169" s="1"/>
      <c r="DI169" s="1"/>
      <c r="DK169" s="1"/>
      <c r="DM169" s="1"/>
      <c r="DO169" s="1"/>
      <c r="DQ169" s="1"/>
      <c r="DS169" s="1"/>
      <c r="DU169" s="1"/>
      <c r="DW169" s="1">
        <v>11.742158961921685</v>
      </c>
      <c r="DX169" s="38">
        <v>1</v>
      </c>
      <c r="DY169" s="1"/>
      <c r="EA169" s="1"/>
      <c r="EC169" s="1"/>
      <c r="EE169" s="1"/>
      <c r="EG169" s="1"/>
      <c r="EI169" s="1">
        <v>13.730962893007518</v>
      </c>
      <c r="EJ169" s="38">
        <v>1</v>
      </c>
      <c r="EK169" s="1"/>
      <c r="EM169" s="1">
        <v>13.730962893007518</v>
      </c>
      <c r="EN169" s="38">
        <v>1</v>
      </c>
      <c r="EO169" s="1"/>
      <c r="EQ169" s="1"/>
      <c r="ES169" s="1"/>
      <c r="EU169" s="1"/>
      <c r="EW169" s="1"/>
      <c r="EY169" s="1"/>
      <c r="FA169" s="1"/>
      <c r="FC169" s="1">
        <v>2.8903572284823786</v>
      </c>
      <c r="FD169" s="38">
        <v>1</v>
      </c>
      <c r="FE169" s="1"/>
      <c r="FG169" s="1"/>
      <c r="FI169" s="1"/>
      <c r="FK169" s="1"/>
      <c r="FM169" s="1"/>
      <c r="FO169" s="1"/>
      <c r="FQ169" s="1"/>
      <c r="FS169" s="1"/>
      <c r="FU169" s="1"/>
      <c r="FW169" s="1"/>
      <c r="FY169" s="1"/>
      <c r="GA169" s="1">
        <v>7.0745499252065525</v>
      </c>
      <c r="GB169" s="38">
        <v>1</v>
      </c>
      <c r="GC169" s="1"/>
      <c r="GE169" s="1"/>
      <c r="GG169" s="1"/>
      <c r="GI169" s="1">
        <v>53.526927094385954</v>
      </c>
      <c r="GJ169" s="38">
        <v>0.48558879159621848</v>
      </c>
      <c r="GK169" s="1"/>
      <c r="GM169" s="1">
        <v>13.000148934060537</v>
      </c>
      <c r="GN169" s="38">
        <v>1</v>
      </c>
      <c r="GO169" s="1">
        <v>11.742158961921685</v>
      </c>
      <c r="GP169" s="38">
        <v>1</v>
      </c>
      <c r="GQ169" s="1"/>
      <c r="GS169" s="1"/>
      <c r="GU169" s="1"/>
      <c r="GW169" s="1"/>
      <c r="GY169" s="1"/>
      <c r="HA169" s="1"/>
      <c r="HC169" s="1"/>
      <c r="HE169" s="1"/>
      <c r="HG169" s="1"/>
      <c r="HI169" s="1"/>
      <c r="HK169" s="1"/>
      <c r="HM169" s="1"/>
      <c r="HO169" s="1"/>
      <c r="HQ169" s="1"/>
      <c r="HS169" s="1">
        <v>13.730962893007518</v>
      </c>
      <c r="HT169" s="38">
        <v>0.53903730258136751</v>
      </c>
      <c r="HU169" s="1"/>
      <c r="HW169" s="1"/>
      <c r="HY169" s="1"/>
      <c r="IA169" s="1"/>
      <c r="IC169" s="1">
        <v>10.449166995419862</v>
      </c>
      <c r="ID169" s="38">
        <v>1</v>
      </c>
      <c r="IE169" s="1"/>
      <c r="IG169" s="1"/>
      <c r="II169" s="1"/>
      <c r="IK169" s="1"/>
      <c r="IM169" s="1"/>
      <c r="IO169" s="1"/>
      <c r="IQ169" s="1"/>
      <c r="IS169" s="1"/>
      <c r="IU169" s="1"/>
      <c r="IW169" s="1"/>
      <c r="IY169" s="1"/>
      <c r="JA169" s="1"/>
      <c r="JC169" s="1"/>
      <c r="JE169" s="1"/>
      <c r="JG169" s="1"/>
      <c r="JI169" s="1"/>
      <c r="JK169" s="1"/>
      <c r="JM169" s="4">
        <v>151.61835678042121</v>
      </c>
      <c r="JN169" s="49">
        <v>0.68897214816748265</v>
      </c>
      <c r="JO169" s="1"/>
      <c r="JQ169" s="1"/>
      <c r="JS169" s="1">
        <v>45.01851141235074</v>
      </c>
      <c r="JT169" s="38">
        <v>0.86865610906164936</v>
      </c>
      <c r="JU169" s="1"/>
      <c r="JW169" s="1"/>
      <c r="JY169" s="1">
        <v>11.742158961921685</v>
      </c>
      <c r="JZ169" s="38">
        <v>1</v>
      </c>
      <c r="KA169" s="1"/>
      <c r="KC169" s="1"/>
      <c r="KE169" s="1"/>
      <c r="KG169" s="1">
        <v>109.85169616606117</v>
      </c>
      <c r="KH169" s="38">
        <v>0.65663288490316907</v>
      </c>
      <c r="KI169" s="1">
        <v>14.175879892154244</v>
      </c>
      <c r="KJ169" s="38">
        <v>0.58371372745886396</v>
      </c>
      <c r="KK169" s="1">
        <v>9.9649071536889302</v>
      </c>
      <c r="KL169" s="38">
        <v>1</v>
      </c>
      <c r="KM169" s="1">
        <v>13.730962893007518</v>
      </c>
      <c r="KN169" s="38">
        <v>0.52259703064090446</v>
      </c>
      <c r="KO169" s="1"/>
      <c r="KQ169" s="1"/>
      <c r="KS169" s="1">
        <v>165.07032890334585</v>
      </c>
      <c r="KT169" s="38">
        <v>0.75238666592344305</v>
      </c>
      <c r="KU169" s="1">
        <v>7.0745499252065525</v>
      </c>
      <c r="KV169" s="38">
        <v>0.51893437589411784</v>
      </c>
      <c r="KW169" s="1">
        <v>23.617036207101254</v>
      </c>
      <c r="KX169" s="38">
        <v>0.89261934062882919</v>
      </c>
      <c r="KY169" s="1"/>
      <c r="LA169" s="1"/>
      <c r="LC169" s="1">
        <v>86.397737372569438</v>
      </c>
      <c r="LD169" s="38">
        <v>0.38524180243827177</v>
      </c>
      <c r="LE169" s="1">
        <v>24.031898599798438</v>
      </c>
      <c r="LF169" s="38">
        <v>0.77256966768418911</v>
      </c>
      <c r="LG169" s="1"/>
      <c r="LI169" s="1"/>
      <c r="LK169" s="1"/>
      <c r="LM169" s="1"/>
      <c r="LO169" s="1">
        <v>34.864603863309007</v>
      </c>
      <c r="LP169" s="38">
        <v>0.42616042838800428</v>
      </c>
      <c r="LQ169" s="1"/>
      <c r="LS169" s="1">
        <v>15.957825014397585</v>
      </c>
      <c r="LT169" s="38">
        <v>0.86767175866783841</v>
      </c>
      <c r="LU169" s="4">
        <v>561.4980963649125</v>
      </c>
      <c r="LV169" s="49">
        <v>0.60304845568022558</v>
      </c>
      <c r="LW169" s="1"/>
      <c r="LY169" s="1"/>
      <c r="MA169" s="1"/>
      <c r="MC169" s="1"/>
      <c r="ME169" s="1"/>
      <c r="MG169" s="1"/>
      <c r="MI169" s="1"/>
      <c r="MK169" s="1"/>
      <c r="MM169" s="1"/>
      <c r="MO169" s="1"/>
      <c r="MQ169" s="8" t="s">
        <v>911</v>
      </c>
      <c r="MR169" s="51" t="s">
        <v>911</v>
      </c>
    </row>
    <row r="170" spans="2:356" hidden="1" outlineLevel="1" x14ac:dyDescent="0.25">
      <c r="B170" s="42" t="s">
        <v>364</v>
      </c>
      <c r="C170" s="1"/>
      <c r="E170" s="1"/>
      <c r="G170" s="1"/>
      <c r="I170" s="1"/>
      <c r="K170" s="1"/>
      <c r="M170" s="1"/>
      <c r="O170" s="1"/>
      <c r="Q170" s="1"/>
      <c r="S170" s="1"/>
      <c r="U170" s="1"/>
      <c r="W170" s="4" t="s">
        <v>911</v>
      </c>
      <c r="X170" s="49" t="s">
        <v>911</v>
      </c>
      <c r="Y170" s="1"/>
      <c r="AA170" s="1"/>
      <c r="AC170" s="1"/>
      <c r="AE170" s="1"/>
      <c r="AG170" s="1"/>
      <c r="AI170" s="1"/>
      <c r="AK170" s="1"/>
      <c r="AM170" s="1"/>
      <c r="AO170" s="1"/>
      <c r="AQ170" s="1"/>
      <c r="AS170" s="1"/>
      <c r="AU170" s="1"/>
      <c r="AW170" s="1"/>
      <c r="AY170" s="1"/>
      <c r="BA170" s="1"/>
      <c r="BC170" s="1"/>
      <c r="BE170" s="1"/>
      <c r="BG170" s="1"/>
      <c r="BI170" s="1"/>
      <c r="BK170" s="1"/>
      <c r="BM170" s="1"/>
      <c r="BO170" s="1"/>
      <c r="BQ170" s="1"/>
      <c r="BS170" s="1"/>
      <c r="BU170" s="1"/>
      <c r="BW170" s="1"/>
      <c r="BY170" s="1"/>
      <c r="CA170" s="1"/>
      <c r="CC170" s="1"/>
      <c r="CE170" s="1"/>
      <c r="CG170" s="1"/>
      <c r="CI170" s="1"/>
      <c r="CK170" s="1"/>
      <c r="CM170" s="1"/>
      <c r="CO170" s="1"/>
      <c r="CQ170" s="1"/>
      <c r="CS170" s="1"/>
      <c r="CU170" s="1"/>
      <c r="CW170" s="1"/>
      <c r="CY170" s="1"/>
      <c r="DA170" s="4" t="s">
        <v>911</v>
      </c>
      <c r="DB170" s="49" t="s">
        <v>911</v>
      </c>
      <c r="DC170" s="1">
        <v>26.157437171547439</v>
      </c>
      <c r="DD170" s="38">
        <v>0.66712476605575577</v>
      </c>
      <c r="DE170" s="1"/>
      <c r="DG170" s="1"/>
      <c r="DI170" s="1"/>
      <c r="DK170" s="1"/>
      <c r="DM170" s="1"/>
      <c r="DO170" s="1"/>
      <c r="DQ170" s="1"/>
      <c r="DS170" s="1"/>
      <c r="DU170" s="1"/>
      <c r="DW170" s="1"/>
      <c r="DY170" s="1"/>
      <c r="EA170" s="1"/>
      <c r="EC170" s="1"/>
      <c r="EE170" s="1"/>
      <c r="EG170" s="1"/>
      <c r="EI170" s="1"/>
      <c r="EK170" s="1"/>
      <c r="EM170" s="1"/>
      <c r="EO170" s="1"/>
      <c r="EQ170" s="1"/>
      <c r="ES170" s="1"/>
      <c r="EU170" s="1"/>
      <c r="EW170" s="1"/>
      <c r="EY170" s="1"/>
      <c r="FA170" s="1"/>
      <c r="FC170" s="1"/>
      <c r="FE170" s="1"/>
      <c r="FG170" s="1"/>
      <c r="FI170" s="1"/>
      <c r="FK170" s="1"/>
      <c r="FM170" s="1"/>
      <c r="FO170" s="1"/>
      <c r="FQ170" s="1"/>
      <c r="FS170" s="1"/>
      <c r="FU170" s="1"/>
      <c r="FW170" s="1"/>
      <c r="FY170" s="1"/>
      <c r="GA170" s="1"/>
      <c r="GC170" s="1"/>
      <c r="GE170" s="1"/>
      <c r="GG170" s="1"/>
      <c r="GI170" s="1">
        <v>33.235012413045261</v>
      </c>
      <c r="GJ170" s="38">
        <v>1</v>
      </c>
      <c r="GK170" s="1"/>
      <c r="GM170" s="1"/>
      <c r="GO170" s="1">
        <v>26.157437171547439</v>
      </c>
      <c r="GP170" s="38">
        <v>1</v>
      </c>
      <c r="GQ170" s="1"/>
      <c r="GS170" s="1"/>
      <c r="GU170" s="1"/>
      <c r="GW170" s="1"/>
      <c r="GY170" s="1"/>
      <c r="HA170" s="1"/>
      <c r="HC170" s="1"/>
      <c r="HE170" s="1"/>
      <c r="HG170" s="1"/>
      <c r="HI170" s="1"/>
      <c r="HK170" s="1"/>
      <c r="HM170" s="1"/>
      <c r="HO170" s="1"/>
      <c r="HQ170" s="1"/>
      <c r="HS170" s="1">
        <v>26.157437171547439</v>
      </c>
      <c r="HT170" s="38">
        <v>1</v>
      </c>
      <c r="HU170" s="1"/>
      <c r="HW170" s="1"/>
      <c r="HY170" s="1"/>
      <c r="IA170" s="1"/>
      <c r="IC170" s="1"/>
      <c r="IE170" s="1"/>
      <c r="IG170" s="1"/>
      <c r="II170" s="1"/>
      <c r="IK170" s="1"/>
      <c r="IM170" s="1"/>
      <c r="IO170" s="1"/>
      <c r="IQ170" s="1"/>
      <c r="IS170" s="1"/>
      <c r="IU170" s="1"/>
      <c r="IW170" s="1"/>
      <c r="IY170" s="1"/>
      <c r="JA170" s="1"/>
      <c r="JC170" s="1"/>
      <c r="JE170" s="1"/>
      <c r="JG170" s="1"/>
      <c r="JI170" s="1"/>
      <c r="JK170" s="1"/>
      <c r="JM170" s="4">
        <v>111.70732392768758</v>
      </c>
      <c r="JN170" s="49">
        <v>0.89538417624611144</v>
      </c>
      <c r="JO170" s="1"/>
      <c r="JQ170" s="1"/>
      <c r="JS170" s="1"/>
      <c r="JU170" s="1"/>
      <c r="JW170" s="1"/>
      <c r="JY170" s="1"/>
      <c r="KA170" s="1"/>
      <c r="KC170" s="1"/>
      <c r="KE170" s="1"/>
      <c r="KG170" s="1"/>
      <c r="KI170" s="1"/>
      <c r="KK170" s="1"/>
      <c r="KM170" s="1"/>
      <c r="KO170" s="1"/>
      <c r="KQ170" s="1"/>
      <c r="KS170" s="1"/>
      <c r="KU170" s="1"/>
      <c r="KW170" s="1"/>
      <c r="KY170" s="1"/>
      <c r="LA170" s="1"/>
      <c r="LC170" s="1">
        <v>14.624636591514269</v>
      </c>
      <c r="LD170" s="38">
        <v>1</v>
      </c>
      <c r="LE170" s="1"/>
      <c r="LG170" s="1"/>
      <c r="LI170" s="1"/>
      <c r="LK170" s="1"/>
      <c r="LM170" s="1"/>
      <c r="LO170" s="1"/>
      <c r="LQ170" s="1"/>
      <c r="LS170" s="1"/>
      <c r="LU170" s="4">
        <v>14.624636591514269</v>
      </c>
      <c r="LV170" s="49">
        <v>1</v>
      </c>
      <c r="LW170" s="1"/>
      <c r="LY170" s="1"/>
      <c r="MA170" s="1"/>
      <c r="MC170" s="1"/>
      <c r="ME170" s="1"/>
      <c r="MG170" s="1"/>
      <c r="MI170" s="1"/>
      <c r="MK170" s="1"/>
      <c r="MM170" s="1"/>
      <c r="MO170" s="1"/>
      <c r="MQ170" s="8" t="s">
        <v>911</v>
      </c>
      <c r="MR170" s="51" t="s">
        <v>911</v>
      </c>
    </row>
    <row r="171" spans="2:356" hidden="1" outlineLevel="1" x14ac:dyDescent="0.25">
      <c r="B171" s="42" t="s">
        <v>177</v>
      </c>
      <c r="C171" s="1"/>
      <c r="E171" s="1"/>
      <c r="G171" s="1"/>
      <c r="I171" s="1"/>
      <c r="K171" s="1"/>
      <c r="M171" s="1"/>
      <c r="O171" s="1"/>
      <c r="Q171" s="1"/>
      <c r="S171" s="1"/>
      <c r="U171" s="1"/>
      <c r="W171" s="4" t="s">
        <v>911</v>
      </c>
      <c r="X171" s="49" t="s">
        <v>911</v>
      </c>
      <c r="Y171" s="1"/>
      <c r="AA171" s="1"/>
      <c r="AC171" s="1"/>
      <c r="AE171" s="1"/>
      <c r="AG171" s="1"/>
      <c r="AI171" s="1"/>
      <c r="AK171" s="1"/>
      <c r="AM171" s="1"/>
      <c r="AO171" s="1"/>
      <c r="AQ171" s="1"/>
      <c r="AS171" s="1"/>
      <c r="AU171" s="1"/>
      <c r="AW171" s="1"/>
      <c r="AY171" s="1"/>
      <c r="BA171" s="1"/>
      <c r="BC171" s="1"/>
      <c r="BE171" s="1"/>
      <c r="BG171" s="1"/>
      <c r="BI171" s="1"/>
      <c r="BK171" s="1"/>
      <c r="BM171" s="1"/>
      <c r="BO171" s="1"/>
      <c r="BQ171" s="1"/>
      <c r="BS171" s="1"/>
      <c r="BU171" s="1"/>
      <c r="BW171" s="1"/>
      <c r="BY171" s="1"/>
      <c r="CA171" s="1"/>
      <c r="CC171" s="1"/>
      <c r="CE171" s="1"/>
      <c r="CG171" s="1"/>
      <c r="CI171" s="1"/>
      <c r="CK171" s="1"/>
      <c r="CM171" s="1"/>
      <c r="CO171" s="1"/>
      <c r="CQ171" s="1"/>
      <c r="CS171" s="1"/>
      <c r="CU171" s="1"/>
      <c r="CW171" s="1"/>
      <c r="CY171" s="1"/>
      <c r="DA171" s="4" t="s">
        <v>911</v>
      </c>
      <c r="DB171" s="49" t="s">
        <v>911</v>
      </c>
      <c r="DC171" s="1">
        <v>11.742158961921685</v>
      </c>
      <c r="DD171" s="38">
        <v>1</v>
      </c>
      <c r="DE171" s="1"/>
      <c r="DG171" s="1"/>
      <c r="DI171" s="1"/>
      <c r="DK171" s="1"/>
      <c r="DM171" s="1"/>
      <c r="DO171" s="1"/>
      <c r="DQ171" s="1"/>
      <c r="DS171" s="1"/>
      <c r="DU171" s="1"/>
      <c r="DW171" s="1"/>
      <c r="DY171" s="1"/>
      <c r="EA171" s="1"/>
      <c r="EC171" s="1"/>
      <c r="EE171" s="1"/>
      <c r="EG171" s="1"/>
      <c r="EI171" s="1"/>
      <c r="EK171" s="1"/>
      <c r="EM171" s="1"/>
      <c r="EO171" s="1"/>
      <c r="EQ171" s="1"/>
      <c r="ES171" s="1"/>
      <c r="EU171" s="1"/>
      <c r="EW171" s="1"/>
      <c r="EY171" s="1"/>
      <c r="FA171" s="1"/>
      <c r="FC171" s="1"/>
      <c r="FE171" s="1"/>
      <c r="FG171" s="1"/>
      <c r="FI171" s="1"/>
      <c r="FK171" s="1"/>
      <c r="FM171" s="1"/>
      <c r="FO171" s="1"/>
      <c r="FQ171" s="1"/>
      <c r="FS171" s="1"/>
      <c r="FU171" s="1"/>
      <c r="FW171" s="1"/>
      <c r="FY171" s="1"/>
      <c r="GA171" s="1"/>
      <c r="GC171" s="1"/>
      <c r="GE171" s="1"/>
      <c r="GG171" s="1"/>
      <c r="GI171" s="1">
        <v>33.594109629421524</v>
      </c>
      <c r="GJ171" s="38">
        <v>1</v>
      </c>
      <c r="GK171" s="1"/>
      <c r="GM171" s="1"/>
      <c r="GO171" s="1"/>
      <c r="GQ171" s="1"/>
      <c r="GS171" s="1"/>
      <c r="GU171" s="1"/>
      <c r="GW171" s="1"/>
      <c r="GY171" s="1"/>
      <c r="HA171" s="1"/>
      <c r="HC171" s="1"/>
      <c r="HE171" s="1"/>
      <c r="HG171" s="1"/>
      <c r="HI171" s="1"/>
      <c r="HK171" s="1"/>
      <c r="HM171" s="1"/>
      <c r="HO171" s="1"/>
      <c r="HQ171" s="1"/>
      <c r="HS171" s="1"/>
      <c r="HU171" s="1"/>
      <c r="HW171" s="1"/>
      <c r="HY171" s="1"/>
      <c r="IA171" s="1"/>
      <c r="IC171" s="1"/>
      <c r="IE171" s="1"/>
      <c r="IG171" s="1"/>
      <c r="II171" s="1"/>
      <c r="IK171" s="1"/>
      <c r="IM171" s="1"/>
      <c r="IO171" s="1"/>
      <c r="IQ171" s="1"/>
      <c r="IS171" s="1"/>
      <c r="IU171" s="1"/>
      <c r="IW171" s="1"/>
      <c r="IY171" s="1"/>
      <c r="JA171" s="1"/>
      <c r="JC171" s="1"/>
      <c r="JE171" s="1"/>
      <c r="JG171" s="1"/>
      <c r="JI171" s="1"/>
      <c r="JK171" s="1"/>
      <c r="JM171" s="4">
        <v>45.336268591343213</v>
      </c>
      <c r="JN171" s="49">
        <v>0.43031166940080634</v>
      </c>
      <c r="JO171" s="1"/>
      <c r="JQ171" s="1"/>
      <c r="JS171" s="1">
        <v>54.244664689887983</v>
      </c>
      <c r="JT171" s="38">
        <v>0.88462751896588943</v>
      </c>
      <c r="JU171" s="1"/>
      <c r="JW171" s="1"/>
      <c r="JY171" s="1"/>
      <c r="KA171" s="1"/>
      <c r="KC171" s="1"/>
      <c r="KE171" s="1">
        <v>13.730962893007518</v>
      </c>
      <c r="KF171" s="38">
        <v>1</v>
      </c>
      <c r="KG171" s="1">
        <v>5.3240781587149373</v>
      </c>
      <c r="KH171" s="38">
        <v>0.44806536281299625</v>
      </c>
      <c r="KI171" s="1"/>
      <c r="KK171" s="1"/>
      <c r="KM171" s="1">
        <v>11.742158961921685</v>
      </c>
      <c r="KN171" s="38">
        <v>1</v>
      </c>
      <c r="KO171" s="1"/>
      <c r="KQ171" s="1"/>
      <c r="KS171" s="1">
        <v>60.792656881553938</v>
      </c>
      <c r="KT171" s="38">
        <v>0.76363699540323915</v>
      </c>
      <c r="KU171" s="1"/>
      <c r="KW171" s="1"/>
      <c r="KY171" s="1"/>
      <c r="LA171" s="1"/>
      <c r="LC171" s="1">
        <v>6.5582912466992127</v>
      </c>
      <c r="LD171" s="38">
        <v>0.16016396436648228</v>
      </c>
      <c r="LE171" s="1">
        <v>21.851950667499842</v>
      </c>
      <c r="LF171" s="38">
        <v>0.75543014950829024</v>
      </c>
      <c r="LG171" s="1"/>
      <c r="LI171" s="1"/>
      <c r="LK171" s="1"/>
      <c r="LM171" s="1"/>
      <c r="LO171" s="1">
        <v>11.742158961921685</v>
      </c>
      <c r="LP171" s="38">
        <v>1</v>
      </c>
      <c r="LQ171" s="1"/>
      <c r="LS171" s="1"/>
      <c r="LU171" s="4">
        <v>185.9869224612068</v>
      </c>
      <c r="LV171" s="49">
        <v>0.65077870101902946</v>
      </c>
      <c r="LW171" s="1"/>
      <c r="LY171" s="1"/>
      <c r="MA171" s="1"/>
      <c r="MC171" s="1"/>
      <c r="ME171" s="1"/>
      <c r="MG171" s="1"/>
      <c r="MI171" s="1"/>
      <c r="MK171" s="1"/>
      <c r="MM171" s="1"/>
      <c r="MO171" s="1"/>
      <c r="MQ171" s="8" t="s">
        <v>911</v>
      </c>
      <c r="MR171" s="51" t="s">
        <v>911</v>
      </c>
    </row>
    <row r="172" spans="2:356" hidden="1" outlineLevel="1" x14ac:dyDescent="0.25">
      <c r="B172" s="42" t="s">
        <v>213</v>
      </c>
      <c r="C172" s="1"/>
      <c r="E172" s="1">
        <v>52.314874343094878</v>
      </c>
      <c r="F172" s="38">
        <v>1</v>
      </c>
      <c r="G172" s="1"/>
      <c r="I172" s="1"/>
      <c r="K172" s="1"/>
      <c r="M172" s="1"/>
      <c r="O172" s="1"/>
      <c r="Q172" s="1"/>
      <c r="S172" s="1"/>
      <c r="U172" s="1"/>
      <c r="W172" s="4">
        <v>52.314874343094878</v>
      </c>
      <c r="X172" s="49">
        <v>1</v>
      </c>
      <c r="Y172" s="1"/>
      <c r="AA172" s="1"/>
      <c r="AC172" s="1"/>
      <c r="AE172" s="1"/>
      <c r="AG172" s="1"/>
      <c r="AI172" s="1"/>
      <c r="AK172" s="1"/>
      <c r="AM172" s="1"/>
      <c r="AO172" s="1"/>
      <c r="AQ172" s="1"/>
      <c r="AS172" s="1"/>
      <c r="AU172" s="1"/>
      <c r="AW172" s="1"/>
      <c r="AY172" s="1"/>
      <c r="BA172" s="1"/>
      <c r="BC172" s="1"/>
      <c r="BE172" s="1">
        <v>26.157437171547439</v>
      </c>
      <c r="BF172" s="38">
        <v>1</v>
      </c>
      <c r="BG172" s="1"/>
      <c r="BI172" s="1"/>
      <c r="BK172" s="1"/>
      <c r="BM172" s="1"/>
      <c r="BO172" s="1"/>
      <c r="BQ172" s="1"/>
      <c r="BS172" s="1"/>
      <c r="BU172" s="1"/>
      <c r="BW172" s="1"/>
      <c r="BY172" s="1"/>
      <c r="CA172" s="1"/>
      <c r="CC172" s="1"/>
      <c r="CE172" s="1"/>
      <c r="CG172" s="1"/>
      <c r="CI172" s="1"/>
      <c r="CK172" s="1"/>
      <c r="CM172" s="1"/>
      <c r="CO172" s="1"/>
      <c r="CQ172" s="1"/>
      <c r="CS172" s="1"/>
      <c r="CU172" s="1"/>
      <c r="CW172" s="1"/>
      <c r="CY172" s="1"/>
      <c r="DA172" s="4">
        <v>26.157437171547439</v>
      </c>
      <c r="DB172" s="49">
        <v>0.78704460363854811</v>
      </c>
      <c r="DC172" s="1">
        <v>7.0775752414978257</v>
      </c>
      <c r="DD172" s="38">
        <v>1</v>
      </c>
      <c r="DE172" s="1"/>
      <c r="DG172" s="1"/>
      <c r="DI172" s="1"/>
      <c r="DK172" s="1"/>
      <c r="DM172" s="1"/>
      <c r="DO172" s="1"/>
      <c r="DQ172" s="1"/>
      <c r="DS172" s="1"/>
      <c r="DU172" s="1"/>
      <c r="DW172" s="1"/>
      <c r="DY172" s="1"/>
      <c r="EA172" s="1"/>
      <c r="EC172" s="1"/>
      <c r="EE172" s="1"/>
      <c r="EG172" s="1"/>
      <c r="EI172" s="1"/>
      <c r="EK172" s="1"/>
      <c r="EM172" s="1"/>
      <c r="EO172" s="1"/>
      <c r="EQ172" s="1"/>
      <c r="ES172" s="1"/>
      <c r="EU172" s="1"/>
      <c r="EW172" s="1"/>
      <c r="EY172" s="1"/>
      <c r="FA172" s="1"/>
      <c r="FC172" s="1"/>
      <c r="FE172" s="1"/>
      <c r="FG172" s="1"/>
      <c r="FI172" s="1"/>
      <c r="FK172" s="1"/>
      <c r="FM172" s="1"/>
      <c r="FO172" s="1"/>
      <c r="FQ172" s="1"/>
      <c r="FS172" s="1"/>
      <c r="FU172" s="1"/>
      <c r="FW172" s="1">
        <v>26.157437171547439</v>
      </c>
      <c r="FX172" s="38">
        <v>1</v>
      </c>
      <c r="FY172" s="1"/>
      <c r="GA172" s="1">
        <v>6.1619574357560793</v>
      </c>
      <c r="GB172" s="38">
        <v>1</v>
      </c>
      <c r="GC172" s="1"/>
      <c r="GE172" s="1"/>
      <c r="GG172" s="1"/>
      <c r="GI172" s="1">
        <v>295.24720657951963</v>
      </c>
      <c r="GJ172" s="38">
        <v>0.89413927277477256</v>
      </c>
      <c r="GK172" s="1"/>
      <c r="GM172" s="1"/>
      <c r="GO172" s="1"/>
      <c r="GQ172" s="1"/>
      <c r="GS172" s="1"/>
      <c r="GU172" s="1"/>
      <c r="GW172" s="1"/>
      <c r="GY172" s="1"/>
      <c r="HA172" s="1"/>
      <c r="HC172" s="1"/>
      <c r="HE172" s="1"/>
      <c r="HG172" s="1"/>
      <c r="HI172" s="1"/>
      <c r="HK172" s="1"/>
      <c r="HM172" s="1"/>
      <c r="HO172" s="1">
        <v>5.4898753943918042</v>
      </c>
      <c r="HP172" s="38">
        <v>0.5</v>
      </c>
      <c r="HQ172" s="1"/>
      <c r="HS172" s="1"/>
      <c r="HU172" s="1"/>
      <c r="HW172" s="1"/>
      <c r="HY172" s="1"/>
      <c r="IA172" s="1"/>
      <c r="IC172" s="1">
        <v>5.4898753943918042</v>
      </c>
      <c r="ID172" s="38">
        <v>1</v>
      </c>
      <c r="IE172" s="1"/>
      <c r="IG172" s="1"/>
      <c r="II172" s="1"/>
      <c r="IK172" s="1"/>
      <c r="IM172" s="1"/>
      <c r="IO172" s="1"/>
      <c r="IQ172" s="1"/>
      <c r="IS172" s="1"/>
      <c r="IU172" s="1"/>
      <c r="IW172" s="1"/>
      <c r="IY172" s="1"/>
      <c r="JA172" s="1"/>
      <c r="JC172" s="1"/>
      <c r="JE172" s="1">
        <v>26.157437171547439</v>
      </c>
      <c r="JF172" s="38">
        <v>1</v>
      </c>
      <c r="JG172" s="1"/>
      <c r="JI172" s="1"/>
      <c r="JK172" s="1"/>
      <c r="JM172" s="4">
        <v>371.78136438865198</v>
      </c>
      <c r="JN172" s="49">
        <v>0.8215448759646099</v>
      </c>
      <c r="JO172" s="1"/>
      <c r="JQ172" s="1"/>
      <c r="JS172" s="1"/>
      <c r="JU172" s="1"/>
      <c r="JW172" s="1"/>
      <c r="JY172" s="1">
        <v>26.157437171547439</v>
      </c>
      <c r="JZ172" s="38">
        <v>1</v>
      </c>
      <c r="KA172" s="1"/>
      <c r="KC172" s="1"/>
      <c r="KE172" s="1"/>
      <c r="KG172" s="1">
        <v>14.624636591514269</v>
      </c>
      <c r="KH172" s="38">
        <v>1</v>
      </c>
      <c r="KI172" s="1"/>
      <c r="KK172" s="1"/>
      <c r="KM172" s="1"/>
      <c r="KO172" s="1"/>
      <c r="KQ172" s="1"/>
      <c r="KS172" s="1"/>
      <c r="KU172" s="1"/>
      <c r="KW172" s="1"/>
      <c r="KY172" s="1"/>
      <c r="LA172" s="1"/>
      <c r="LC172" s="1"/>
      <c r="LE172" s="1"/>
      <c r="LG172" s="1"/>
      <c r="LI172" s="1"/>
      <c r="LK172" s="1"/>
      <c r="LM172" s="1"/>
      <c r="LO172" s="1">
        <v>28.306067604686071</v>
      </c>
      <c r="LP172" s="38">
        <v>1</v>
      </c>
      <c r="LQ172" s="1"/>
      <c r="LS172" s="1"/>
      <c r="LU172" s="4">
        <v>69.088141367747781</v>
      </c>
      <c r="LV172" s="49">
        <v>0.81860852382847116</v>
      </c>
      <c r="LW172" s="1"/>
      <c r="LY172" s="1"/>
      <c r="MA172" s="1"/>
      <c r="MC172" s="1"/>
      <c r="ME172" s="1"/>
      <c r="MG172" s="1"/>
      <c r="MI172" s="1"/>
      <c r="MK172" s="1"/>
      <c r="MM172" s="1"/>
      <c r="MO172" s="1"/>
      <c r="MQ172" s="8" t="s">
        <v>911</v>
      </c>
      <c r="MR172" s="51" t="s">
        <v>911</v>
      </c>
    </row>
    <row r="173" spans="2:356" hidden="1" outlineLevel="1" x14ac:dyDescent="0.25">
      <c r="B173" s="42" t="s">
        <v>181</v>
      </c>
      <c r="C173" s="1"/>
      <c r="E173" s="1"/>
      <c r="G173" s="1"/>
      <c r="I173" s="1"/>
      <c r="K173" s="1"/>
      <c r="M173" s="1"/>
      <c r="O173" s="1"/>
      <c r="Q173" s="1"/>
      <c r="S173" s="1"/>
      <c r="U173" s="1"/>
      <c r="W173" s="4" t="s">
        <v>911</v>
      </c>
      <c r="X173" s="49" t="s">
        <v>911</v>
      </c>
      <c r="Y173" s="1"/>
      <c r="AA173" s="1"/>
      <c r="AC173" s="1"/>
      <c r="AE173" s="1"/>
      <c r="AG173" s="1"/>
      <c r="AI173" s="1"/>
      <c r="AK173" s="1"/>
      <c r="AM173" s="1"/>
      <c r="AO173" s="1"/>
      <c r="AQ173" s="1"/>
      <c r="AS173" s="1"/>
      <c r="AU173" s="1"/>
      <c r="AW173" s="1"/>
      <c r="AY173" s="1"/>
      <c r="BA173" s="1"/>
      <c r="BC173" s="1"/>
      <c r="BE173" s="1"/>
      <c r="BG173" s="1"/>
      <c r="BI173" s="1"/>
      <c r="BK173" s="1"/>
      <c r="BM173" s="1"/>
      <c r="BO173" s="1"/>
      <c r="BQ173" s="1"/>
      <c r="BS173" s="1"/>
      <c r="BU173" s="1"/>
      <c r="BW173" s="1"/>
      <c r="BY173" s="1"/>
      <c r="CA173" s="1"/>
      <c r="CC173" s="1"/>
      <c r="CE173" s="1"/>
      <c r="CG173" s="1"/>
      <c r="CI173" s="1"/>
      <c r="CK173" s="1"/>
      <c r="CM173" s="1"/>
      <c r="CO173" s="1"/>
      <c r="CQ173" s="1"/>
      <c r="CS173" s="1"/>
      <c r="CU173" s="1"/>
      <c r="CW173" s="1"/>
      <c r="CY173" s="1"/>
      <c r="DA173" s="4" t="s">
        <v>911</v>
      </c>
      <c r="DB173" s="49" t="s">
        <v>911</v>
      </c>
      <c r="DC173" s="1"/>
      <c r="DE173" s="1"/>
      <c r="DG173" s="1"/>
      <c r="DI173" s="1"/>
      <c r="DK173" s="1"/>
      <c r="DM173" s="1"/>
      <c r="DO173" s="1"/>
      <c r="DQ173" s="1"/>
      <c r="DS173" s="1"/>
      <c r="DU173" s="1"/>
      <c r="DW173" s="1">
        <v>11.742158961921685</v>
      </c>
      <c r="DX173" s="38">
        <v>1</v>
      </c>
      <c r="DY173" s="1"/>
      <c r="EA173" s="1"/>
      <c r="EC173" s="1"/>
      <c r="EE173" s="1"/>
      <c r="EG173" s="1"/>
      <c r="EI173" s="1"/>
      <c r="EK173" s="1"/>
      <c r="EM173" s="1"/>
      <c r="EO173" s="1"/>
      <c r="EQ173" s="1"/>
      <c r="ES173" s="1"/>
      <c r="EU173" s="1"/>
      <c r="EW173" s="1"/>
      <c r="EY173" s="1"/>
      <c r="FA173" s="1"/>
      <c r="FC173" s="1"/>
      <c r="FE173" s="1"/>
      <c r="FG173" s="1"/>
      <c r="FI173" s="1"/>
      <c r="FK173" s="1"/>
      <c r="FM173" s="1"/>
      <c r="FO173" s="1"/>
      <c r="FQ173" s="1"/>
      <c r="FS173" s="1"/>
      <c r="FU173" s="1"/>
      <c r="FW173" s="1"/>
      <c r="FY173" s="1"/>
      <c r="GA173" s="1"/>
      <c r="GC173" s="1"/>
      <c r="GE173" s="1"/>
      <c r="GG173" s="1"/>
      <c r="GI173" s="1">
        <v>11.742158961921685</v>
      </c>
      <c r="GJ173" s="38">
        <v>0.5</v>
      </c>
      <c r="GK173" s="1"/>
      <c r="GM173" s="1"/>
      <c r="GO173" s="1"/>
      <c r="GQ173" s="1"/>
      <c r="GS173" s="1"/>
      <c r="GU173" s="1"/>
      <c r="GW173" s="1"/>
      <c r="GY173" s="1"/>
      <c r="HA173" s="1"/>
      <c r="HC173" s="1"/>
      <c r="HE173" s="1"/>
      <c r="HG173" s="1"/>
      <c r="HI173" s="1"/>
      <c r="HK173" s="1"/>
      <c r="HM173" s="1"/>
      <c r="HO173" s="1"/>
      <c r="HQ173" s="1"/>
      <c r="HS173" s="1"/>
      <c r="HU173" s="1"/>
      <c r="HW173" s="1"/>
      <c r="HY173" s="1"/>
      <c r="IA173" s="1"/>
      <c r="IC173" s="1"/>
      <c r="IE173" s="1"/>
      <c r="IG173" s="1"/>
      <c r="II173" s="1"/>
      <c r="IK173" s="1"/>
      <c r="IM173" s="1"/>
      <c r="IO173" s="1"/>
      <c r="IQ173" s="1"/>
      <c r="IS173" s="1"/>
      <c r="IU173" s="1"/>
      <c r="IW173" s="1"/>
      <c r="IY173" s="1"/>
      <c r="JA173" s="1"/>
      <c r="JC173" s="1"/>
      <c r="JE173" s="1"/>
      <c r="JG173" s="1"/>
      <c r="JI173" s="1"/>
      <c r="JK173" s="1"/>
      <c r="JM173" s="4">
        <v>23.484317923843371</v>
      </c>
      <c r="JN173" s="49">
        <v>0.55517134439280913</v>
      </c>
      <c r="JO173" s="1"/>
      <c r="JQ173" s="1"/>
      <c r="JS173" s="1"/>
      <c r="JU173" s="1"/>
      <c r="JW173" s="1"/>
      <c r="JY173" s="1"/>
      <c r="KA173" s="1"/>
      <c r="KC173" s="1"/>
      <c r="KE173" s="1"/>
      <c r="KG173" s="1">
        <v>6.5751808522482245</v>
      </c>
      <c r="KH173" s="38">
        <v>1</v>
      </c>
      <c r="KI173" s="1"/>
      <c r="KK173" s="1"/>
      <c r="KM173" s="1"/>
      <c r="KO173" s="1"/>
      <c r="KQ173" s="1"/>
      <c r="KS173" s="1">
        <v>33.594109629421524</v>
      </c>
      <c r="KT173" s="38">
        <v>0.74099855751772647</v>
      </c>
      <c r="KU173" s="1"/>
      <c r="KW173" s="1"/>
      <c r="KY173" s="1"/>
      <c r="LA173" s="1"/>
      <c r="LC173" s="1">
        <v>35.582913560507365</v>
      </c>
      <c r="LD173" s="38">
        <v>0.51678584377088788</v>
      </c>
      <c r="LE173" s="1"/>
      <c r="LG173" s="1"/>
      <c r="LI173" s="1"/>
      <c r="LK173" s="1">
        <v>1.9395170631738399</v>
      </c>
      <c r="LL173" s="38">
        <v>1</v>
      </c>
      <c r="LM173" s="1"/>
      <c r="LO173" s="1">
        <v>18.96537539263959</v>
      </c>
      <c r="LP173" s="38">
        <v>1</v>
      </c>
      <c r="LQ173" s="1"/>
      <c r="LS173" s="1"/>
      <c r="LU173" s="4">
        <v>96.657096497990551</v>
      </c>
      <c r="LV173" s="49">
        <v>0.6822663724481115</v>
      </c>
      <c r="LW173" s="1"/>
      <c r="LY173" s="1"/>
      <c r="MA173" s="1"/>
      <c r="MC173" s="1"/>
      <c r="ME173" s="1"/>
      <c r="MG173" s="1"/>
      <c r="MI173" s="1"/>
      <c r="MK173" s="1"/>
      <c r="MM173" s="1"/>
      <c r="MO173" s="1"/>
      <c r="MQ173" s="8" t="s">
        <v>911</v>
      </c>
      <c r="MR173" s="51" t="s">
        <v>911</v>
      </c>
    </row>
    <row r="174" spans="2:356" hidden="1" outlineLevel="1" x14ac:dyDescent="0.25">
      <c r="B174" s="42" t="s">
        <v>370</v>
      </c>
      <c r="C174" s="1"/>
      <c r="E174" s="1"/>
      <c r="G174" s="1"/>
      <c r="I174" s="1"/>
      <c r="K174" s="1"/>
      <c r="M174" s="1"/>
      <c r="O174" s="1"/>
      <c r="Q174" s="1"/>
      <c r="S174" s="1"/>
      <c r="U174" s="1"/>
      <c r="W174" s="4" t="s">
        <v>911</v>
      </c>
      <c r="X174" s="49" t="s">
        <v>911</v>
      </c>
      <c r="Y174" s="1"/>
      <c r="AA174" s="1"/>
      <c r="AC174" s="1"/>
      <c r="AE174" s="1"/>
      <c r="AG174" s="1"/>
      <c r="AI174" s="1"/>
      <c r="AK174" s="1"/>
      <c r="AM174" s="1"/>
      <c r="AO174" s="1"/>
      <c r="AQ174" s="1"/>
      <c r="AS174" s="1"/>
      <c r="AU174" s="1"/>
      <c r="AW174" s="1"/>
      <c r="AY174" s="1"/>
      <c r="BA174" s="1"/>
      <c r="BC174" s="1"/>
      <c r="BE174" s="1"/>
      <c r="BG174" s="1"/>
      <c r="BI174" s="1"/>
      <c r="BK174" s="1"/>
      <c r="BM174" s="1"/>
      <c r="BO174" s="1"/>
      <c r="BQ174" s="1"/>
      <c r="BS174" s="1"/>
      <c r="BU174" s="1"/>
      <c r="BW174" s="1"/>
      <c r="BY174" s="1"/>
      <c r="CA174" s="1"/>
      <c r="CC174" s="1"/>
      <c r="CE174" s="1"/>
      <c r="CG174" s="1"/>
      <c r="CI174" s="1"/>
      <c r="CK174" s="1"/>
      <c r="CM174" s="1"/>
      <c r="CO174" s="1"/>
      <c r="CQ174" s="1"/>
      <c r="CS174" s="1"/>
      <c r="CU174" s="1"/>
      <c r="CW174" s="1"/>
      <c r="CY174" s="1"/>
      <c r="DA174" s="4" t="s">
        <v>911</v>
      </c>
      <c r="DB174" s="49" t="s">
        <v>911</v>
      </c>
      <c r="DC174" s="1"/>
      <c r="DE174" s="1"/>
      <c r="DG174" s="1"/>
      <c r="DI174" s="1"/>
      <c r="DK174" s="1"/>
      <c r="DM174" s="1"/>
      <c r="DO174" s="1"/>
      <c r="DQ174" s="1"/>
      <c r="DS174" s="1"/>
      <c r="DU174" s="1"/>
      <c r="DW174" s="1"/>
      <c r="DY174" s="1"/>
      <c r="EA174" s="1"/>
      <c r="EC174" s="1"/>
      <c r="EE174" s="1"/>
      <c r="EG174" s="1"/>
      <c r="EI174" s="1"/>
      <c r="EK174" s="1"/>
      <c r="EM174" s="1"/>
      <c r="EO174" s="1"/>
      <c r="EQ174" s="1"/>
      <c r="ES174" s="1"/>
      <c r="EU174" s="1"/>
      <c r="EW174" s="1"/>
      <c r="EY174" s="1"/>
      <c r="FA174" s="1"/>
      <c r="FC174" s="1"/>
      <c r="FE174" s="1"/>
      <c r="FG174" s="1"/>
      <c r="FI174" s="1"/>
      <c r="FK174" s="1"/>
      <c r="FM174" s="1"/>
      <c r="FO174" s="1"/>
      <c r="FQ174" s="1"/>
      <c r="FS174" s="1"/>
      <c r="FU174" s="1"/>
      <c r="FW174" s="1"/>
      <c r="FY174" s="1"/>
      <c r="GA174" s="1"/>
      <c r="GC174" s="1"/>
      <c r="GE174" s="1"/>
      <c r="GG174" s="1"/>
      <c r="GI174" s="1">
        <v>26.157437171547439</v>
      </c>
      <c r="GJ174" s="38">
        <v>1</v>
      </c>
      <c r="GK174" s="1"/>
      <c r="GM174" s="1"/>
      <c r="GO174" s="1"/>
      <c r="GQ174" s="1"/>
      <c r="GS174" s="1"/>
      <c r="GU174" s="1"/>
      <c r="GW174" s="1"/>
      <c r="GY174" s="1"/>
      <c r="HA174" s="1"/>
      <c r="HC174" s="1"/>
      <c r="HE174" s="1"/>
      <c r="HG174" s="1"/>
      <c r="HI174" s="1">
        <v>26.157437171547439</v>
      </c>
      <c r="HJ174" s="38">
        <v>1</v>
      </c>
      <c r="HK174" s="1"/>
      <c r="HM174" s="1"/>
      <c r="HO174" s="1"/>
      <c r="HQ174" s="1"/>
      <c r="HS174" s="1"/>
      <c r="HU174" s="1"/>
      <c r="HW174" s="1"/>
      <c r="HY174" s="1"/>
      <c r="IA174" s="1"/>
      <c r="IC174" s="1"/>
      <c r="IE174" s="1"/>
      <c r="IG174" s="1"/>
      <c r="II174" s="1"/>
      <c r="IK174" s="1"/>
      <c r="IM174" s="1"/>
      <c r="IO174" s="1"/>
      <c r="IQ174" s="1"/>
      <c r="IS174" s="1"/>
      <c r="IU174" s="1"/>
      <c r="IW174" s="1"/>
      <c r="IY174" s="1"/>
      <c r="JA174" s="1"/>
      <c r="JC174" s="1"/>
      <c r="JE174" s="1"/>
      <c r="JG174" s="1"/>
      <c r="JI174" s="1"/>
      <c r="JK174" s="1"/>
      <c r="JM174" s="4">
        <v>52.314874343094878</v>
      </c>
      <c r="JN174" s="49">
        <v>1</v>
      </c>
      <c r="JO174" s="1"/>
      <c r="JQ174" s="1"/>
      <c r="JS174" s="1"/>
      <c r="JU174" s="1"/>
      <c r="JW174" s="1"/>
      <c r="JY174" s="1"/>
      <c r="KA174" s="1"/>
      <c r="KC174" s="1"/>
      <c r="KE174" s="1"/>
      <c r="KG174" s="1"/>
      <c r="KI174" s="1"/>
      <c r="KK174" s="1"/>
      <c r="KM174" s="1"/>
      <c r="KO174" s="1"/>
      <c r="KQ174" s="1"/>
      <c r="KS174" s="1"/>
      <c r="KU174" s="1"/>
      <c r="KW174" s="1"/>
      <c r="KY174" s="1"/>
      <c r="LA174" s="1"/>
      <c r="LC174" s="1"/>
      <c r="LE174" s="1"/>
      <c r="LG174" s="1"/>
      <c r="LI174" s="1"/>
      <c r="LK174" s="1"/>
      <c r="LM174" s="1"/>
      <c r="LO174" s="1"/>
      <c r="LQ174" s="1"/>
      <c r="LS174" s="1"/>
      <c r="LU174" s="4" t="s">
        <v>911</v>
      </c>
      <c r="LV174" s="49" t="s">
        <v>911</v>
      </c>
      <c r="LW174" s="1"/>
      <c r="LY174" s="1"/>
      <c r="MA174" s="1"/>
      <c r="MC174" s="1"/>
      <c r="ME174" s="1"/>
      <c r="MG174" s="1"/>
      <c r="MI174" s="1"/>
      <c r="MK174" s="1"/>
      <c r="MM174" s="1"/>
      <c r="MO174" s="1"/>
      <c r="MQ174" s="8" t="s">
        <v>911</v>
      </c>
      <c r="MR174" s="51" t="s">
        <v>911</v>
      </c>
    </row>
    <row r="175" spans="2:356" hidden="1" outlineLevel="1" x14ac:dyDescent="0.25">
      <c r="B175" s="42" t="s">
        <v>214</v>
      </c>
      <c r="C175" s="1"/>
      <c r="E175" s="1"/>
      <c r="G175" s="1"/>
      <c r="I175" s="1"/>
      <c r="K175" s="1"/>
      <c r="M175" s="1"/>
      <c r="O175" s="1"/>
      <c r="Q175" s="1"/>
      <c r="S175" s="1"/>
      <c r="U175" s="1"/>
      <c r="W175" s="4" t="s">
        <v>911</v>
      </c>
      <c r="X175" s="49" t="s">
        <v>911</v>
      </c>
      <c r="Y175" s="1"/>
      <c r="AA175" s="1"/>
      <c r="AC175" s="1"/>
      <c r="AE175" s="1"/>
      <c r="AG175" s="1"/>
      <c r="AI175" s="1"/>
      <c r="AK175" s="1"/>
      <c r="AM175" s="1"/>
      <c r="AO175" s="1"/>
      <c r="AQ175" s="1"/>
      <c r="AS175" s="1"/>
      <c r="AU175" s="1"/>
      <c r="AW175" s="1"/>
      <c r="AY175" s="1"/>
      <c r="BA175" s="1"/>
      <c r="BC175" s="1"/>
      <c r="BE175" s="1"/>
      <c r="BG175" s="1"/>
      <c r="BI175" s="1"/>
      <c r="BK175" s="1"/>
      <c r="BM175" s="1"/>
      <c r="BO175" s="1"/>
      <c r="BQ175" s="1"/>
      <c r="BS175" s="1"/>
      <c r="BU175" s="1"/>
      <c r="BW175" s="1"/>
      <c r="BY175" s="1"/>
      <c r="CA175" s="1"/>
      <c r="CC175" s="1"/>
      <c r="CE175" s="1"/>
      <c r="CG175" s="1"/>
      <c r="CI175" s="1"/>
      <c r="CK175" s="1"/>
      <c r="CM175" s="1"/>
      <c r="CO175" s="1"/>
      <c r="CQ175" s="1"/>
      <c r="CS175" s="1"/>
      <c r="CU175" s="1"/>
      <c r="CW175" s="1"/>
      <c r="CY175" s="1"/>
      <c r="DA175" s="4" t="s">
        <v>911</v>
      </c>
      <c r="DB175" s="49" t="s">
        <v>911</v>
      </c>
      <c r="DC175" s="1">
        <v>13.681431013171801</v>
      </c>
      <c r="DD175" s="38">
        <v>1</v>
      </c>
      <c r="DE175" s="1"/>
      <c r="DG175" s="1"/>
      <c r="DI175" s="1"/>
      <c r="DK175" s="1"/>
      <c r="DM175" s="1"/>
      <c r="DO175" s="1"/>
      <c r="DQ175" s="1"/>
      <c r="DS175" s="1"/>
      <c r="DU175" s="1"/>
      <c r="DW175" s="1">
        <v>9.6240467564410626</v>
      </c>
      <c r="DX175" s="38">
        <v>1</v>
      </c>
      <c r="DY175" s="1"/>
      <c r="EA175" s="1"/>
      <c r="EC175" s="1"/>
      <c r="EE175" s="1"/>
      <c r="EG175" s="1"/>
      <c r="EI175" s="1"/>
      <c r="EK175" s="1"/>
      <c r="EM175" s="1"/>
      <c r="EO175" s="1"/>
      <c r="EQ175" s="1"/>
      <c r="ES175" s="1"/>
      <c r="EU175" s="1"/>
      <c r="EW175" s="1"/>
      <c r="EY175" s="1"/>
      <c r="FA175" s="1"/>
      <c r="FC175" s="1"/>
      <c r="FE175" s="1"/>
      <c r="FG175" s="1"/>
      <c r="FI175" s="1"/>
      <c r="FK175" s="1"/>
      <c r="FM175" s="1"/>
      <c r="FO175" s="1"/>
      <c r="FQ175" s="1"/>
      <c r="FS175" s="1"/>
      <c r="FU175" s="1"/>
      <c r="FW175" s="1"/>
      <c r="FY175" s="1"/>
      <c r="GA175" s="1"/>
      <c r="GC175" s="1"/>
      <c r="GE175" s="1"/>
      <c r="GG175" s="1"/>
      <c r="GI175" s="1"/>
      <c r="GK175" s="1"/>
      <c r="GM175" s="1"/>
      <c r="GO175" s="1"/>
      <c r="GQ175" s="1">
        <v>7.5001888834359001</v>
      </c>
      <c r="GR175" s="38">
        <v>1</v>
      </c>
      <c r="GS175" s="1"/>
      <c r="GU175" s="1"/>
      <c r="GW175" s="1"/>
      <c r="GY175" s="1"/>
      <c r="HA175" s="1"/>
      <c r="HC175" s="1"/>
      <c r="HE175" s="1"/>
      <c r="HG175" s="1"/>
      <c r="HI175" s="1"/>
      <c r="HK175" s="1"/>
      <c r="HM175" s="1"/>
      <c r="HO175" s="1"/>
      <c r="HQ175" s="1"/>
      <c r="HS175" s="1"/>
      <c r="HU175" s="1"/>
      <c r="HW175" s="1"/>
      <c r="HY175" s="1"/>
      <c r="IA175" s="1"/>
      <c r="IC175" s="1"/>
      <c r="IE175" s="1"/>
      <c r="IG175" s="1"/>
      <c r="II175" s="1"/>
      <c r="IK175" s="1"/>
      <c r="IM175" s="1"/>
      <c r="IO175" s="1"/>
      <c r="IQ175" s="1"/>
      <c r="IS175" s="1"/>
      <c r="IU175" s="1"/>
      <c r="IW175" s="1"/>
      <c r="IY175" s="1"/>
      <c r="JA175" s="1"/>
      <c r="JC175" s="1"/>
      <c r="JE175" s="1">
        <v>19.276018612423428</v>
      </c>
      <c r="JF175" s="38">
        <v>1</v>
      </c>
      <c r="JG175" s="1"/>
      <c r="JI175" s="1"/>
      <c r="JK175" s="1"/>
      <c r="JM175" s="4">
        <v>50.081685265472196</v>
      </c>
      <c r="JN175" s="49">
        <v>0.57741106655986041</v>
      </c>
      <c r="JO175" s="1"/>
      <c r="JQ175" s="1"/>
      <c r="JS175" s="1"/>
      <c r="JU175" s="1"/>
      <c r="JW175" s="1"/>
      <c r="JY175" s="1"/>
      <c r="KA175" s="1"/>
      <c r="KC175" s="1"/>
      <c r="KE175" s="1">
        <v>8.6453531168811271</v>
      </c>
      <c r="KF175" s="38">
        <v>1</v>
      </c>
      <c r="KG175" s="1"/>
      <c r="KI175" s="1"/>
      <c r="KK175" s="1">
        <v>11.742158961921685</v>
      </c>
      <c r="KL175" s="38">
        <v>1</v>
      </c>
      <c r="KM175" s="1"/>
      <c r="KO175" s="1"/>
      <c r="KQ175" s="1"/>
      <c r="KS175" s="1"/>
      <c r="KU175" s="1"/>
      <c r="KW175" s="1"/>
      <c r="KY175" s="1"/>
      <c r="LA175" s="1"/>
      <c r="LC175" s="1"/>
      <c r="LE175" s="1"/>
      <c r="LG175" s="1"/>
      <c r="LI175" s="1"/>
      <c r="LK175" s="1"/>
      <c r="LM175" s="1"/>
      <c r="LO175" s="1"/>
      <c r="LQ175" s="1"/>
      <c r="LS175" s="1"/>
      <c r="LU175" s="4">
        <v>20.387512078802814</v>
      </c>
      <c r="LV175" s="49">
        <v>0.58229822656063168</v>
      </c>
      <c r="LW175" s="1"/>
      <c r="LY175" s="1"/>
      <c r="MA175" s="1"/>
      <c r="MC175" s="1"/>
      <c r="ME175" s="1"/>
      <c r="MG175" s="1"/>
      <c r="MI175" s="1"/>
      <c r="MK175" s="1"/>
      <c r="MM175" s="1"/>
      <c r="MO175" s="1"/>
      <c r="MQ175" s="8" t="s">
        <v>911</v>
      </c>
      <c r="MR175" s="51" t="s">
        <v>911</v>
      </c>
    </row>
    <row r="176" spans="2:356" hidden="1" outlineLevel="1" x14ac:dyDescent="0.25">
      <c r="B176" s="42" t="s">
        <v>188</v>
      </c>
      <c r="C176" s="1"/>
      <c r="E176" s="1">
        <v>6.5582912466992127</v>
      </c>
      <c r="F176" s="38">
        <v>1</v>
      </c>
      <c r="G176" s="1"/>
      <c r="I176" s="1"/>
      <c r="K176" s="1"/>
      <c r="M176" s="1"/>
      <c r="O176" s="1"/>
      <c r="Q176" s="1"/>
      <c r="S176" s="1"/>
      <c r="U176" s="1"/>
      <c r="W176" s="4">
        <v>6.5582912466992127</v>
      </c>
      <c r="X176" s="49">
        <v>1</v>
      </c>
      <c r="Y176" s="1"/>
      <c r="AA176" s="1"/>
      <c r="AC176" s="1"/>
      <c r="AE176" s="1"/>
      <c r="AG176" s="1"/>
      <c r="AI176" s="1"/>
      <c r="AK176" s="1"/>
      <c r="AM176" s="1"/>
      <c r="AO176" s="1"/>
      <c r="AQ176" s="1"/>
      <c r="AS176" s="1"/>
      <c r="AU176" s="1"/>
      <c r="AW176" s="1"/>
      <c r="AY176" s="1"/>
      <c r="BA176" s="1"/>
      <c r="BC176" s="1"/>
      <c r="BE176" s="1"/>
      <c r="BG176" s="1"/>
      <c r="BI176" s="1"/>
      <c r="BK176" s="1"/>
      <c r="BM176" s="1"/>
      <c r="BO176" s="1"/>
      <c r="BQ176" s="1">
        <v>5.8353242898953273</v>
      </c>
      <c r="BR176" s="38">
        <v>0.47019232682799927</v>
      </c>
      <c r="BS176" s="1"/>
      <c r="BU176" s="1"/>
      <c r="BW176" s="1"/>
      <c r="BY176" s="1"/>
      <c r="CA176" s="1"/>
      <c r="CC176" s="1"/>
      <c r="CE176" s="1"/>
      <c r="CG176" s="1"/>
      <c r="CI176" s="1"/>
      <c r="CK176" s="1"/>
      <c r="CM176" s="1"/>
      <c r="CO176" s="1"/>
      <c r="CQ176" s="1"/>
      <c r="CS176" s="1"/>
      <c r="CU176" s="1">
        <v>11.742158961921685</v>
      </c>
      <c r="CV176" s="38">
        <v>1</v>
      </c>
      <c r="CW176" s="1"/>
      <c r="CY176" s="1"/>
      <c r="DA176" s="4">
        <v>17.577483251817014</v>
      </c>
      <c r="DB176" s="49">
        <v>0.72776581399393014</v>
      </c>
      <c r="DC176" s="1">
        <v>13.051776010865431</v>
      </c>
      <c r="DD176" s="38">
        <v>1</v>
      </c>
      <c r="DE176" s="1"/>
      <c r="DG176" s="1"/>
      <c r="DI176" s="1"/>
      <c r="DK176" s="1"/>
      <c r="DM176" s="1"/>
      <c r="DO176" s="1"/>
      <c r="DQ176" s="1"/>
      <c r="DS176" s="1"/>
      <c r="DU176" s="1"/>
      <c r="DW176" s="1"/>
      <c r="DY176" s="1"/>
      <c r="EA176" s="1"/>
      <c r="EC176" s="1"/>
      <c r="EE176" s="1">
        <v>13.730962893007518</v>
      </c>
      <c r="EF176" s="38">
        <v>1</v>
      </c>
      <c r="EG176" s="1"/>
      <c r="EI176" s="1"/>
      <c r="EK176" s="1"/>
      <c r="EM176" s="1">
        <v>6.5582912466992127</v>
      </c>
      <c r="EN176" s="38">
        <v>1</v>
      </c>
      <c r="EO176" s="1"/>
      <c r="EQ176" s="1"/>
      <c r="ES176" s="1"/>
      <c r="EU176" s="1"/>
      <c r="EW176" s="1"/>
      <c r="EY176" s="1"/>
      <c r="FA176" s="1"/>
      <c r="FC176" s="1"/>
      <c r="FE176" s="1"/>
      <c r="FG176" s="1"/>
      <c r="FI176" s="1"/>
      <c r="FK176" s="1"/>
      <c r="FM176" s="1"/>
      <c r="FO176" s="1"/>
      <c r="FQ176" s="1"/>
      <c r="FS176" s="1"/>
      <c r="FU176" s="1"/>
      <c r="FW176" s="1"/>
      <c r="FY176" s="1"/>
      <c r="GA176" s="1">
        <v>13.681431013171801</v>
      </c>
      <c r="GB176" s="38">
        <v>1</v>
      </c>
      <c r="GC176" s="1">
        <v>12.329944139906379</v>
      </c>
      <c r="GD176" s="38">
        <v>1</v>
      </c>
      <c r="GE176" s="1"/>
      <c r="GG176" s="1"/>
      <c r="GI176" s="1">
        <v>37.744109576107675</v>
      </c>
      <c r="GJ176" s="38">
        <v>0.43711408232802951</v>
      </c>
      <c r="GK176" s="1"/>
      <c r="GM176" s="1"/>
      <c r="GO176" s="1"/>
      <c r="GQ176" s="1"/>
      <c r="GS176" s="1"/>
      <c r="GU176" s="1"/>
      <c r="GW176" s="1"/>
      <c r="GY176" s="1"/>
      <c r="HA176" s="1"/>
      <c r="HC176" s="1"/>
      <c r="HE176" s="1"/>
      <c r="HG176" s="1"/>
      <c r="HI176" s="1"/>
      <c r="HK176" s="1"/>
      <c r="HM176" s="1"/>
      <c r="HO176" s="1"/>
      <c r="HQ176" s="1"/>
      <c r="HS176" s="1"/>
      <c r="HU176" s="1"/>
      <c r="HW176" s="1"/>
      <c r="HY176" s="1"/>
      <c r="IA176" s="1"/>
      <c r="IC176" s="1"/>
      <c r="IE176" s="1"/>
      <c r="IG176" s="1"/>
      <c r="II176" s="1"/>
      <c r="IK176" s="1"/>
      <c r="IM176" s="1"/>
      <c r="IO176" s="1"/>
      <c r="IQ176" s="1"/>
      <c r="IS176" s="1"/>
      <c r="IU176" s="1"/>
      <c r="IW176" s="1"/>
      <c r="IY176" s="1"/>
      <c r="JA176" s="1"/>
      <c r="JC176" s="1"/>
      <c r="JE176" s="1"/>
      <c r="JG176" s="1"/>
      <c r="JI176" s="1"/>
      <c r="JK176" s="1"/>
      <c r="JM176" s="4">
        <v>97.096514879758018</v>
      </c>
      <c r="JN176" s="49">
        <v>0.53891663617746166</v>
      </c>
      <c r="JO176" s="1"/>
      <c r="JQ176" s="1"/>
      <c r="JS176" s="1">
        <v>33.877767020777355</v>
      </c>
      <c r="JT176" s="38">
        <v>0.85538418473694255</v>
      </c>
      <c r="JU176" s="1"/>
      <c r="JW176" s="1"/>
      <c r="JY176" s="1"/>
      <c r="KA176" s="1"/>
      <c r="KC176" s="1"/>
      <c r="KE176" s="1">
        <v>3.3746170702133096</v>
      </c>
      <c r="KF176" s="38">
        <v>1</v>
      </c>
      <c r="KG176" s="1">
        <v>76.856349602174646</v>
      </c>
      <c r="KH176" s="38">
        <v>0.63940780787478158</v>
      </c>
      <c r="KI176" s="1"/>
      <c r="KK176" s="1">
        <v>23.484317923843371</v>
      </c>
      <c r="KL176" s="38">
        <v>1</v>
      </c>
      <c r="KM176" s="1"/>
      <c r="KO176" s="1"/>
      <c r="KQ176" s="1"/>
      <c r="KS176" s="1">
        <v>82.77634132063514</v>
      </c>
      <c r="KT176" s="38">
        <v>0.77754293949020248</v>
      </c>
      <c r="KU176" s="1"/>
      <c r="KW176" s="1">
        <v>2.2945645789370634</v>
      </c>
      <c r="KX176" s="38">
        <v>1</v>
      </c>
      <c r="KY176" s="1"/>
      <c r="LA176" s="1"/>
      <c r="LC176" s="1">
        <v>9.4162720149433863</v>
      </c>
      <c r="LD176" s="38">
        <v>0.44503640299411962</v>
      </c>
      <c r="LE176" s="1"/>
      <c r="LG176" s="1">
        <v>6.5751808522482245</v>
      </c>
      <c r="LH176" s="38">
        <v>1</v>
      </c>
      <c r="LI176" s="1"/>
      <c r="LK176" s="1"/>
      <c r="LM176" s="1"/>
      <c r="LO176" s="1">
        <v>13.730962893007518</v>
      </c>
      <c r="LP176" s="38">
        <v>0.4042003518979369</v>
      </c>
      <c r="LQ176" s="1"/>
      <c r="LS176" s="1"/>
      <c r="LU176" s="4">
        <v>252.38637327678001</v>
      </c>
      <c r="LV176" s="49">
        <v>0.626281520249926</v>
      </c>
      <c r="LW176" s="1"/>
      <c r="LY176" s="1"/>
      <c r="MA176" s="1"/>
      <c r="MC176" s="1"/>
      <c r="ME176" s="1"/>
      <c r="MG176" s="1"/>
      <c r="MI176" s="1"/>
      <c r="MK176" s="1"/>
      <c r="MM176" s="1"/>
      <c r="MO176" s="1"/>
      <c r="MQ176" s="8" t="s">
        <v>911</v>
      </c>
      <c r="MR176" s="51" t="s">
        <v>911</v>
      </c>
    </row>
    <row r="177" spans="1:356" hidden="1" outlineLevel="1" x14ac:dyDescent="0.25">
      <c r="B177" s="42" t="s">
        <v>324</v>
      </c>
      <c r="C177" s="1"/>
      <c r="E177" s="1"/>
      <c r="G177" s="1"/>
      <c r="I177" s="1"/>
      <c r="K177" s="1"/>
      <c r="M177" s="1"/>
      <c r="O177" s="1"/>
      <c r="Q177" s="1"/>
      <c r="S177" s="1"/>
      <c r="U177" s="1"/>
      <c r="W177" s="4" t="s">
        <v>911</v>
      </c>
      <c r="X177" s="49" t="s">
        <v>911</v>
      </c>
      <c r="Y177" s="1"/>
      <c r="AA177" s="1"/>
      <c r="AC177" s="1"/>
      <c r="AE177" s="1"/>
      <c r="AG177" s="1"/>
      <c r="AI177" s="1"/>
      <c r="AK177" s="1"/>
      <c r="AM177" s="1"/>
      <c r="AO177" s="1"/>
      <c r="AQ177" s="1"/>
      <c r="AS177" s="1"/>
      <c r="AU177" s="1"/>
      <c r="AW177" s="1"/>
      <c r="AY177" s="1"/>
      <c r="BA177" s="1"/>
      <c r="BC177" s="1"/>
      <c r="BE177" s="1"/>
      <c r="BG177" s="1"/>
      <c r="BI177" s="1"/>
      <c r="BK177" s="1"/>
      <c r="BM177" s="1"/>
      <c r="BO177" s="1"/>
      <c r="BQ177" s="1"/>
      <c r="BS177" s="1"/>
      <c r="BU177" s="1"/>
      <c r="BW177" s="1"/>
      <c r="BY177" s="1"/>
      <c r="CA177" s="1"/>
      <c r="CC177" s="1"/>
      <c r="CE177" s="1"/>
      <c r="CG177" s="1"/>
      <c r="CI177" s="1"/>
      <c r="CK177" s="1"/>
      <c r="CM177" s="1"/>
      <c r="CO177" s="1"/>
      <c r="CQ177" s="1"/>
      <c r="CS177" s="1"/>
      <c r="CU177" s="1"/>
      <c r="CW177" s="1"/>
      <c r="CY177" s="1"/>
      <c r="DA177" s="4" t="s">
        <v>911</v>
      </c>
      <c r="DB177" s="49" t="s">
        <v>911</v>
      </c>
      <c r="DC177" s="1"/>
      <c r="DE177" s="1"/>
      <c r="DG177" s="1"/>
      <c r="DI177" s="1"/>
      <c r="DK177" s="1"/>
      <c r="DM177" s="1"/>
      <c r="DO177" s="1"/>
      <c r="DQ177" s="1"/>
      <c r="DS177" s="1"/>
      <c r="DU177" s="1"/>
      <c r="DW177" s="1"/>
      <c r="DY177" s="1"/>
      <c r="EA177" s="1"/>
      <c r="EC177" s="1"/>
      <c r="EE177" s="1"/>
      <c r="EG177" s="1"/>
      <c r="EI177" s="1"/>
      <c r="EK177" s="1"/>
      <c r="EM177" s="1"/>
      <c r="EO177" s="1"/>
      <c r="EQ177" s="1"/>
      <c r="ES177" s="1"/>
      <c r="EU177" s="1"/>
      <c r="EW177" s="1"/>
      <c r="EY177" s="1"/>
      <c r="FA177" s="1"/>
      <c r="FC177" s="1"/>
      <c r="FE177" s="1"/>
      <c r="FG177" s="1"/>
      <c r="FI177" s="1"/>
      <c r="FK177" s="1"/>
      <c r="FM177" s="1"/>
      <c r="FO177" s="1"/>
      <c r="FQ177" s="1"/>
      <c r="FS177" s="1"/>
      <c r="FU177" s="1"/>
      <c r="FW177" s="1"/>
      <c r="FY177" s="1"/>
      <c r="GA177" s="1"/>
      <c r="GC177" s="1"/>
      <c r="GE177" s="1"/>
      <c r="GG177" s="1"/>
      <c r="GI177" s="1"/>
      <c r="GK177" s="1"/>
      <c r="GM177" s="1"/>
      <c r="GO177" s="1"/>
      <c r="GQ177" s="1"/>
      <c r="GS177" s="1"/>
      <c r="GU177" s="1"/>
      <c r="GW177" s="1"/>
      <c r="GY177" s="1"/>
      <c r="HA177" s="1"/>
      <c r="HC177" s="1"/>
      <c r="HE177" s="1"/>
      <c r="HG177" s="1"/>
      <c r="HI177" s="1"/>
      <c r="HK177" s="1"/>
      <c r="HM177" s="1"/>
      <c r="HO177" s="1"/>
      <c r="HQ177" s="1"/>
      <c r="HS177" s="1"/>
      <c r="HU177" s="1"/>
      <c r="HW177" s="1"/>
      <c r="HY177" s="1"/>
      <c r="IA177" s="1"/>
      <c r="IC177" s="1"/>
      <c r="IE177" s="1"/>
      <c r="IG177" s="1"/>
      <c r="II177" s="1"/>
      <c r="IK177" s="1"/>
      <c r="IM177" s="1"/>
      <c r="IO177" s="1"/>
      <c r="IQ177" s="1"/>
      <c r="IS177" s="1"/>
      <c r="IU177" s="1"/>
      <c r="IW177" s="1"/>
      <c r="IY177" s="1"/>
      <c r="JA177" s="1"/>
      <c r="JC177" s="1"/>
      <c r="JE177" s="1"/>
      <c r="JG177" s="1"/>
      <c r="JI177" s="1"/>
      <c r="JK177" s="1"/>
      <c r="JM177" s="4" t="s">
        <v>911</v>
      </c>
      <c r="JN177" s="49" t="s">
        <v>911</v>
      </c>
      <c r="JO177" s="1"/>
      <c r="JQ177" s="1"/>
      <c r="JS177" s="1"/>
      <c r="JU177" s="1"/>
      <c r="JW177" s="1"/>
      <c r="JY177" s="1"/>
      <c r="KA177" s="1"/>
      <c r="KC177" s="1"/>
      <c r="KE177" s="1"/>
      <c r="KG177" s="1"/>
      <c r="KI177" s="1"/>
      <c r="KK177" s="1"/>
      <c r="KM177" s="1"/>
      <c r="KO177" s="1"/>
      <c r="KQ177" s="1"/>
      <c r="KS177" s="1"/>
      <c r="KU177" s="1"/>
      <c r="KW177" s="1"/>
      <c r="KY177" s="1"/>
      <c r="LA177" s="1"/>
      <c r="LC177" s="1">
        <v>19.276018612423428</v>
      </c>
      <c r="LD177" s="38">
        <v>1</v>
      </c>
      <c r="LE177" s="1"/>
      <c r="LG177" s="1"/>
      <c r="LI177" s="1"/>
      <c r="LK177" s="1"/>
      <c r="LM177" s="1"/>
      <c r="LO177" s="1"/>
      <c r="LQ177" s="1"/>
      <c r="LS177" s="1"/>
      <c r="LU177" s="4">
        <v>19.276018612423428</v>
      </c>
      <c r="LV177" s="49">
        <v>1</v>
      </c>
      <c r="LW177" s="1"/>
      <c r="LY177" s="1"/>
      <c r="MA177" s="1"/>
      <c r="MC177" s="1"/>
      <c r="ME177" s="1"/>
      <c r="MG177" s="1"/>
      <c r="MI177" s="1"/>
      <c r="MK177" s="1"/>
      <c r="MM177" s="1"/>
      <c r="MO177" s="1"/>
      <c r="MQ177" s="8" t="s">
        <v>911</v>
      </c>
      <c r="MR177" s="51" t="s">
        <v>911</v>
      </c>
    </row>
    <row r="178" spans="1:356" collapsed="1" x14ac:dyDescent="0.25">
      <c r="A178" s="7"/>
      <c r="B178" s="17" t="s">
        <v>63</v>
      </c>
      <c r="C178" s="4">
        <v>65.996305356266674</v>
      </c>
      <c r="D178" s="49">
        <v>0.69848412533144622</v>
      </c>
      <c r="E178" s="4">
        <v>273.50388848581952</v>
      </c>
      <c r="F178" s="49">
        <v>0.55297578278087434</v>
      </c>
      <c r="G178" s="4">
        <v>19.276018612423428</v>
      </c>
      <c r="H178" s="49">
        <v>0.31571283527847771</v>
      </c>
      <c r="I178" s="4">
        <v>13.730962893007518</v>
      </c>
      <c r="J178" s="49">
        <v>0.61363822744277785</v>
      </c>
      <c r="K178" s="4">
        <v>94.275849215160292</v>
      </c>
      <c r="L178" s="49">
        <v>0.5786454574146449</v>
      </c>
      <c r="M178" s="4"/>
      <c r="N178" s="49"/>
      <c r="O178" s="4"/>
      <c r="P178" s="49"/>
      <c r="Q178" s="4">
        <v>42.301049193893967</v>
      </c>
      <c r="R178" s="49">
        <v>0.75494431876349877</v>
      </c>
      <c r="S178" s="4"/>
      <c r="T178" s="49"/>
      <c r="U178" s="4">
        <v>19.276018612423428</v>
      </c>
      <c r="V178" s="49">
        <v>0.71361444954002318</v>
      </c>
      <c r="W178" s="4">
        <v>528.36009236899486</v>
      </c>
      <c r="X178" s="49">
        <v>0.54789876253238934</v>
      </c>
      <c r="Y178" s="4"/>
      <c r="Z178" s="49"/>
      <c r="AA178" s="4"/>
      <c r="AB178" s="49"/>
      <c r="AC178" s="4"/>
      <c r="AD178" s="49"/>
      <c r="AE178" s="4">
        <v>13.051776010865431</v>
      </c>
      <c r="AF178" s="49">
        <v>1</v>
      </c>
      <c r="AG178" s="4">
        <v>13.051776010865431</v>
      </c>
      <c r="AH178" s="49">
        <v>0.79456128600133935</v>
      </c>
      <c r="AI178" s="4"/>
      <c r="AJ178" s="49"/>
      <c r="AK178" s="4">
        <v>15.570673158089818</v>
      </c>
      <c r="AL178" s="49">
        <v>0.34734700185960143</v>
      </c>
      <c r="AM178" s="4">
        <v>26.157437171547439</v>
      </c>
      <c r="AN178" s="49">
        <v>1</v>
      </c>
      <c r="AO178" s="4"/>
      <c r="AP178" s="49"/>
      <c r="AQ178" s="4"/>
      <c r="AR178" s="49"/>
      <c r="AS178" s="4">
        <v>13.051776010865431</v>
      </c>
      <c r="AT178" s="49">
        <v>1</v>
      </c>
      <c r="AU178" s="4"/>
      <c r="AV178" s="49"/>
      <c r="AW178" s="4"/>
      <c r="AX178" s="49"/>
      <c r="AY178" s="4"/>
      <c r="AZ178" s="49"/>
      <c r="BA178" s="4"/>
      <c r="BB178" s="49"/>
      <c r="BC178" s="4"/>
      <c r="BD178" s="49"/>
      <c r="BE178" s="4">
        <v>26.157437171547439</v>
      </c>
      <c r="BF178" s="49">
        <v>1</v>
      </c>
      <c r="BG178" s="4"/>
      <c r="BH178" s="49"/>
      <c r="BI178" s="4"/>
      <c r="BJ178" s="49"/>
      <c r="BK178" s="4"/>
      <c r="BL178" s="49"/>
      <c r="BM178" s="4">
        <v>7.0745499252065525</v>
      </c>
      <c r="BN178" s="49">
        <v>1</v>
      </c>
      <c r="BO178" s="4">
        <v>6.5751808522482245</v>
      </c>
      <c r="BP178" s="49">
        <v>1</v>
      </c>
      <c r="BQ178" s="4">
        <v>50.45677169330466</v>
      </c>
      <c r="BR178" s="49">
        <v>0.29082792353518361</v>
      </c>
      <c r="BS178" s="4"/>
      <c r="BT178" s="49"/>
      <c r="BU178" s="4"/>
      <c r="BV178" s="49"/>
      <c r="BW178" s="4"/>
      <c r="BX178" s="49"/>
      <c r="BY178" s="4"/>
      <c r="BZ178" s="49"/>
      <c r="CA178" s="4"/>
      <c r="CB178" s="49"/>
      <c r="CC178" s="4"/>
      <c r="CD178" s="49"/>
      <c r="CE178" s="4"/>
      <c r="CF178" s="49"/>
      <c r="CG178" s="4">
        <v>24.072103101828063</v>
      </c>
      <c r="CH178" s="49">
        <v>0.67213734737796571</v>
      </c>
      <c r="CI178" s="4"/>
      <c r="CJ178" s="49"/>
      <c r="CK178" s="4">
        <v>32.32779462328886</v>
      </c>
      <c r="CL178" s="49">
        <v>0.70263722494973369</v>
      </c>
      <c r="CM178" s="4">
        <v>18.317339814169909</v>
      </c>
      <c r="CN178" s="49">
        <v>1</v>
      </c>
      <c r="CO178" s="4"/>
      <c r="CP178" s="49"/>
      <c r="CQ178" s="4"/>
      <c r="CR178" s="49"/>
      <c r="CS178" s="4"/>
      <c r="CT178" s="49"/>
      <c r="CU178" s="4">
        <v>18.819734203419511</v>
      </c>
      <c r="CV178" s="49">
        <v>0.57904798421849657</v>
      </c>
      <c r="CW178" s="4"/>
      <c r="CX178" s="49"/>
      <c r="CY178" s="4">
        <v>14.624636591514269</v>
      </c>
      <c r="CZ178" s="49">
        <v>1</v>
      </c>
      <c r="DA178" s="4">
        <v>279.30898633876103</v>
      </c>
      <c r="DB178" s="49">
        <v>0.5577404232836024</v>
      </c>
      <c r="DC178" s="4">
        <v>169.24891558378619</v>
      </c>
      <c r="DD178" s="49">
        <v>0.50002341412806373</v>
      </c>
      <c r="DE178" s="4">
        <v>14.624636591514269</v>
      </c>
      <c r="DF178" s="49">
        <v>0.43139687134470361</v>
      </c>
      <c r="DG178" s="4">
        <v>5.4898753943918042</v>
      </c>
      <c r="DH178" s="49">
        <v>0.22167079423343505</v>
      </c>
      <c r="DI178" s="4">
        <v>19.276018612423428</v>
      </c>
      <c r="DJ178" s="49">
        <v>1</v>
      </c>
      <c r="DK178" s="4"/>
      <c r="DL178" s="49"/>
      <c r="DM178" s="4">
        <v>4.9430366570468669</v>
      </c>
      <c r="DN178" s="49">
        <v>0.26766659367120216</v>
      </c>
      <c r="DO178" s="4">
        <v>14.583250124616846</v>
      </c>
      <c r="DP178" s="49">
        <v>0.49929151897739721</v>
      </c>
      <c r="DQ178" s="4">
        <v>104.75770096300207</v>
      </c>
      <c r="DR178" s="49">
        <v>0.56670460815543855</v>
      </c>
      <c r="DS178" s="4"/>
      <c r="DT178" s="49"/>
      <c r="DU178" s="4">
        <v>5.4898753943918042</v>
      </c>
      <c r="DV178" s="49">
        <v>0.25754857910818063</v>
      </c>
      <c r="DW178" s="4">
        <v>304.35298433077912</v>
      </c>
      <c r="DX178" s="49">
        <v>0.45598667730897069</v>
      </c>
      <c r="DY178" s="4">
        <v>13.524104084165028</v>
      </c>
      <c r="DZ178" s="49">
        <v>1</v>
      </c>
      <c r="EA178" s="4">
        <v>4.9430366570468669</v>
      </c>
      <c r="EB178" s="49">
        <v>1</v>
      </c>
      <c r="EC178" s="4">
        <v>32.32779462328886</v>
      </c>
      <c r="ED178" s="49">
        <v>0.45616107081990309</v>
      </c>
      <c r="EE178" s="4">
        <v>26.060907032913896</v>
      </c>
      <c r="EF178" s="49">
        <v>1</v>
      </c>
      <c r="EG178" s="4">
        <v>81.420188341385597</v>
      </c>
      <c r="EH178" s="49">
        <v>0.32902408956416362</v>
      </c>
      <c r="EI178" s="4">
        <v>13.730962893007518</v>
      </c>
      <c r="EJ178" s="49">
        <v>0.65987157791918216</v>
      </c>
      <c r="EK178" s="4">
        <v>14.624636591514269</v>
      </c>
      <c r="EL178" s="49">
        <v>1</v>
      </c>
      <c r="EM178" s="4">
        <v>154.35542503528001</v>
      </c>
      <c r="EN178" s="49">
        <v>0.6716947939204061</v>
      </c>
      <c r="EO178" s="4">
        <v>26.157437171547439</v>
      </c>
      <c r="EP178" s="49">
        <v>0.65918400202718619</v>
      </c>
      <c r="EQ178" s="4"/>
      <c r="ER178" s="49"/>
      <c r="ES178" s="4">
        <v>37.899596133469124</v>
      </c>
      <c r="ET178" s="49">
        <v>0.83048698370509011</v>
      </c>
      <c r="EU178" s="4">
        <v>26.157437171547439</v>
      </c>
      <c r="EV178" s="49">
        <v>0.67963670897409179</v>
      </c>
      <c r="EW178" s="4">
        <v>18.235782101190576</v>
      </c>
      <c r="EX178" s="49">
        <v>0.23289115999320398</v>
      </c>
      <c r="EY178" s="4">
        <v>9.3721398204348887</v>
      </c>
      <c r="EZ178" s="49">
        <v>0.30642985487295382</v>
      </c>
      <c r="FA178" s="4">
        <v>52.314874343094878</v>
      </c>
      <c r="FB178" s="49">
        <v>0.69161995892534822</v>
      </c>
      <c r="FC178" s="4">
        <v>2.8903572284823786</v>
      </c>
      <c r="FD178" s="49">
        <v>1</v>
      </c>
      <c r="FE178" s="4"/>
      <c r="FF178" s="49"/>
      <c r="FG178" s="4">
        <v>42.133432763656302</v>
      </c>
      <c r="FH178" s="49">
        <v>0.66075649349908594</v>
      </c>
      <c r="FI178" s="4">
        <v>35.781483927988504</v>
      </c>
      <c r="FJ178" s="49">
        <v>0.41985121797712077</v>
      </c>
      <c r="FK178" s="4">
        <v>8.931096320337069</v>
      </c>
      <c r="FL178" s="49">
        <v>0.3287494493022014</v>
      </c>
      <c r="FM178" s="4">
        <v>40.29266568282037</v>
      </c>
      <c r="FN178" s="49">
        <v>0.67811756211179564</v>
      </c>
      <c r="FO178" s="4"/>
      <c r="FP178" s="49"/>
      <c r="FQ178" s="4">
        <v>26.68764249906247</v>
      </c>
      <c r="FR178" s="49">
        <v>0.77527540800520534</v>
      </c>
      <c r="FS178" s="4"/>
      <c r="FT178" s="49"/>
      <c r="FU178" s="4">
        <v>7.735792351954089</v>
      </c>
      <c r="FV178" s="49">
        <v>0.52221699779958275</v>
      </c>
      <c r="FW178" s="4">
        <v>26.157437171547439</v>
      </c>
      <c r="FX178" s="49">
        <v>0.28530296662138621</v>
      </c>
      <c r="FY178" s="4">
        <v>13.681431013171801</v>
      </c>
      <c r="FZ178" s="49">
        <v>1</v>
      </c>
      <c r="GA178" s="4">
        <v>144.15058483450923</v>
      </c>
      <c r="GB178" s="49">
        <v>0.42580360376503434</v>
      </c>
      <c r="GC178" s="4">
        <v>71.035053091589575</v>
      </c>
      <c r="GD178" s="49">
        <v>0.83850331894967223</v>
      </c>
      <c r="GE178" s="4">
        <v>54.747115127293156</v>
      </c>
      <c r="GF178" s="49">
        <v>0.49508288492711339</v>
      </c>
      <c r="GG178" s="4">
        <v>12.048166641091017</v>
      </c>
      <c r="GH178" s="49">
        <v>1</v>
      </c>
      <c r="GI178" s="4">
        <v>3059.5249700135687</v>
      </c>
      <c r="GJ178" s="49">
        <v>0.50967151104699826</v>
      </c>
      <c r="GK178" s="4">
        <v>58.124182165745538</v>
      </c>
      <c r="GL178" s="49">
        <v>0.8094657171288</v>
      </c>
      <c r="GM178" s="4">
        <v>282.60853235517595</v>
      </c>
      <c r="GN178" s="49">
        <v>0.53402807548789655</v>
      </c>
      <c r="GO178" s="4">
        <v>113.17256327705041</v>
      </c>
      <c r="GP178" s="49">
        <v>0.52788157157282622</v>
      </c>
      <c r="GQ178" s="4">
        <v>27.756800748855927</v>
      </c>
      <c r="GR178" s="49">
        <v>0.33946562836337768</v>
      </c>
      <c r="GS178" s="4">
        <v>22.298109210627178</v>
      </c>
      <c r="GT178" s="49">
        <v>0.22103127359781438</v>
      </c>
      <c r="GU178" s="4"/>
      <c r="GV178" s="49"/>
      <c r="GW178" s="4">
        <v>64.218979388959056</v>
      </c>
      <c r="GX178" s="49">
        <v>1</v>
      </c>
      <c r="GY178" s="4">
        <v>91.076329802539931</v>
      </c>
      <c r="GZ178" s="49">
        <v>0.89955623883070057</v>
      </c>
      <c r="HA178" s="4"/>
      <c r="HB178" s="49"/>
      <c r="HC178" s="4">
        <v>8.931096320337069</v>
      </c>
      <c r="HD178" s="49">
        <v>0.30314524377492957</v>
      </c>
      <c r="HE178" s="4">
        <v>95.823356143678751</v>
      </c>
      <c r="HF178" s="49">
        <v>0.87631990669023963</v>
      </c>
      <c r="HG178" s="4"/>
      <c r="HH178" s="49"/>
      <c r="HI178" s="4">
        <v>85.54988675614014</v>
      </c>
      <c r="HJ178" s="49">
        <v>0.71082662103527205</v>
      </c>
      <c r="HK178" s="4"/>
      <c r="HL178" s="49"/>
      <c r="HM178" s="4">
        <v>12.329944139906379</v>
      </c>
      <c r="HN178" s="49">
        <v>1</v>
      </c>
      <c r="HO178" s="4">
        <v>26.907098759517694</v>
      </c>
      <c r="HP178" s="49">
        <v>0.52880490441994232</v>
      </c>
      <c r="HQ178" s="4"/>
      <c r="HR178" s="49"/>
      <c r="HS178" s="4">
        <v>204.54306892849351</v>
      </c>
      <c r="HT178" s="49">
        <v>0.7468823267653506</v>
      </c>
      <c r="HU178" s="4">
        <v>13.681431013171801</v>
      </c>
      <c r="HV178" s="49">
        <v>0.67596930617460904</v>
      </c>
      <c r="HW178" s="4">
        <v>12.329944139906379</v>
      </c>
      <c r="HX178" s="49">
        <v>0.33212973521644962</v>
      </c>
      <c r="HY178" s="4"/>
      <c r="HZ178" s="49"/>
      <c r="IA178" s="4"/>
      <c r="IB178" s="49"/>
      <c r="IC178" s="4">
        <v>56.251630044354755</v>
      </c>
      <c r="ID178" s="49">
        <v>0.60171927849683859</v>
      </c>
      <c r="IE178" s="4">
        <v>14.294083598653302</v>
      </c>
      <c r="IF178" s="49">
        <v>1</v>
      </c>
      <c r="IG178" s="4">
        <v>44.699608587516913</v>
      </c>
      <c r="IH178" s="49">
        <v>0.49823909052077653</v>
      </c>
      <c r="II178" s="4">
        <v>7.5001888834359001</v>
      </c>
      <c r="IJ178" s="49">
        <v>1</v>
      </c>
      <c r="IK178" s="4">
        <v>59.815063226530782</v>
      </c>
      <c r="IL178" s="49">
        <v>0.8854819485895904</v>
      </c>
      <c r="IM178" s="4"/>
      <c r="IN178" s="49"/>
      <c r="IO178" s="4">
        <v>14.624636591514269</v>
      </c>
      <c r="IP178" s="49">
        <v>1</v>
      </c>
      <c r="IQ178" s="4">
        <v>26.157437171547439</v>
      </c>
      <c r="IR178" s="49">
        <v>1</v>
      </c>
      <c r="IS178" s="4">
        <v>32.732618023795666</v>
      </c>
      <c r="IT178" s="49">
        <v>0.28818176233532511</v>
      </c>
      <c r="IU178" s="4">
        <v>14.624636591514269</v>
      </c>
      <c r="IV178" s="49">
        <v>0.15195300649185461</v>
      </c>
      <c r="IW178" s="4">
        <v>112.37296671858002</v>
      </c>
      <c r="IX178" s="49">
        <v>0.62150798680793207</v>
      </c>
      <c r="IY178" s="4">
        <v>26.157437171547439</v>
      </c>
      <c r="IZ178" s="49">
        <v>0.79953705560651867</v>
      </c>
      <c r="JA178" s="4">
        <v>6.5751808522482245</v>
      </c>
      <c r="JB178" s="49">
        <v>1</v>
      </c>
      <c r="JC178" s="4">
        <v>26.157437171547439</v>
      </c>
      <c r="JD178" s="49">
        <v>0.72124168240616293</v>
      </c>
      <c r="JE178" s="4">
        <v>93.102461555570216</v>
      </c>
      <c r="JF178" s="49">
        <v>0.87187739008142628</v>
      </c>
      <c r="JG178" s="4">
        <v>4.9430366570468669</v>
      </c>
      <c r="JH178" s="49">
        <v>0.28233884863727399</v>
      </c>
      <c r="JI178" s="4">
        <v>7.735792351954089</v>
      </c>
      <c r="JJ178" s="49">
        <v>0.11175528988178507</v>
      </c>
      <c r="JK178" s="4"/>
      <c r="JL178" s="49"/>
      <c r="JM178" s="4">
        <v>6366.7833826663737</v>
      </c>
      <c r="JN178" s="49">
        <v>0.52373503382889741</v>
      </c>
      <c r="JO178" s="4"/>
      <c r="JP178" s="49"/>
      <c r="JQ178" s="4">
        <v>26.523183915076892</v>
      </c>
      <c r="JR178" s="49">
        <v>0.59017891510019416</v>
      </c>
      <c r="JS178" s="4">
        <v>1300.519138419445</v>
      </c>
      <c r="JT178" s="49">
        <v>0.56138537936751365</v>
      </c>
      <c r="JU178" s="4">
        <v>25.473121854929204</v>
      </c>
      <c r="JV178" s="49">
        <v>0.52199749275911533</v>
      </c>
      <c r="JW178" s="4">
        <v>22.900557590242698</v>
      </c>
      <c r="JX178" s="49">
        <v>0.52449972660294097</v>
      </c>
      <c r="JY178" s="4">
        <v>48.009387839047278</v>
      </c>
      <c r="JZ178" s="49">
        <v>1</v>
      </c>
      <c r="KA178" s="4"/>
      <c r="KB178" s="49"/>
      <c r="KC178" s="4">
        <v>6.5582912466992127</v>
      </c>
      <c r="KD178" s="49">
        <v>0.12292835932259938</v>
      </c>
      <c r="KE178" s="4">
        <v>268.87035877583207</v>
      </c>
      <c r="KF178" s="49">
        <v>0.61387436531890227</v>
      </c>
      <c r="KG178" s="4">
        <v>2248.2273657457113</v>
      </c>
      <c r="KH178" s="49">
        <v>0.42854632487151267</v>
      </c>
      <c r="KI178" s="4">
        <v>210.86743977683042</v>
      </c>
      <c r="KJ178" s="49">
        <v>0.44890768281929949</v>
      </c>
      <c r="KK178" s="4">
        <v>283.31846844475859</v>
      </c>
      <c r="KL178" s="49">
        <v>0.761495419101339</v>
      </c>
      <c r="KM178" s="4">
        <v>112.15256690014407</v>
      </c>
      <c r="KN178" s="49">
        <v>0.73179680749668652</v>
      </c>
      <c r="KO178" s="4">
        <v>49.555416928284281</v>
      </c>
      <c r="KP178" s="49">
        <v>0.36354126433337219</v>
      </c>
      <c r="KQ178" s="4">
        <v>71.207984009754583</v>
      </c>
      <c r="KR178" s="49">
        <v>0.37843540184320812</v>
      </c>
      <c r="KS178" s="4">
        <v>2494.3042636259274</v>
      </c>
      <c r="KT178" s="49">
        <v>0.54941984586322534</v>
      </c>
      <c r="KU178" s="4">
        <v>11.7457831727836</v>
      </c>
      <c r="KV178" s="49">
        <v>0.51123507650014011</v>
      </c>
      <c r="KW178" s="4">
        <v>435.48335071785118</v>
      </c>
      <c r="KX178" s="49">
        <v>0.5035337441464427</v>
      </c>
      <c r="KY178" s="4">
        <v>39.799278744621034</v>
      </c>
      <c r="KZ178" s="49">
        <v>0.48629768476179436</v>
      </c>
      <c r="LA178" s="4">
        <v>14.624636591514269</v>
      </c>
      <c r="LB178" s="49">
        <v>0.6031105434327606</v>
      </c>
      <c r="LC178" s="4">
        <v>874.10896836797849</v>
      </c>
      <c r="LD178" s="49">
        <v>0.46972546974797735</v>
      </c>
      <c r="LE178" s="4">
        <v>145.30865918649582</v>
      </c>
      <c r="LF178" s="49">
        <v>0.49617890073907511</v>
      </c>
      <c r="LG178" s="4">
        <v>167.44338497933447</v>
      </c>
      <c r="LH178" s="49">
        <v>0.55624522903741758</v>
      </c>
      <c r="LI178" s="4">
        <v>8.6453531168811271</v>
      </c>
      <c r="LJ178" s="49">
        <v>0.35182671849829217</v>
      </c>
      <c r="LK178" s="4">
        <v>1.9395170631738399</v>
      </c>
      <c r="LL178" s="49">
        <v>1</v>
      </c>
      <c r="LM178" s="4">
        <v>9.4655380807306031</v>
      </c>
      <c r="LN178" s="49">
        <v>1</v>
      </c>
      <c r="LO178" s="4">
        <v>952.08165600004975</v>
      </c>
      <c r="LP178" s="49">
        <v>0.44235399153977317</v>
      </c>
      <c r="LQ178" s="4">
        <v>27.412638918103042</v>
      </c>
      <c r="LR178" s="49">
        <v>1</v>
      </c>
      <c r="LS178" s="4">
        <v>246.48611190474554</v>
      </c>
      <c r="LT178" s="49">
        <v>0.16756008746425</v>
      </c>
      <c r="LU178" s="4">
        <v>10103.032421916945</v>
      </c>
      <c r="LV178" s="49">
        <v>0.47545495049795278</v>
      </c>
      <c r="LW178" s="4"/>
      <c r="LX178" s="49"/>
      <c r="LY178" s="4"/>
      <c r="LZ178" s="49"/>
      <c r="MA178" s="4">
        <v>53.569831077726761</v>
      </c>
      <c r="MB178" s="49">
        <v>0.61243410970428513</v>
      </c>
      <c r="MC178" s="4">
        <v>11.742158961921685</v>
      </c>
      <c r="MD178" s="49">
        <v>1</v>
      </c>
      <c r="ME178" s="4"/>
      <c r="MF178" s="49"/>
      <c r="MG178" s="4">
        <v>1.9395170631738399</v>
      </c>
      <c r="MH178" s="49">
        <v>1</v>
      </c>
      <c r="MI178" s="4"/>
      <c r="MJ178" s="49"/>
      <c r="MK178" s="4"/>
      <c r="ML178" s="49"/>
      <c r="MM178" s="4">
        <v>6.5582912466992127</v>
      </c>
      <c r="MN178" s="49">
        <v>1</v>
      </c>
      <c r="MO178" s="4">
        <v>7.0745499252065525</v>
      </c>
      <c r="MP178" s="53">
        <v>1</v>
      </c>
      <c r="MQ178" s="8">
        <v>80.884348274728055</v>
      </c>
      <c r="MR178" s="51">
        <v>0.62502629753583805</v>
      </c>
    </row>
    <row r="179" spans="1:356" hidden="1" outlineLevel="1" x14ac:dyDescent="0.25">
      <c r="B179" s="42" t="s">
        <v>253</v>
      </c>
      <c r="C179" s="1"/>
      <c r="E179" s="1"/>
      <c r="G179" s="1"/>
      <c r="I179" s="1"/>
      <c r="K179" s="1"/>
      <c r="M179" s="1"/>
      <c r="O179" s="1"/>
      <c r="Q179" s="1"/>
      <c r="S179" s="1"/>
      <c r="U179" s="1"/>
      <c r="W179" s="4" t="s">
        <v>911</v>
      </c>
      <c r="X179" s="49" t="s">
        <v>911</v>
      </c>
      <c r="Y179" s="1"/>
      <c r="AA179" s="1"/>
      <c r="AC179" s="1"/>
      <c r="AE179" s="1"/>
      <c r="AG179" s="1"/>
      <c r="AI179" s="1"/>
      <c r="AK179" s="1"/>
      <c r="AM179" s="1"/>
      <c r="AO179" s="1"/>
      <c r="AQ179" s="1"/>
      <c r="AS179" s="1"/>
      <c r="AU179" s="1"/>
      <c r="AW179" s="1"/>
      <c r="AY179" s="1"/>
      <c r="BA179" s="1"/>
      <c r="BC179" s="1"/>
      <c r="BE179" s="1"/>
      <c r="BG179" s="1"/>
      <c r="BI179" s="1"/>
      <c r="BK179" s="1"/>
      <c r="BM179" s="1"/>
      <c r="BO179" s="1"/>
      <c r="BQ179" s="1"/>
      <c r="BS179" s="1"/>
      <c r="BU179" s="1"/>
      <c r="BW179" s="1"/>
      <c r="BY179" s="1"/>
      <c r="CA179" s="1"/>
      <c r="CC179" s="1"/>
      <c r="CE179" s="1"/>
      <c r="CG179" s="1"/>
      <c r="CI179" s="1"/>
      <c r="CK179" s="1"/>
      <c r="CM179" s="1"/>
      <c r="CO179" s="1"/>
      <c r="CQ179" s="1"/>
      <c r="CS179" s="1"/>
      <c r="CU179" s="1"/>
      <c r="CW179" s="1"/>
      <c r="CY179" s="1"/>
      <c r="DA179" s="4" t="s">
        <v>911</v>
      </c>
      <c r="DB179" s="49" t="s">
        <v>911</v>
      </c>
      <c r="DC179" s="1"/>
      <c r="DE179" s="1"/>
      <c r="DG179" s="1"/>
      <c r="DI179" s="1"/>
      <c r="DK179" s="1"/>
      <c r="DM179" s="1"/>
      <c r="DO179" s="1"/>
      <c r="DQ179" s="1"/>
      <c r="DS179" s="1"/>
      <c r="DU179" s="1"/>
      <c r="DW179" s="1"/>
      <c r="DY179" s="1"/>
      <c r="EA179" s="1"/>
      <c r="EC179" s="1"/>
      <c r="EE179" s="1"/>
      <c r="EG179" s="1"/>
      <c r="EI179" s="1"/>
      <c r="EK179" s="1"/>
      <c r="EM179" s="1"/>
      <c r="EO179" s="1"/>
      <c r="EQ179" s="1"/>
      <c r="ES179" s="1"/>
      <c r="EU179" s="1"/>
      <c r="EW179" s="1">
        <v>7.1647281522767905</v>
      </c>
      <c r="EX179" s="38">
        <v>1</v>
      </c>
      <c r="EY179" s="1"/>
      <c r="FA179" s="1"/>
      <c r="FC179" s="1"/>
      <c r="FE179" s="1"/>
      <c r="FG179" s="1"/>
      <c r="FI179" s="1"/>
      <c r="FK179" s="1"/>
      <c r="FM179" s="1"/>
      <c r="FO179" s="1"/>
      <c r="FQ179" s="1"/>
      <c r="FS179" s="1"/>
      <c r="FU179" s="1"/>
      <c r="FW179" s="1"/>
      <c r="FY179" s="1"/>
      <c r="GA179" s="1"/>
      <c r="GC179" s="1"/>
      <c r="GE179" s="1"/>
      <c r="GG179" s="1"/>
      <c r="GI179" s="1"/>
      <c r="GK179" s="1"/>
      <c r="GM179" s="1"/>
      <c r="GO179" s="1"/>
      <c r="GQ179" s="1"/>
      <c r="GS179" s="1"/>
      <c r="GU179" s="1"/>
      <c r="GW179" s="1"/>
      <c r="GY179" s="1"/>
      <c r="HA179" s="1"/>
      <c r="HC179" s="1"/>
      <c r="HE179" s="1"/>
      <c r="HG179" s="1"/>
      <c r="HI179" s="1"/>
      <c r="HK179" s="1"/>
      <c r="HM179" s="1"/>
      <c r="HO179" s="1"/>
      <c r="HQ179" s="1"/>
      <c r="HS179" s="1"/>
      <c r="HU179" s="1"/>
      <c r="HW179" s="1"/>
      <c r="HY179" s="1"/>
      <c r="IA179" s="1"/>
      <c r="IC179" s="1"/>
      <c r="IE179" s="1"/>
      <c r="IG179" s="1"/>
      <c r="II179" s="1"/>
      <c r="IK179" s="1"/>
      <c r="IM179" s="1"/>
      <c r="IO179" s="1"/>
      <c r="IQ179" s="1"/>
      <c r="IS179" s="1"/>
      <c r="IU179" s="1"/>
      <c r="IW179" s="1"/>
      <c r="IY179" s="1"/>
      <c r="JA179" s="1"/>
      <c r="JC179" s="1"/>
      <c r="JE179" s="1"/>
      <c r="JG179" s="1"/>
      <c r="JI179" s="1"/>
      <c r="JK179" s="1"/>
      <c r="JM179" s="4">
        <v>7.1647281522767905</v>
      </c>
      <c r="JN179" s="49">
        <v>1</v>
      </c>
      <c r="JO179" s="1"/>
      <c r="JQ179" s="1"/>
      <c r="JS179" s="1"/>
      <c r="JU179" s="1"/>
      <c r="JW179" s="1"/>
      <c r="JY179" s="1"/>
      <c r="KA179" s="1"/>
      <c r="KC179" s="1"/>
      <c r="KE179" s="1"/>
      <c r="KG179" s="1"/>
      <c r="KI179" s="1"/>
      <c r="KK179" s="1"/>
      <c r="KM179" s="1"/>
      <c r="KO179" s="1"/>
      <c r="KQ179" s="1"/>
      <c r="KS179" s="1"/>
      <c r="KU179" s="1"/>
      <c r="KW179" s="1"/>
      <c r="KY179" s="1"/>
      <c r="LA179" s="1"/>
      <c r="LC179" s="1"/>
      <c r="LE179" s="1"/>
      <c r="LG179" s="1"/>
      <c r="LI179" s="1"/>
      <c r="LK179" s="1"/>
      <c r="LM179" s="1"/>
      <c r="LO179" s="1"/>
      <c r="LQ179" s="1"/>
      <c r="LS179" s="1"/>
      <c r="LU179" s="4" t="s">
        <v>911</v>
      </c>
      <c r="LV179" s="49" t="s">
        <v>911</v>
      </c>
      <c r="LW179" s="1"/>
      <c r="LY179" s="1"/>
      <c r="MA179" s="1"/>
      <c r="MC179" s="1"/>
      <c r="ME179" s="1"/>
      <c r="MG179" s="1"/>
      <c r="MI179" s="1"/>
      <c r="MK179" s="1"/>
      <c r="MM179" s="1"/>
      <c r="MO179" s="1"/>
      <c r="MQ179" s="8" t="s">
        <v>911</v>
      </c>
      <c r="MR179" s="51" t="s">
        <v>911</v>
      </c>
    </row>
    <row r="180" spans="1:356" hidden="1" outlineLevel="1" x14ac:dyDescent="0.25">
      <c r="B180" s="42" t="s">
        <v>394</v>
      </c>
      <c r="C180" s="1"/>
      <c r="E180" s="1"/>
      <c r="G180" s="1"/>
      <c r="I180" s="1"/>
      <c r="K180" s="1"/>
      <c r="M180" s="1"/>
      <c r="O180" s="1"/>
      <c r="Q180" s="1"/>
      <c r="S180" s="1"/>
      <c r="U180" s="1"/>
      <c r="W180" s="4" t="s">
        <v>911</v>
      </c>
      <c r="X180" s="49" t="s">
        <v>911</v>
      </c>
      <c r="Y180" s="1"/>
      <c r="AA180" s="1"/>
      <c r="AC180" s="1"/>
      <c r="AE180" s="1"/>
      <c r="AG180" s="1"/>
      <c r="AI180" s="1"/>
      <c r="AK180" s="1"/>
      <c r="AM180" s="1"/>
      <c r="AO180" s="1"/>
      <c r="AQ180" s="1"/>
      <c r="AS180" s="1"/>
      <c r="AU180" s="1"/>
      <c r="AW180" s="1"/>
      <c r="AY180" s="1"/>
      <c r="BA180" s="1"/>
      <c r="BC180" s="1"/>
      <c r="BE180" s="1"/>
      <c r="BG180" s="1"/>
      <c r="BI180" s="1"/>
      <c r="BK180" s="1"/>
      <c r="BM180" s="1"/>
      <c r="BO180" s="1"/>
      <c r="BQ180" s="1"/>
      <c r="BS180" s="1"/>
      <c r="BU180" s="1"/>
      <c r="BW180" s="1"/>
      <c r="BY180" s="1"/>
      <c r="CA180" s="1"/>
      <c r="CC180" s="1"/>
      <c r="CE180" s="1"/>
      <c r="CG180" s="1"/>
      <c r="CI180" s="1"/>
      <c r="CK180" s="1"/>
      <c r="CM180" s="1"/>
      <c r="CO180" s="1"/>
      <c r="CQ180" s="1"/>
      <c r="CS180" s="1"/>
      <c r="CU180" s="1"/>
      <c r="CW180" s="1"/>
      <c r="CY180" s="1"/>
      <c r="DA180" s="4" t="s">
        <v>911</v>
      </c>
      <c r="DB180" s="49" t="s">
        <v>911</v>
      </c>
      <c r="DC180" s="1"/>
      <c r="DE180" s="1"/>
      <c r="DG180" s="1"/>
      <c r="DI180" s="1"/>
      <c r="DK180" s="1"/>
      <c r="DM180" s="1"/>
      <c r="DO180" s="1"/>
      <c r="DQ180" s="1"/>
      <c r="DS180" s="1"/>
      <c r="DU180" s="1"/>
      <c r="DW180" s="1"/>
      <c r="DY180" s="1"/>
      <c r="EA180" s="1"/>
      <c r="EC180" s="1"/>
      <c r="EE180" s="1"/>
      <c r="EG180" s="1"/>
      <c r="EI180" s="1"/>
      <c r="EK180" s="1"/>
      <c r="EM180" s="1"/>
      <c r="EO180" s="1"/>
      <c r="EQ180" s="1"/>
      <c r="ES180" s="1"/>
      <c r="EU180" s="1"/>
      <c r="EW180" s="1"/>
      <c r="EY180" s="1"/>
      <c r="FA180" s="1"/>
      <c r="FC180" s="1"/>
      <c r="FE180" s="1"/>
      <c r="FG180" s="1"/>
      <c r="FI180" s="1"/>
      <c r="FK180" s="1"/>
      <c r="FM180" s="1"/>
      <c r="FO180" s="1"/>
      <c r="FQ180" s="1"/>
      <c r="FS180" s="1"/>
      <c r="FU180" s="1"/>
      <c r="FW180" s="1"/>
      <c r="FY180" s="1"/>
      <c r="GA180" s="1"/>
      <c r="GC180" s="1"/>
      <c r="GE180" s="1"/>
      <c r="GG180" s="1"/>
      <c r="GI180" s="1"/>
      <c r="GK180" s="1"/>
      <c r="GM180" s="1"/>
      <c r="GO180" s="1"/>
      <c r="GQ180" s="1"/>
      <c r="GS180" s="1"/>
      <c r="GU180" s="1"/>
      <c r="GW180" s="1"/>
      <c r="GY180" s="1"/>
      <c r="HA180" s="1"/>
      <c r="HC180" s="1"/>
      <c r="HE180" s="1"/>
      <c r="HG180" s="1"/>
      <c r="HI180" s="1"/>
      <c r="HK180" s="1"/>
      <c r="HM180" s="1"/>
      <c r="HO180" s="1"/>
      <c r="HQ180" s="1"/>
      <c r="HS180" s="1"/>
      <c r="HU180" s="1"/>
      <c r="HW180" s="1"/>
      <c r="HY180" s="1"/>
      <c r="IA180" s="1"/>
      <c r="IC180" s="1"/>
      <c r="IE180" s="1"/>
      <c r="IG180" s="1"/>
      <c r="II180" s="1"/>
      <c r="IK180" s="1"/>
      <c r="IM180" s="1"/>
      <c r="IO180" s="1"/>
      <c r="IQ180" s="1"/>
      <c r="IS180" s="1"/>
      <c r="IU180" s="1"/>
      <c r="IW180" s="1"/>
      <c r="IY180" s="1"/>
      <c r="JA180" s="1"/>
      <c r="JC180" s="1"/>
      <c r="JE180" s="1"/>
      <c r="JG180" s="1"/>
      <c r="JI180" s="1"/>
      <c r="JK180" s="1"/>
      <c r="JM180" s="4" t="s">
        <v>911</v>
      </c>
      <c r="JN180" s="49" t="s">
        <v>911</v>
      </c>
      <c r="JO180" s="1"/>
      <c r="JQ180" s="1"/>
      <c r="JS180" s="1"/>
      <c r="JU180" s="1"/>
      <c r="JW180" s="1"/>
      <c r="JY180" s="1"/>
      <c r="KA180" s="1"/>
      <c r="KC180" s="1"/>
      <c r="KE180" s="1"/>
      <c r="KG180" s="1"/>
      <c r="KI180" s="1"/>
      <c r="KK180" s="1"/>
      <c r="KM180" s="1"/>
      <c r="KO180" s="1"/>
      <c r="KQ180" s="1"/>
      <c r="KS180" s="1"/>
      <c r="KU180" s="1"/>
      <c r="KW180" s="1"/>
      <c r="KY180" s="1"/>
      <c r="LA180" s="1"/>
      <c r="LC180" s="1"/>
      <c r="LE180" s="1"/>
      <c r="LG180" s="1">
        <v>12.490304226238756</v>
      </c>
      <c r="LH180" s="38">
        <v>1</v>
      </c>
      <c r="LI180" s="1"/>
      <c r="LK180" s="1"/>
      <c r="LM180" s="1"/>
      <c r="LO180" s="1"/>
      <c r="LQ180" s="1"/>
      <c r="LS180" s="1"/>
      <c r="LU180" s="4">
        <v>12.490304226238756</v>
      </c>
      <c r="LV180" s="49">
        <v>1</v>
      </c>
      <c r="LW180" s="1"/>
      <c r="LY180" s="1"/>
      <c r="MA180" s="1"/>
      <c r="MC180" s="1"/>
      <c r="ME180" s="1"/>
      <c r="MG180" s="1"/>
      <c r="MI180" s="1"/>
      <c r="MK180" s="1"/>
      <c r="MM180" s="1"/>
      <c r="MO180" s="1"/>
      <c r="MQ180" s="8" t="s">
        <v>911</v>
      </c>
      <c r="MR180" s="51" t="s">
        <v>911</v>
      </c>
    </row>
    <row r="181" spans="1:356" hidden="1" outlineLevel="1" x14ac:dyDescent="0.25">
      <c r="B181" s="42" t="s">
        <v>156</v>
      </c>
      <c r="C181" s="1"/>
      <c r="E181" s="1">
        <v>5.0223760912337063</v>
      </c>
      <c r="F181" s="38">
        <v>1</v>
      </c>
      <c r="G181" s="1"/>
      <c r="I181" s="1"/>
      <c r="K181" s="1"/>
      <c r="M181" s="1"/>
      <c r="O181" s="1"/>
      <c r="Q181" s="1"/>
      <c r="S181" s="1"/>
      <c r="U181" s="1"/>
      <c r="W181" s="4">
        <v>5.0223760912337063</v>
      </c>
      <c r="X181" s="49">
        <v>0.28678511799378104</v>
      </c>
      <c r="Y181" s="1"/>
      <c r="AA181" s="1"/>
      <c r="AC181" s="1"/>
      <c r="AE181" s="1"/>
      <c r="AG181" s="1"/>
      <c r="AI181" s="1"/>
      <c r="AK181" s="1"/>
      <c r="AM181" s="1"/>
      <c r="AO181" s="1"/>
      <c r="AQ181" s="1"/>
      <c r="AS181" s="1"/>
      <c r="AU181" s="1"/>
      <c r="AW181" s="1"/>
      <c r="AY181" s="1"/>
      <c r="BA181" s="1"/>
      <c r="BC181" s="1"/>
      <c r="BE181" s="1"/>
      <c r="BG181" s="1"/>
      <c r="BI181" s="1"/>
      <c r="BK181" s="1"/>
      <c r="BM181" s="1"/>
      <c r="BO181" s="1"/>
      <c r="BQ181" s="1"/>
      <c r="BS181" s="1"/>
      <c r="BU181" s="1"/>
      <c r="BW181" s="1"/>
      <c r="BY181" s="1"/>
      <c r="CA181" s="1"/>
      <c r="CC181" s="1"/>
      <c r="CE181" s="1"/>
      <c r="CG181" s="1"/>
      <c r="CI181" s="1"/>
      <c r="CK181" s="1"/>
      <c r="CM181" s="1"/>
      <c r="CO181" s="1"/>
      <c r="CQ181" s="1"/>
      <c r="CS181" s="1"/>
      <c r="CU181" s="1"/>
      <c r="CW181" s="1"/>
      <c r="CY181" s="1"/>
      <c r="DA181" s="4" t="s">
        <v>911</v>
      </c>
      <c r="DB181" s="49" t="s">
        <v>911</v>
      </c>
      <c r="DC181" s="1"/>
      <c r="DE181" s="1"/>
      <c r="DG181" s="1"/>
      <c r="DI181" s="1"/>
      <c r="DK181" s="1"/>
      <c r="DM181" s="1"/>
      <c r="DO181" s="1"/>
      <c r="DQ181" s="1"/>
      <c r="DS181" s="1"/>
      <c r="DU181" s="1"/>
      <c r="DW181" s="1"/>
      <c r="DY181" s="1"/>
      <c r="EA181" s="1"/>
      <c r="EC181" s="1"/>
      <c r="EE181" s="1"/>
      <c r="EG181" s="1"/>
      <c r="EI181" s="1">
        <v>7.6986154052964118</v>
      </c>
      <c r="EJ181" s="38">
        <v>1</v>
      </c>
      <c r="EK181" s="1"/>
      <c r="EM181" s="1"/>
      <c r="EO181" s="1"/>
      <c r="EQ181" s="1"/>
      <c r="ES181" s="1"/>
      <c r="EU181" s="1"/>
      <c r="EW181" s="1">
        <v>20.659606059064672</v>
      </c>
      <c r="EX181" s="38">
        <v>1</v>
      </c>
      <c r="EY181" s="1"/>
      <c r="FA181" s="1"/>
      <c r="FC181" s="1">
        <v>7.6986154052964118</v>
      </c>
      <c r="FD181" s="38">
        <v>1</v>
      </c>
      <c r="FE181" s="1"/>
      <c r="FG181" s="1"/>
      <c r="FI181" s="1"/>
      <c r="FK181" s="1"/>
      <c r="FM181" s="1"/>
      <c r="FO181" s="1"/>
      <c r="FQ181" s="1"/>
      <c r="FS181" s="1"/>
      <c r="FU181" s="1"/>
      <c r="FW181" s="1"/>
      <c r="FY181" s="1"/>
      <c r="GA181" s="1">
        <v>21.066704296294077</v>
      </c>
      <c r="GB181" s="38">
        <v>0.65967475301674305</v>
      </c>
      <c r="GC181" s="1">
        <v>7.6986154052964118</v>
      </c>
      <c r="GD181" s="38">
        <v>1</v>
      </c>
      <c r="GE181" s="1"/>
      <c r="GG181" s="1"/>
      <c r="GI181" s="1">
        <v>64.638946672820595</v>
      </c>
      <c r="GJ181" s="38">
        <v>0.53815507300213916</v>
      </c>
      <c r="GK181" s="1"/>
      <c r="GM181" s="1"/>
      <c r="GO181" s="1">
        <v>5.0223760912337063</v>
      </c>
      <c r="GP181" s="38">
        <v>1</v>
      </c>
      <c r="GQ181" s="1"/>
      <c r="GS181" s="1"/>
      <c r="GU181" s="1"/>
      <c r="GW181" s="1"/>
      <c r="GY181" s="1"/>
      <c r="HA181" s="1"/>
      <c r="HC181" s="1">
        <v>20.659606059064672</v>
      </c>
      <c r="HD181" s="38">
        <v>1</v>
      </c>
      <c r="HE181" s="1"/>
      <c r="HG181" s="1"/>
      <c r="HI181" s="1"/>
      <c r="HK181" s="1"/>
      <c r="HM181" s="1"/>
      <c r="HO181" s="1"/>
      <c r="HQ181" s="1"/>
      <c r="HS181" s="1">
        <v>5.0223760912337063</v>
      </c>
      <c r="HT181" s="38">
        <v>0.28678511799378104</v>
      </c>
      <c r="HU181" s="1"/>
      <c r="HW181" s="1"/>
      <c r="HY181" s="1">
        <v>36.471564202381153</v>
      </c>
      <c r="HZ181" s="38">
        <v>1</v>
      </c>
      <c r="IA181" s="1"/>
      <c r="IC181" s="1"/>
      <c r="IE181" s="1"/>
      <c r="IG181" s="1"/>
      <c r="II181" s="1">
        <v>7.6986154052964118</v>
      </c>
      <c r="IJ181" s="38">
        <v>1</v>
      </c>
      <c r="IK181" s="1"/>
      <c r="IM181" s="1"/>
      <c r="IO181" s="1"/>
      <c r="IQ181" s="1"/>
      <c r="IS181" s="1"/>
      <c r="IU181" s="1"/>
      <c r="IW181" s="1"/>
      <c r="IY181" s="1"/>
      <c r="JA181" s="1"/>
      <c r="JC181" s="1"/>
      <c r="JE181" s="1"/>
      <c r="JG181" s="1">
        <v>1.7934336525307799</v>
      </c>
      <c r="JH181" s="38">
        <v>1</v>
      </c>
      <c r="JI181" s="1"/>
      <c r="JK181" s="1">
        <v>7.9100875451479773</v>
      </c>
      <c r="JL181" s="38">
        <v>1</v>
      </c>
      <c r="JM181" s="4">
        <v>214.03916229095697</v>
      </c>
      <c r="JN181" s="49">
        <v>0.62751896016455666</v>
      </c>
      <c r="JO181" s="1"/>
      <c r="JQ181" s="1">
        <v>7.7800654032294645</v>
      </c>
      <c r="JR181" s="38">
        <v>0.62483967507481841</v>
      </c>
      <c r="JS181" s="1">
        <v>6.5002393873233988</v>
      </c>
      <c r="JT181" s="38">
        <v>1</v>
      </c>
      <c r="JU181" s="1">
        <v>7.5447136731360605</v>
      </c>
      <c r="JV181" s="38">
        <v>0.70818803376697415</v>
      </c>
      <c r="JW181" s="1"/>
      <c r="JY181" s="1">
        <v>1.4378594648662166</v>
      </c>
      <c r="JZ181" s="38">
        <v>4.3241588965884148E-2</v>
      </c>
      <c r="KA181" s="1"/>
      <c r="KC181" s="1">
        <v>1.4378594648662166</v>
      </c>
      <c r="KD181" s="38">
        <v>1</v>
      </c>
      <c r="KE181" s="1">
        <v>15.501582468373559</v>
      </c>
      <c r="KF181" s="38">
        <v>0.41628232911592455</v>
      </c>
      <c r="KG181" s="1">
        <v>9.2474549040899703</v>
      </c>
      <c r="KH181" s="38">
        <v>0.30950162818814486</v>
      </c>
      <c r="KI181" s="1">
        <v>20.626505101762579</v>
      </c>
      <c r="KJ181" s="38">
        <v>0.62284095359157066</v>
      </c>
      <c r="KK181" s="1">
        <v>5.0223760912337063</v>
      </c>
      <c r="KL181" s="38">
        <v>1</v>
      </c>
      <c r="KM181" s="1"/>
      <c r="KO181" s="1"/>
      <c r="KQ181" s="1"/>
      <c r="KS181" s="1">
        <v>69.423848174345679</v>
      </c>
      <c r="KT181" s="38">
        <v>0.68090205562280515</v>
      </c>
      <c r="KU181" s="1">
        <v>3.2007786423988343</v>
      </c>
      <c r="KV181" s="38">
        <v>1</v>
      </c>
      <c r="KW181" s="1"/>
      <c r="KY181" s="1"/>
      <c r="LA181" s="1"/>
      <c r="LC181" s="1">
        <v>5.0223760912337063</v>
      </c>
      <c r="LD181" s="38">
        <v>1</v>
      </c>
      <c r="LE181" s="1">
        <v>16.967974365174225</v>
      </c>
      <c r="LF181" s="38">
        <v>1</v>
      </c>
      <c r="LG181" s="1">
        <v>35.586150442127988</v>
      </c>
      <c r="LH181" s="38">
        <v>0.91953935975223833</v>
      </c>
      <c r="LI181" s="1"/>
      <c r="LK181" s="1"/>
      <c r="LM181" s="1"/>
      <c r="LO181" s="1">
        <v>143.3530789362749</v>
      </c>
      <c r="LP181" s="38">
        <v>0.51379037876905453</v>
      </c>
      <c r="LQ181" s="1"/>
      <c r="LS181" s="1">
        <v>5.0223760912337063</v>
      </c>
      <c r="LT181" s="38">
        <v>1</v>
      </c>
      <c r="LU181" s="4">
        <v>353.6752387016702</v>
      </c>
      <c r="LV181" s="49">
        <v>0.56098261971322771</v>
      </c>
      <c r="LW181" s="1"/>
      <c r="LY181" s="1"/>
      <c r="MA181" s="1"/>
      <c r="MC181" s="1"/>
      <c r="ME181" s="1"/>
      <c r="MG181" s="1"/>
      <c r="MI181" s="1">
        <v>18.235782101190576</v>
      </c>
      <c r="MJ181" s="38">
        <v>1</v>
      </c>
      <c r="MK181" s="1"/>
      <c r="MM181" s="1"/>
      <c r="MO181" s="1"/>
      <c r="MQ181" s="8">
        <v>18.235782101190576</v>
      </c>
      <c r="MR181" s="51">
        <v>1</v>
      </c>
    </row>
    <row r="182" spans="1:356" hidden="1" outlineLevel="1" x14ac:dyDescent="0.25">
      <c r="B182" s="42" t="s">
        <v>341</v>
      </c>
      <c r="C182" s="1"/>
      <c r="E182" s="1"/>
      <c r="G182" s="1"/>
      <c r="I182" s="1"/>
      <c r="K182" s="1"/>
      <c r="M182" s="1"/>
      <c r="O182" s="1"/>
      <c r="Q182" s="1"/>
      <c r="S182" s="1"/>
      <c r="U182" s="1"/>
      <c r="W182" s="4" t="s">
        <v>911</v>
      </c>
      <c r="X182" s="49" t="s">
        <v>911</v>
      </c>
      <c r="Y182" s="1"/>
      <c r="AA182" s="1"/>
      <c r="AC182" s="1"/>
      <c r="AE182" s="1"/>
      <c r="AG182" s="1"/>
      <c r="AI182" s="1"/>
      <c r="AK182" s="1"/>
      <c r="AM182" s="1"/>
      <c r="AO182" s="1"/>
      <c r="AQ182" s="1"/>
      <c r="AS182" s="1"/>
      <c r="AU182" s="1"/>
      <c r="AW182" s="1"/>
      <c r="AY182" s="1"/>
      <c r="BA182" s="1"/>
      <c r="BC182" s="1"/>
      <c r="BE182" s="1"/>
      <c r="BG182" s="1"/>
      <c r="BI182" s="1"/>
      <c r="BK182" s="1"/>
      <c r="BM182" s="1"/>
      <c r="BO182" s="1"/>
      <c r="BQ182" s="1"/>
      <c r="BS182" s="1"/>
      <c r="BU182" s="1"/>
      <c r="BW182" s="1"/>
      <c r="BY182" s="1"/>
      <c r="CA182" s="1"/>
      <c r="CC182" s="1"/>
      <c r="CE182" s="1"/>
      <c r="CG182" s="1"/>
      <c r="CI182" s="1"/>
      <c r="CK182" s="1"/>
      <c r="CM182" s="1"/>
      <c r="CO182" s="1"/>
      <c r="CQ182" s="1"/>
      <c r="CS182" s="1"/>
      <c r="CU182" s="1"/>
      <c r="CW182" s="1"/>
      <c r="CY182" s="1"/>
      <c r="DA182" s="4" t="s">
        <v>911</v>
      </c>
      <c r="DB182" s="49" t="s">
        <v>911</v>
      </c>
      <c r="DC182" s="1"/>
      <c r="DE182" s="1"/>
      <c r="DG182" s="1"/>
      <c r="DI182" s="1"/>
      <c r="DK182" s="1"/>
      <c r="DM182" s="1"/>
      <c r="DO182" s="1"/>
      <c r="DQ182" s="1"/>
      <c r="DS182" s="1"/>
      <c r="DU182" s="1"/>
      <c r="DW182" s="1"/>
      <c r="DY182" s="1"/>
      <c r="EA182" s="1"/>
      <c r="EC182" s="1"/>
      <c r="EE182" s="1"/>
      <c r="EG182" s="1"/>
      <c r="EI182" s="1"/>
      <c r="EK182" s="1"/>
      <c r="EM182" s="1"/>
      <c r="EO182" s="1"/>
      <c r="EQ182" s="1"/>
      <c r="ES182" s="1"/>
      <c r="EU182" s="1"/>
      <c r="EW182" s="1"/>
      <c r="EY182" s="1"/>
      <c r="FA182" s="1"/>
      <c r="FC182" s="1"/>
      <c r="FE182" s="1"/>
      <c r="FG182" s="1"/>
      <c r="FI182" s="1"/>
      <c r="FK182" s="1"/>
      <c r="FM182" s="1"/>
      <c r="FO182" s="1"/>
      <c r="FQ182" s="1"/>
      <c r="FS182" s="1"/>
      <c r="FU182" s="1"/>
      <c r="FW182" s="1"/>
      <c r="FY182" s="1"/>
      <c r="GA182" s="1"/>
      <c r="GC182" s="1"/>
      <c r="GE182" s="1"/>
      <c r="GG182" s="1"/>
      <c r="GI182" s="1">
        <v>13.772788568454422</v>
      </c>
      <c r="GJ182" s="38">
        <v>1</v>
      </c>
      <c r="GK182" s="1"/>
      <c r="GM182" s="1"/>
      <c r="GO182" s="1"/>
      <c r="GQ182" s="1"/>
      <c r="GS182" s="1"/>
      <c r="GU182" s="1"/>
      <c r="GW182" s="1"/>
      <c r="GY182" s="1"/>
      <c r="HA182" s="1"/>
      <c r="HC182" s="1"/>
      <c r="HE182" s="1"/>
      <c r="HG182" s="1"/>
      <c r="HI182" s="1"/>
      <c r="HK182" s="1"/>
      <c r="HM182" s="1"/>
      <c r="HO182" s="1"/>
      <c r="HQ182" s="1"/>
      <c r="HS182" s="1"/>
      <c r="HU182" s="1"/>
      <c r="HW182" s="1"/>
      <c r="HY182" s="1"/>
      <c r="IA182" s="1"/>
      <c r="IC182" s="1"/>
      <c r="IE182" s="1"/>
      <c r="IG182" s="1"/>
      <c r="II182" s="1"/>
      <c r="IK182" s="1"/>
      <c r="IM182" s="1"/>
      <c r="IO182" s="1"/>
      <c r="IQ182" s="1"/>
      <c r="IS182" s="1"/>
      <c r="IU182" s="1"/>
      <c r="IW182" s="1">
        <v>18.96537539263959</v>
      </c>
      <c r="IX182" s="38">
        <v>1</v>
      </c>
      <c r="IY182" s="1"/>
      <c r="JA182" s="1"/>
      <c r="JC182" s="1"/>
      <c r="JE182" s="1"/>
      <c r="JG182" s="1"/>
      <c r="JI182" s="1"/>
      <c r="JK182" s="1"/>
      <c r="JM182" s="4">
        <v>32.73816396109401</v>
      </c>
      <c r="JN182" s="49">
        <v>0.45241488293989884</v>
      </c>
      <c r="JO182" s="1"/>
      <c r="JQ182" s="1"/>
      <c r="JS182" s="1">
        <v>13.730962893007518</v>
      </c>
      <c r="JT182" s="38">
        <v>1</v>
      </c>
      <c r="JU182" s="1"/>
      <c r="JW182" s="1"/>
      <c r="JY182" s="1"/>
      <c r="KA182" s="1"/>
      <c r="KC182" s="1"/>
      <c r="KE182" s="1"/>
      <c r="KG182" s="1">
        <v>13.730962893007518</v>
      </c>
      <c r="KH182" s="38">
        <v>1</v>
      </c>
      <c r="KI182" s="1"/>
      <c r="KK182" s="1"/>
      <c r="KM182" s="1"/>
      <c r="KO182" s="1"/>
      <c r="KQ182" s="1"/>
      <c r="KS182" s="1"/>
      <c r="KU182" s="1"/>
      <c r="KW182" s="1"/>
      <c r="KY182" s="1"/>
      <c r="LA182" s="1"/>
      <c r="LC182" s="1"/>
      <c r="LE182" s="1"/>
      <c r="LG182" s="1"/>
      <c r="LI182" s="1"/>
      <c r="LK182" s="1"/>
      <c r="LM182" s="1"/>
      <c r="LO182" s="1"/>
      <c r="LQ182" s="1"/>
      <c r="LS182" s="1"/>
      <c r="LU182" s="4">
        <v>27.461925786015037</v>
      </c>
      <c r="LV182" s="49">
        <v>0.26848123787165012</v>
      </c>
      <c r="LW182" s="1"/>
      <c r="LY182" s="1"/>
      <c r="MA182" s="1"/>
      <c r="MC182" s="1"/>
      <c r="ME182" s="1"/>
      <c r="MG182" s="1"/>
      <c r="MI182" s="1"/>
      <c r="MK182" s="1"/>
      <c r="MM182" s="1"/>
      <c r="MO182" s="1"/>
      <c r="MQ182" s="8" t="s">
        <v>911</v>
      </c>
      <c r="MR182" s="51" t="s">
        <v>911</v>
      </c>
    </row>
    <row r="183" spans="1:356" hidden="1" outlineLevel="1" x14ac:dyDescent="0.25">
      <c r="B183" s="42" t="s">
        <v>487</v>
      </c>
      <c r="C183" s="1"/>
      <c r="E183" s="1"/>
      <c r="G183" s="1"/>
      <c r="I183" s="1"/>
      <c r="K183" s="1"/>
      <c r="M183" s="1"/>
      <c r="O183" s="1"/>
      <c r="Q183" s="1"/>
      <c r="S183" s="1"/>
      <c r="U183" s="1"/>
      <c r="W183" s="4" t="s">
        <v>911</v>
      </c>
      <c r="X183" s="49" t="s">
        <v>911</v>
      </c>
      <c r="Y183" s="1"/>
      <c r="AA183" s="1"/>
      <c r="AC183" s="1"/>
      <c r="AE183" s="1"/>
      <c r="AG183" s="1"/>
      <c r="AI183" s="1"/>
      <c r="AK183" s="1"/>
      <c r="AM183" s="1"/>
      <c r="AO183" s="1"/>
      <c r="AQ183" s="1"/>
      <c r="AS183" s="1"/>
      <c r="AU183" s="1"/>
      <c r="AW183" s="1"/>
      <c r="AY183" s="1"/>
      <c r="BA183" s="1"/>
      <c r="BC183" s="1"/>
      <c r="BE183" s="1"/>
      <c r="BG183" s="1"/>
      <c r="BI183" s="1"/>
      <c r="BK183" s="1"/>
      <c r="BM183" s="1"/>
      <c r="BO183" s="1"/>
      <c r="BQ183" s="1"/>
      <c r="BS183" s="1"/>
      <c r="BU183" s="1"/>
      <c r="BW183" s="1"/>
      <c r="BY183" s="1"/>
      <c r="CA183" s="1"/>
      <c r="CC183" s="1"/>
      <c r="CE183" s="1"/>
      <c r="CG183" s="1"/>
      <c r="CI183" s="1"/>
      <c r="CK183" s="1"/>
      <c r="CM183" s="1"/>
      <c r="CO183" s="1"/>
      <c r="CQ183" s="1"/>
      <c r="CS183" s="1"/>
      <c r="CU183" s="1"/>
      <c r="CW183" s="1"/>
      <c r="CY183" s="1"/>
      <c r="DA183" s="4" t="s">
        <v>911</v>
      </c>
      <c r="DB183" s="49" t="s">
        <v>911</v>
      </c>
      <c r="DC183" s="1"/>
      <c r="DE183" s="1"/>
      <c r="DG183" s="1"/>
      <c r="DI183" s="1"/>
      <c r="DK183" s="1"/>
      <c r="DM183" s="1"/>
      <c r="DO183" s="1"/>
      <c r="DQ183" s="1"/>
      <c r="DS183" s="1"/>
      <c r="DU183" s="1"/>
      <c r="DW183" s="1"/>
      <c r="DY183" s="1"/>
      <c r="EA183" s="1"/>
      <c r="EC183" s="1"/>
      <c r="EE183" s="1"/>
      <c r="EG183" s="1"/>
      <c r="EI183" s="1"/>
      <c r="EK183" s="1"/>
      <c r="EM183" s="1"/>
      <c r="EO183" s="1"/>
      <c r="EQ183" s="1"/>
      <c r="ES183" s="1"/>
      <c r="EU183" s="1"/>
      <c r="EW183" s="1"/>
      <c r="EY183" s="1"/>
      <c r="FA183" s="1"/>
      <c r="FC183" s="1"/>
      <c r="FE183" s="1"/>
      <c r="FG183" s="1"/>
      <c r="FI183" s="1"/>
      <c r="FK183" s="1"/>
      <c r="FM183" s="1"/>
      <c r="FO183" s="1"/>
      <c r="FQ183" s="1"/>
      <c r="FS183" s="1"/>
      <c r="FU183" s="1"/>
      <c r="FW183" s="1"/>
      <c r="FY183" s="1"/>
      <c r="GA183" s="1"/>
      <c r="GC183" s="1"/>
      <c r="GE183" s="1"/>
      <c r="GG183" s="1"/>
      <c r="GI183" s="1"/>
      <c r="GK183" s="1"/>
      <c r="GM183" s="1"/>
      <c r="GO183" s="1"/>
      <c r="GQ183" s="1"/>
      <c r="GS183" s="1"/>
      <c r="GU183" s="1"/>
      <c r="GW183" s="1"/>
      <c r="GY183" s="1"/>
      <c r="HA183" s="1"/>
      <c r="HC183" s="1"/>
      <c r="HE183" s="1"/>
      <c r="HG183" s="1"/>
      <c r="HI183" s="1"/>
      <c r="HK183" s="1"/>
      <c r="HM183" s="1"/>
      <c r="HO183" s="1"/>
      <c r="HQ183" s="1"/>
      <c r="HS183" s="1"/>
      <c r="HU183" s="1"/>
      <c r="HW183" s="1"/>
      <c r="HY183" s="1"/>
      <c r="IA183" s="1"/>
      <c r="IC183" s="1"/>
      <c r="IE183" s="1"/>
      <c r="IG183" s="1"/>
      <c r="II183" s="1"/>
      <c r="IK183" s="1"/>
      <c r="IM183" s="1"/>
      <c r="IO183" s="1"/>
      <c r="IQ183" s="1"/>
      <c r="IS183" s="1"/>
      <c r="IU183" s="1"/>
      <c r="IW183" s="1"/>
      <c r="IY183" s="1"/>
      <c r="JA183" s="1"/>
      <c r="JC183" s="1"/>
      <c r="JE183" s="1"/>
      <c r="JG183" s="1"/>
      <c r="JI183" s="1"/>
      <c r="JK183" s="1"/>
      <c r="JM183" s="4" t="s">
        <v>911</v>
      </c>
      <c r="JN183" s="49" t="s">
        <v>911</v>
      </c>
      <c r="JO183" s="1"/>
      <c r="JQ183" s="1"/>
      <c r="JS183" s="1"/>
      <c r="JU183" s="1"/>
      <c r="JW183" s="1"/>
      <c r="JY183" s="1"/>
      <c r="KA183" s="1"/>
      <c r="KC183" s="1"/>
      <c r="KE183" s="1"/>
      <c r="KG183" s="1"/>
      <c r="KI183" s="1"/>
      <c r="KK183" s="1"/>
      <c r="KM183" s="1"/>
      <c r="KO183" s="1"/>
      <c r="KQ183" s="1"/>
      <c r="KS183" s="1"/>
      <c r="KU183" s="1"/>
      <c r="KW183" s="1"/>
      <c r="KY183" s="1"/>
      <c r="LA183" s="1"/>
      <c r="LC183" s="1"/>
      <c r="LE183" s="1"/>
      <c r="LG183" s="1"/>
      <c r="LI183" s="1"/>
      <c r="LK183" s="1"/>
      <c r="LM183" s="1"/>
      <c r="LO183" s="1">
        <v>7.9100875451479773</v>
      </c>
      <c r="LP183" s="38">
        <v>1</v>
      </c>
      <c r="LQ183" s="1"/>
      <c r="LS183" s="1"/>
      <c r="LU183" s="4">
        <v>7.9100875451479773</v>
      </c>
      <c r="LV183" s="49">
        <v>0.15973800681261799</v>
      </c>
      <c r="LW183" s="1"/>
      <c r="LY183" s="1"/>
      <c r="MA183" s="1"/>
      <c r="MC183" s="1"/>
      <c r="ME183" s="1"/>
      <c r="MG183" s="1"/>
      <c r="MI183" s="1"/>
      <c r="MK183" s="1"/>
      <c r="MM183" s="1"/>
      <c r="MO183" s="1"/>
      <c r="MQ183" s="8" t="s">
        <v>911</v>
      </c>
      <c r="MR183" s="51" t="s">
        <v>911</v>
      </c>
    </row>
    <row r="184" spans="1:356" hidden="1" outlineLevel="1" x14ac:dyDescent="0.25">
      <c r="B184" s="42" t="s">
        <v>355</v>
      </c>
      <c r="C184" s="1"/>
      <c r="E184" s="1"/>
      <c r="G184" s="1"/>
      <c r="I184" s="1"/>
      <c r="K184" s="1"/>
      <c r="M184" s="1"/>
      <c r="O184" s="1"/>
      <c r="Q184" s="1"/>
      <c r="S184" s="1"/>
      <c r="U184" s="1"/>
      <c r="W184" s="4" t="s">
        <v>911</v>
      </c>
      <c r="X184" s="49" t="s">
        <v>911</v>
      </c>
      <c r="Y184" s="1"/>
      <c r="AA184" s="1"/>
      <c r="AC184" s="1"/>
      <c r="AE184" s="1"/>
      <c r="AG184" s="1"/>
      <c r="AI184" s="1"/>
      <c r="AK184" s="1"/>
      <c r="AM184" s="1"/>
      <c r="AO184" s="1"/>
      <c r="AQ184" s="1"/>
      <c r="AS184" s="1"/>
      <c r="AU184" s="1"/>
      <c r="AW184" s="1"/>
      <c r="AY184" s="1"/>
      <c r="BA184" s="1"/>
      <c r="BC184" s="1"/>
      <c r="BE184" s="1"/>
      <c r="BG184" s="1"/>
      <c r="BI184" s="1"/>
      <c r="BK184" s="1"/>
      <c r="BM184" s="1"/>
      <c r="BO184" s="1"/>
      <c r="BQ184" s="1"/>
      <c r="BS184" s="1"/>
      <c r="BU184" s="1"/>
      <c r="BW184" s="1"/>
      <c r="BY184" s="1"/>
      <c r="CA184" s="1"/>
      <c r="CC184" s="1"/>
      <c r="CE184" s="1"/>
      <c r="CG184" s="1"/>
      <c r="CI184" s="1"/>
      <c r="CK184" s="1"/>
      <c r="CM184" s="1"/>
      <c r="CO184" s="1"/>
      <c r="CQ184" s="1"/>
      <c r="CS184" s="1"/>
      <c r="CU184" s="1"/>
      <c r="CW184" s="1"/>
      <c r="CY184" s="1"/>
      <c r="DA184" s="4" t="s">
        <v>911</v>
      </c>
      <c r="DB184" s="49" t="s">
        <v>911</v>
      </c>
      <c r="DC184" s="1"/>
      <c r="DE184" s="1"/>
      <c r="DG184" s="1"/>
      <c r="DI184" s="1"/>
      <c r="DK184" s="1"/>
      <c r="DM184" s="1"/>
      <c r="DO184" s="1"/>
      <c r="DQ184" s="1"/>
      <c r="DS184" s="1"/>
      <c r="DU184" s="1"/>
      <c r="DW184" s="1"/>
      <c r="DY184" s="1"/>
      <c r="EA184" s="1"/>
      <c r="EC184" s="1"/>
      <c r="EE184" s="1"/>
      <c r="EG184" s="1"/>
      <c r="EI184" s="1"/>
      <c r="EK184" s="1"/>
      <c r="EM184" s="1"/>
      <c r="EO184" s="1"/>
      <c r="EQ184" s="1"/>
      <c r="ES184" s="1"/>
      <c r="EU184" s="1"/>
      <c r="EW184" s="1"/>
      <c r="EY184" s="1"/>
      <c r="FA184" s="1"/>
      <c r="FC184" s="1"/>
      <c r="FE184" s="1"/>
      <c r="FG184" s="1"/>
      <c r="FI184" s="1"/>
      <c r="FK184" s="1"/>
      <c r="FM184" s="1"/>
      <c r="FO184" s="1"/>
      <c r="FQ184" s="1"/>
      <c r="FS184" s="1"/>
      <c r="FU184" s="1"/>
      <c r="FW184" s="1"/>
      <c r="FY184" s="1"/>
      <c r="GA184" s="1"/>
      <c r="GC184" s="1"/>
      <c r="GE184" s="1"/>
      <c r="GG184" s="1"/>
      <c r="GI184" s="1"/>
      <c r="GK184" s="1"/>
      <c r="GM184" s="1"/>
      <c r="GO184" s="1"/>
      <c r="GQ184" s="1"/>
      <c r="GS184" s="1"/>
      <c r="GU184" s="1"/>
      <c r="GW184" s="1"/>
      <c r="GY184" s="1"/>
      <c r="HA184" s="1"/>
      <c r="HC184" s="1"/>
      <c r="HE184" s="1"/>
      <c r="HG184" s="1"/>
      <c r="HI184" s="1"/>
      <c r="HK184" s="1"/>
      <c r="HM184" s="1"/>
      <c r="HO184" s="1"/>
      <c r="HQ184" s="1"/>
      <c r="HS184" s="1"/>
      <c r="HU184" s="1"/>
      <c r="HW184" s="1"/>
      <c r="HY184" s="1">
        <v>3.359939096599561</v>
      </c>
      <c r="HZ184" s="38">
        <v>1</v>
      </c>
      <c r="IA184" s="1"/>
      <c r="IC184" s="1"/>
      <c r="IE184" s="1"/>
      <c r="IG184" s="1"/>
      <c r="II184" s="1"/>
      <c r="IK184" s="1"/>
      <c r="IM184" s="1"/>
      <c r="IO184" s="1"/>
      <c r="IQ184" s="1"/>
      <c r="IS184" s="1"/>
      <c r="IU184" s="1"/>
      <c r="IW184" s="1"/>
      <c r="IY184" s="1"/>
      <c r="JA184" s="1"/>
      <c r="JC184" s="1"/>
      <c r="JE184" s="1"/>
      <c r="JG184" s="1"/>
      <c r="JI184" s="1"/>
      <c r="JK184" s="1"/>
      <c r="JM184" s="4">
        <v>3.359939096599561</v>
      </c>
      <c r="JN184" s="49">
        <v>1</v>
      </c>
      <c r="JO184" s="1"/>
      <c r="JQ184" s="1"/>
      <c r="JS184" s="1"/>
      <c r="JU184" s="1"/>
      <c r="JW184" s="1"/>
      <c r="JY184" s="1"/>
      <c r="KA184" s="1"/>
      <c r="KC184" s="1"/>
      <c r="KE184" s="1"/>
      <c r="KG184" s="1"/>
      <c r="KI184" s="1"/>
      <c r="KK184" s="1"/>
      <c r="KM184" s="1"/>
      <c r="KO184" s="1"/>
      <c r="KQ184" s="1"/>
      <c r="KS184" s="1"/>
      <c r="KU184" s="1"/>
      <c r="KW184" s="1"/>
      <c r="KY184" s="1"/>
      <c r="LA184" s="1"/>
      <c r="LC184" s="1"/>
      <c r="LE184" s="1"/>
      <c r="LG184" s="1"/>
      <c r="LI184" s="1"/>
      <c r="LK184" s="1"/>
      <c r="LM184" s="1"/>
      <c r="LO184" s="1"/>
      <c r="LQ184" s="1"/>
      <c r="LS184" s="1"/>
      <c r="LU184" s="4" t="s">
        <v>911</v>
      </c>
      <c r="LV184" s="49" t="s">
        <v>911</v>
      </c>
      <c r="LW184" s="1"/>
      <c r="LY184" s="1"/>
      <c r="MA184" s="1"/>
      <c r="MC184" s="1"/>
      <c r="ME184" s="1"/>
      <c r="MG184" s="1"/>
      <c r="MI184" s="1"/>
      <c r="MK184" s="1"/>
      <c r="MM184" s="1"/>
      <c r="MO184" s="1"/>
      <c r="MQ184" s="8" t="s">
        <v>911</v>
      </c>
      <c r="MR184" s="51" t="s">
        <v>911</v>
      </c>
    </row>
    <row r="185" spans="1:356" hidden="1" outlineLevel="1" x14ac:dyDescent="0.25">
      <c r="B185" s="42" t="s">
        <v>240</v>
      </c>
      <c r="C185" s="1"/>
      <c r="E185" s="1"/>
      <c r="G185" s="1"/>
      <c r="I185" s="1"/>
      <c r="K185" s="1"/>
      <c r="M185" s="1"/>
      <c r="O185" s="1"/>
      <c r="Q185" s="1"/>
      <c r="S185" s="1"/>
      <c r="U185" s="1"/>
      <c r="W185" s="4" t="s">
        <v>911</v>
      </c>
      <c r="X185" s="49" t="s">
        <v>911</v>
      </c>
      <c r="Y185" s="1"/>
      <c r="AA185" s="1"/>
      <c r="AC185" s="1"/>
      <c r="AE185" s="1"/>
      <c r="AG185" s="1"/>
      <c r="AI185" s="1"/>
      <c r="AK185" s="1"/>
      <c r="AM185" s="1"/>
      <c r="AO185" s="1"/>
      <c r="AQ185" s="1"/>
      <c r="AS185" s="1"/>
      <c r="AU185" s="1"/>
      <c r="AW185" s="1"/>
      <c r="AY185" s="1"/>
      <c r="BA185" s="1"/>
      <c r="BC185" s="1"/>
      <c r="BE185" s="1"/>
      <c r="BG185" s="1"/>
      <c r="BI185" s="1"/>
      <c r="BK185" s="1"/>
      <c r="BM185" s="1"/>
      <c r="BO185" s="1"/>
      <c r="BQ185" s="1"/>
      <c r="BS185" s="1"/>
      <c r="BU185" s="1"/>
      <c r="BW185" s="1"/>
      <c r="BY185" s="1"/>
      <c r="CA185" s="1"/>
      <c r="CC185" s="1"/>
      <c r="CE185" s="1"/>
      <c r="CG185" s="1"/>
      <c r="CI185" s="1"/>
      <c r="CK185" s="1"/>
      <c r="CM185" s="1"/>
      <c r="CO185" s="1"/>
      <c r="CQ185" s="1"/>
      <c r="CS185" s="1"/>
      <c r="CU185" s="1"/>
      <c r="CW185" s="1"/>
      <c r="CY185" s="1"/>
      <c r="DA185" s="4" t="s">
        <v>911</v>
      </c>
      <c r="DB185" s="49" t="s">
        <v>911</v>
      </c>
      <c r="DC185" s="1"/>
      <c r="DE185" s="1"/>
      <c r="DG185" s="1"/>
      <c r="DI185" s="1"/>
      <c r="DK185" s="1"/>
      <c r="DM185" s="1"/>
      <c r="DO185" s="1"/>
      <c r="DQ185" s="1"/>
      <c r="DS185" s="1"/>
      <c r="DU185" s="1"/>
      <c r="DW185" s="1"/>
      <c r="DY185" s="1"/>
      <c r="EA185" s="1"/>
      <c r="EC185" s="1"/>
      <c r="EE185" s="1"/>
      <c r="EG185" s="1"/>
      <c r="EI185" s="1"/>
      <c r="EK185" s="1"/>
      <c r="EM185" s="1"/>
      <c r="EO185" s="1"/>
      <c r="EQ185" s="1"/>
      <c r="ES185" s="1"/>
      <c r="EU185" s="1"/>
      <c r="EW185" s="1"/>
      <c r="EY185" s="1"/>
      <c r="FA185" s="1"/>
      <c r="FC185" s="1"/>
      <c r="FE185" s="1"/>
      <c r="FG185" s="1"/>
      <c r="FI185" s="1"/>
      <c r="FK185" s="1"/>
      <c r="FM185" s="1"/>
      <c r="FO185" s="1"/>
      <c r="FQ185" s="1"/>
      <c r="FS185" s="1"/>
      <c r="FU185" s="1"/>
      <c r="FW185" s="1"/>
      <c r="FY185" s="1"/>
      <c r="GA185" s="1"/>
      <c r="GC185" s="1"/>
      <c r="GE185" s="1"/>
      <c r="GG185" s="1"/>
      <c r="GI185" s="1"/>
      <c r="GK185" s="1"/>
      <c r="GM185" s="1"/>
      <c r="GO185" s="1"/>
      <c r="GQ185" s="1"/>
      <c r="GS185" s="1"/>
      <c r="GU185" s="1"/>
      <c r="GW185" s="1"/>
      <c r="GY185" s="1"/>
      <c r="HA185" s="1"/>
      <c r="HC185" s="1"/>
      <c r="HE185" s="1"/>
      <c r="HG185" s="1"/>
      <c r="HI185" s="1"/>
      <c r="HK185" s="1"/>
      <c r="HM185" s="1"/>
      <c r="HO185" s="1"/>
      <c r="HQ185" s="1"/>
      <c r="HS185" s="1"/>
      <c r="HU185" s="1"/>
      <c r="HW185" s="1"/>
      <c r="HY185" s="1"/>
      <c r="IA185" s="1"/>
      <c r="IC185" s="1"/>
      <c r="IE185" s="1"/>
      <c r="IG185" s="1"/>
      <c r="II185" s="1"/>
      <c r="IK185" s="1"/>
      <c r="IM185" s="1"/>
      <c r="IO185" s="1"/>
      <c r="IQ185" s="1"/>
      <c r="IS185" s="1"/>
      <c r="IU185" s="1"/>
      <c r="IW185" s="1"/>
      <c r="IY185" s="1"/>
      <c r="JA185" s="1"/>
      <c r="JC185" s="1"/>
      <c r="JE185" s="1"/>
      <c r="JG185" s="1"/>
      <c r="JI185" s="1"/>
      <c r="JK185" s="1"/>
      <c r="JM185" s="4" t="s">
        <v>911</v>
      </c>
      <c r="JN185" s="49" t="s">
        <v>911</v>
      </c>
      <c r="JO185" s="1"/>
      <c r="JQ185" s="1"/>
      <c r="JS185" s="1"/>
      <c r="JU185" s="1"/>
      <c r="JW185" s="1"/>
      <c r="JY185" s="1"/>
      <c r="KA185" s="1"/>
      <c r="KC185" s="1"/>
      <c r="KE185" s="1"/>
      <c r="KG185" s="1"/>
      <c r="KI185" s="1"/>
      <c r="KK185" s="1"/>
      <c r="KM185" s="1"/>
      <c r="KO185" s="1"/>
      <c r="KQ185" s="1"/>
      <c r="KS185" s="1">
        <v>22.600095931816913</v>
      </c>
      <c r="KT185" s="38">
        <v>1</v>
      </c>
      <c r="KU185" s="1"/>
      <c r="KW185" s="1"/>
      <c r="KY185" s="1"/>
      <c r="LA185" s="1"/>
      <c r="LC185" s="1"/>
      <c r="LE185" s="1"/>
      <c r="LG185" s="1"/>
      <c r="LI185" s="1"/>
      <c r="LK185" s="1"/>
      <c r="LM185" s="1"/>
      <c r="LO185" s="1"/>
      <c r="LQ185" s="1"/>
      <c r="LS185" s="1"/>
      <c r="LU185" s="4">
        <v>22.600095931816913</v>
      </c>
      <c r="LV185" s="49">
        <v>1</v>
      </c>
      <c r="LW185" s="1"/>
      <c r="LY185" s="1"/>
      <c r="MA185" s="1"/>
      <c r="MC185" s="1"/>
      <c r="ME185" s="1"/>
      <c r="MG185" s="1"/>
      <c r="MI185" s="1"/>
      <c r="MK185" s="1"/>
      <c r="MM185" s="1"/>
      <c r="MO185" s="1"/>
      <c r="MQ185" s="8" t="s">
        <v>911</v>
      </c>
      <c r="MR185" s="51" t="s">
        <v>911</v>
      </c>
    </row>
    <row r="186" spans="1:356" hidden="1" outlineLevel="1" x14ac:dyDescent="0.25">
      <c r="B186" s="42" t="s">
        <v>155</v>
      </c>
      <c r="C186" s="1"/>
      <c r="E186" s="1">
        <v>18.235782101190576</v>
      </c>
      <c r="F186" s="38">
        <v>1</v>
      </c>
      <c r="G186" s="1"/>
      <c r="I186" s="1"/>
      <c r="K186" s="1"/>
      <c r="M186" s="1"/>
      <c r="O186" s="1"/>
      <c r="Q186" s="1"/>
      <c r="S186" s="1"/>
      <c r="U186" s="1"/>
      <c r="W186" s="4">
        <v>18.235782101190576</v>
      </c>
      <c r="X186" s="49">
        <v>1</v>
      </c>
      <c r="Y186" s="1"/>
      <c r="AA186" s="1"/>
      <c r="AC186" s="1"/>
      <c r="AE186" s="1"/>
      <c r="AG186" s="1"/>
      <c r="AI186" s="1"/>
      <c r="AK186" s="1"/>
      <c r="AM186" s="1"/>
      <c r="AO186" s="1"/>
      <c r="AQ186" s="1"/>
      <c r="AS186" s="1"/>
      <c r="AU186" s="1"/>
      <c r="AW186" s="1"/>
      <c r="AY186" s="1"/>
      <c r="BA186" s="1"/>
      <c r="BC186" s="1"/>
      <c r="BE186" s="1"/>
      <c r="BG186" s="1"/>
      <c r="BI186" s="1"/>
      <c r="BK186" s="1"/>
      <c r="BM186" s="1"/>
      <c r="BO186" s="1"/>
      <c r="BQ186" s="1"/>
      <c r="BS186" s="1"/>
      <c r="BU186" s="1"/>
      <c r="BW186" s="1"/>
      <c r="BY186" s="1"/>
      <c r="CA186" s="1"/>
      <c r="CC186" s="1"/>
      <c r="CE186" s="1"/>
      <c r="CG186" s="1"/>
      <c r="CI186" s="1"/>
      <c r="CK186" s="1"/>
      <c r="CM186" s="1"/>
      <c r="CO186" s="1"/>
      <c r="CQ186" s="1"/>
      <c r="CS186" s="1"/>
      <c r="CU186" s="1"/>
      <c r="CW186" s="1"/>
      <c r="CY186" s="1"/>
      <c r="DA186" s="4" t="s">
        <v>911</v>
      </c>
      <c r="DB186" s="49" t="s">
        <v>911</v>
      </c>
      <c r="DC186" s="1"/>
      <c r="DE186" s="1"/>
      <c r="DG186" s="1"/>
      <c r="DI186" s="1"/>
      <c r="DK186" s="1"/>
      <c r="DM186" s="1"/>
      <c r="DO186" s="1"/>
      <c r="DQ186" s="1"/>
      <c r="DS186" s="1"/>
      <c r="DU186" s="1"/>
      <c r="DW186" s="1"/>
      <c r="DY186" s="1"/>
      <c r="EA186" s="1"/>
      <c r="EC186" s="1"/>
      <c r="EE186" s="1"/>
      <c r="EG186" s="1"/>
      <c r="EI186" s="1"/>
      <c r="EK186" s="1"/>
      <c r="EM186" s="1"/>
      <c r="EO186" s="1"/>
      <c r="EQ186" s="1"/>
      <c r="ES186" s="1"/>
      <c r="EU186" s="1"/>
      <c r="EW186" s="1"/>
      <c r="EY186" s="1"/>
      <c r="FA186" s="1"/>
      <c r="FC186" s="1"/>
      <c r="FE186" s="1"/>
      <c r="FG186" s="1"/>
      <c r="FI186" s="1"/>
      <c r="FK186" s="1"/>
      <c r="FM186" s="1"/>
      <c r="FO186" s="1"/>
      <c r="FQ186" s="1"/>
      <c r="FS186" s="1"/>
      <c r="FU186" s="1"/>
      <c r="FW186" s="1"/>
      <c r="FY186" s="1"/>
      <c r="GA186" s="1">
        <v>19.440774367218097</v>
      </c>
      <c r="GB186" s="38">
        <v>1</v>
      </c>
      <c r="GC186" s="1"/>
      <c r="GE186" s="1"/>
      <c r="GG186" s="1"/>
      <c r="GI186" s="1">
        <v>32.89579052484013</v>
      </c>
      <c r="GJ186" s="38">
        <v>0.63033507215322571</v>
      </c>
      <c r="GK186" s="1"/>
      <c r="GM186" s="1"/>
      <c r="GO186" s="1"/>
      <c r="GQ186" s="1">
        <v>3.2312931173969961</v>
      </c>
      <c r="GR186" s="38">
        <v>1</v>
      </c>
      <c r="GS186" s="1"/>
      <c r="GU186" s="1"/>
      <c r="GW186" s="1"/>
      <c r="GY186" s="1"/>
      <c r="HA186" s="1"/>
      <c r="HC186" s="1"/>
      <c r="HE186" s="1"/>
      <c r="HG186" s="1"/>
      <c r="HI186" s="1"/>
      <c r="HK186" s="1"/>
      <c r="HM186" s="1">
        <v>8.931096320337069</v>
      </c>
      <c r="HN186" s="38">
        <v>1</v>
      </c>
      <c r="HO186" s="1"/>
      <c r="HQ186" s="1">
        <v>7.6986154052964118</v>
      </c>
      <c r="HR186" s="38">
        <v>1</v>
      </c>
      <c r="HS186" s="1">
        <v>3.1138247842901157</v>
      </c>
      <c r="HT186" s="38">
        <v>0.19664420029057772</v>
      </c>
      <c r="HU186" s="1"/>
      <c r="HW186" s="1"/>
      <c r="HY186" s="1"/>
      <c r="IA186" s="1"/>
      <c r="IC186" s="1"/>
      <c r="IE186" s="1"/>
      <c r="IG186" s="1"/>
      <c r="II186" s="1"/>
      <c r="IK186" s="1"/>
      <c r="IM186" s="1"/>
      <c r="IO186" s="1"/>
      <c r="IQ186" s="1"/>
      <c r="IS186" s="1"/>
      <c r="IU186" s="1"/>
      <c r="IW186" s="1"/>
      <c r="IY186" s="1"/>
      <c r="JA186" s="1"/>
      <c r="JC186" s="1"/>
      <c r="JE186" s="1"/>
      <c r="JG186" s="1"/>
      <c r="JI186" s="1"/>
      <c r="JK186" s="1"/>
      <c r="JM186" s="4">
        <v>75.311394519378823</v>
      </c>
      <c r="JN186" s="49">
        <v>0.4048812962400431</v>
      </c>
      <c r="JO186" s="1">
        <v>7.6986154052964118</v>
      </c>
      <c r="JP186" s="38">
        <v>1</v>
      </c>
      <c r="JQ186" s="1">
        <v>9.3424664951540954</v>
      </c>
      <c r="JR186" s="38">
        <v>0.76477628429386835</v>
      </c>
      <c r="JS186" s="1">
        <v>12.490304226238756</v>
      </c>
      <c r="JT186" s="38">
        <v>1</v>
      </c>
      <c r="JU186" s="1"/>
      <c r="JW186" s="1"/>
      <c r="JY186" s="1">
        <v>1.7934336525307799</v>
      </c>
      <c r="JZ186" s="38">
        <v>5.6759748914469998E-2</v>
      </c>
      <c r="KA186" s="1"/>
      <c r="KC186" s="1"/>
      <c r="KE186" s="1"/>
      <c r="KG186" s="1">
        <v>4.2250788128562631</v>
      </c>
      <c r="KH186" s="38">
        <v>1</v>
      </c>
      <c r="KI186" s="1">
        <v>2.1013289036544855</v>
      </c>
      <c r="KJ186" s="38">
        <v>1</v>
      </c>
      <c r="KK186" s="1">
        <v>12.490304226238756</v>
      </c>
      <c r="KL186" s="38">
        <v>1</v>
      </c>
      <c r="KM186" s="1"/>
      <c r="KO186" s="1"/>
      <c r="KQ186" s="1">
        <v>7.6986154052964118</v>
      </c>
      <c r="KR186" s="38">
        <v>1</v>
      </c>
      <c r="KS186" s="1">
        <v>42.235605532300987</v>
      </c>
      <c r="KT186" s="38">
        <v>0.67891889979665665</v>
      </c>
      <c r="KU186" s="1"/>
      <c r="KW186" s="1"/>
      <c r="KY186" s="1"/>
      <c r="LA186" s="1"/>
      <c r="LC186" s="1"/>
      <c r="LE186" s="1"/>
      <c r="LG186" s="1">
        <v>9.1364748701626279</v>
      </c>
      <c r="LH186" s="38">
        <v>1</v>
      </c>
      <c r="LI186" s="1"/>
      <c r="LK186" s="1"/>
      <c r="LM186" s="1">
        <v>7.6986154052964118</v>
      </c>
      <c r="LN186" s="38">
        <v>1</v>
      </c>
      <c r="LO186" s="1">
        <v>10.044752182467413</v>
      </c>
      <c r="LP186" s="38">
        <v>0.29515172556646219</v>
      </c>
      <c r="LQ186" s="1"/>
      <c r="LS186" s="1"/>
      <c r="LU186" s="4">
        <v>126.9555951174934</v>
      </c>
      <c r="LV186" s="49">
        <v>0.56978731257610693</v>
      </c>
      <c r="LW186" s="1"/>
      <c r="LY186" s="1"/>
      <c r="MA186" s="1"/>
      <c r="MC186" s="1"/>
      <c r="ME186" s="1"/>
      <c r="MG186" s="1"/>
      <c r="MI186" s="1"/>
      <c r="MK186" s="1"/>
      <c r="MM186" s="1"/>
      <c r="MO186" s="1"/>
      <c r="MQ186" s="8" t="s">
        <v>911</v>
      </c>
      <c r="MR186" s="51" t="s">
        <v>911</v>
      </c>
    </row>
    <row r="187" spans="1:356" hidden="1" outlineLevel="1" x14ac:dyDescent="0.25">
      <c r="B187" s="42" t="s">
        <v>340</v>
      </c>
      <c r="C187" s="1"/>
      <c r="E187" s="1"/>
      <c r="G187" s="1"/>
      <c r="I187" s="1"/>
      <c r="K187" s="1"/>
      <c r="M187" s="1"/>
      <c r="O187" s="1"/>
      <c r="Q187" s="1"/>
      <c r="S187" s="1"/>
      <c r="U187" s="1"/>
      <c r="W187" s="4" t="s">
        <v>911</v>
      </c>
      <c r="X187" s="49" t="s">
        <v>911</v>
      </c>
      <c r="Y187" s="1"/>
      <c r="AA187" s="1"/>
      <c r="AC187" s="1"/>
      <c r="AE187" s="1"/>
      <c r="AG187" s="1"/>
      <c r="AI187" s="1"/>
      <c r="AK187" s="1"/>
      <c r="AM187" s="1"/>
      <c r="AO187" s="1"/>
      <c r="AQ187" s="1"/>
      <c r="AS187" s="1"/>
      <c r="AU187" s="1"/>
      <c r="AW187" s="1"/>
      <c r="AY187" s="1"/>
      <c r="BA187" s="1">
        <v>9.6617199741406417</v>
      </c>
      <c r="BB187" s="38">
        <v>1</v>
      </c>
      <c r="BC187" s="1"/>
      <c r="BE187" s="1"/>
      <c r="BG187" s="1"/>
      <c r="BI187" s="1"/>
      <c r="BK187" s="1"/>
      <c r="BM187" s="1"/>
      <c r="BO187" s="1"/>
      <c r="BQ187" s="1"/>
      <c r="BS187" s="1"/>
      <c r="BU187" s="1"/>
      <c r="BW187" s="1"/>
      <c r="BY187" s="1"/>
      <c r="CA187" s="1"/>
      <c r="CC187" s="1"/>
      <c r="CE187" s="1"/>
      <c r="CG187" s="1"/>
      <c r="CI187" s="1"/>
      <c r="CK187" s="1"/>
      <c r="CM187" s="1"/>
      <c r="CO187" s="1"/>
      <c r="CQ187" s="1"/>
      <c r="CS187" s="1"/>
      <c r="CU187" s="1"/>
      <c r="CW187" s="1"/>
      <c r="CY187" s="1"/>
      <c r="DA187" s="4">
        <v>9.6617199741406417</v>
      </c>
      <c r="DB187" s="49">
        <v>1</v>
      </c>
      <c r="DC187" s="1"/>
      <c r="DE187" s="1"/>
      <c r="DG187" s="1"/>
      <c r="DI187" s="1"/>
      <c r="DK187" s="1"/>
      <c r="DM187" s="1"/>
      <c r="DO187" s="1"/>
      <c r="DQ187" s="1"/>
      <c r="DS187" s="1"/>
      <c r="DU187" s="1"/>
      <c r="DW187" s="1"/>
      <c r="DY187" s="1"/>
      <c r="EA187" s="1"/>
      <c r="EC187" s="1"/>
      <c r="EE187" s="1"/>
      <c r="EG187" s="1"/>
      <c r="EI187" s="1"/>
      <c r="EK187" s="1"/>
      <c r="EM187" s="1"/>
      <c r="EO187" s="1"/>
      <c r="EQ187" s="1"/>
      <c r="ES187" s="1"/>
      <c r="EU187" s="1"/>
      <c r="EW187" s="1"/>
      <c r="EY187" s="1"/>
      <c r="FA187" s="1"/>
      <c r="FC187" s="1"/>
      <c r="FE187" s="1"/>
      <c r="FG187" s="1"/>
      <c r="FI187" s="1"/>
      <c r="FK187" s="1"/>
      <c r="FM187" s="1"/>
      <c r="FO187" s="1"/>
      <c r="FQ187" s="1"/>
      <c r="FS187" s="1"/>
      <c r="FU187" s="1"/>
      <c r="FW187" s="1"/>
      <c r="FY187" s="1"/>
      <c r="GA187" s="1"/>
      <c r="GC187" s="1"/>
      <c r="GE187" s="1"/>
      <c r="GG187" s="1"/>
      <c r="GI187" s="1"/>
      <c r="GK187" s="1"/>
      <c r="GM187" s="1"/>
      <c r="GO187" s="1"/>
      <c r="GQ187" s="1"/>
      <c r="GS187" s="1"/>
      <c r="GU187" s="1"/>
      <c r="GW187" s="1"/>
      <c r="GY187" s="1"/>
      <c r="HA187" s="1"/>
      <c r="HC187" s="1"/>
      <c r="HE187" s="1"/>
      <c r="HG187" s="1"/>
      <c r="HI187" s="1"/>
      <c r="HK187" s="1"/>
      <c r="HM187" s="1"/>
      <c r="HO187" s="1"/>
      <c r="HQ187" s="1"/>
      <c r="HS187" s="1"/>
      <c r="HU187" s="1"/>
      <c r="HW187" s="1"/>
      <c r="HY187" s="1"/>
      <c r="IA187" s="1"/>
      <c r="IC187" s="1"/>
      <c r="IE187" s="1"/>
      <c r="IG187" s="1"/>
      <c r="II187" s="1"/>
      <c r="IK187" s="1"/>
      <c r="IM187" s="1"/>
      <c r="IO187" s="1"/>
      <c r="IQ187" s="1"/>
      <c r="IS187" s="1"/>
      <c r="IU187" s="1"/>
      <c r="IW187" s="1"/>
      <c r="IY187" s="1"/>
      <c r="JA187" s="1"/>
      <c r="JC187" s="1"/>
      <c r="JE187" s="1"/>
      <c r="JG187" s="1"/>
      <c r="JI187" s="1"/>
      <c r="JK187" s="1"/>
      <c r="JM187" s="4" t="s">
        <v>911</v>
      </c>
      <c r="JN187" s="49" t="s">
        <v>911</v>
      </c>
      <c r="JO187" s="1"/>
      <c r="JQ187" s="1"/>
      <c r="JS187" s="1"/>
      <c r="JU187" s="1"/>
      <c r="JW187" s="1"/>
      <c r="JY187" s="1"/>
      <c r="KA187" s="1"/>
      <c r="KC187" s="1"/>
      <c r="KE187" s="1"/>
      <c r="KG187" s="1"/>
      <c r="KI187" s="1"/>
      <c r="KK187" s="1"/>
      <c r="KM187" s="1"/>
      <c r="KO187" s="1"/>
      <c r="KQ187" s="1"/>
      <c r="KS187" s="1"/>
      <c r="KU187" s="1"/>
      <c r="KW187" s="1"/>
      <c r="KY187" s="1"/>
      <c r="LA187" s="1"/>
      <c r="LC187" s="1"/>
      <c r="LE187" s="1"/>
      <c r="LG187" s="1"/>
      <c r="LI187" s="1"/>
      <c r="LK187" s="1"/>
      <c r="LM187" s="1"/>
      <c r="LO187" s="1"/>
      <c r="LQ187" s="1"/>
      <c r="LS187" s="1"/>
      <c r="LU187" s="4" t="s">
        <v>911</v>
      </c>
      <c r="LV187" s="49" t="s">
        <v>911</v>
      </c>
      <c r="LW187" s="1"/>
      <c r="LY187" s="1"/>
      <c r="MA187" s="1"/>
      <c r="MC187" s="1"/>
      <c r="ME187" s="1"/>
      <c r="MG187" s="1"/>
      <c r="MI187" s="1"/>
      <c r="MK187" s="1"/>
      <c r="MM187" s="1"/>
      <c r="MO187" s="1"/>
      <c r="MQ187" s="8" t="s">
        <v>911</v>
      </c>
      <c r="MR187" s="51" t="s">
        <v>911</v>
      </c>
    </row>
    <row r="188" spans="1:356" hidden="1" outlineLevel="1" x14ac:dyDescent="0.25">
      <c r="B188" s="42" t="s">
        <v>163</v>
      </c>
      <c r="C188" s="1"/>
      <c r="E188" s="1">
        <v>9.6617199741406417</v>
      </c>
      <c r="F188" s="38">
        <v>0.7679278998273853</v>
      </c>
      <c r="G188" s="1"/>
      <c r="I188" s="1"/>
      <c r="K188" s="1"/>
      <c r="M188" s="1"/>
      <c r="O188" s="1"/>
      <c r="Q188" s="1"/>
      <c r="S188" s="1"/>
      <c r="U188" s="1"/>
      <c r="W188" s="4">
        <v>9.6617199741406417</v>
      </c>
      <c r="X188" s="49">
        <v>0.7679278998273853</v>
      </c>
      <c r="Y188" s="1"/>
      <c r="AA188" s="1"/>
      <c r="AC188" s="1"/>
      <c r="AE188" s="1"/>
      <c r="AG188" s="1"/>
      <c r="AI188" s="1"/>
      <c r="AK188" s="1"/>
      <c r="AM188" s="1"/>
      <c r="AO188" s="1"/>
      <c r="AQ188" s="1"/>
      <c r="AS188" s="1"/>
      <c r="AU188" s="1"/>
      <c r="AW188" s="1"/>
      <c r="AY188" s="1"/>
      <c r="BA188" s="1"/>
      <c r="BC188" s="1"/>
      <c r="BE188" s="1"/>
      <c r="BG188" s="1"/>
      <c r="BI188" s="1"/>
      <c r="BK188" s="1"/>
      <c r="BM188" s="1"/>
      <c r="BO188" s="1">
        <v>9.6617199741406417</v>
      </c>
      <c r="BP188" s="38">
        <v>1</v>
      </c>
      <c r="BQ188" s="1"/>
      <c r="BS188" s="1"/>
      <c r="BU188" s="1"/>
      <c r="BW188" s="1"/>
      <c r="BY188" s="1"/>
      <c r="CA188" s="1"/>
      <c r="CC188" s="1"/>
      <c r="CE188" s="1">
        <v>3.0478963550754887</v>
      </c>
      <c r="CF188" s="38">
        <v>1</v>
      </c>
      <c r="CG188" s="1"/>
      <c r="CI188" s="1"/>
      <c r="CK188" s="1"/>
      <c r="CM188" s="1"/>
      <c r="CO188" s="1"/>
      <c r="CQ188" s="1"/>
      <c r="CS188" s="1"/>
      <c r="CU188" s="1"/>
      <c r="CW188" s="1"/>
      <c r="CY188" s="1"/>
      <c r="DA188" s="4">
        <v>12.70961632921613</v>
      </c>
      <c r="DB188" s="49">
        <v>1</v>
      </c>
      <c r="DC188" s="1"/>
      <c r="DE188" s="1"/>
      <c r="DG188" s="1"/>
      <c r="DI188" s="1"/>
      <c r="DK188" s="1"/>
      <c r="DM188" s="1"/>
      <c r="DO188" s="1">
        <v>18.235782101190576</v>
      </c>
      <c r="DP188" s="38">
        <v>1</v>
      </c>
      <c r="DQ188" s="1"/>
      <c r="DS188" s="1"/>
      <c r="DU188" s="1"/>
      <c r="DW188" s="1"/>
      <c r="DY188" s="1"/>
      <c r="EA188" s="1"/>
      <c r="EC188" s="1"/>
      <c r="EE188" s="1"/>
      <c r="EG188" s="1"/>
      <c r="EI188" s="1"/>
      <c r="EK188" s="1"/>
      <c r="EM188" s="1"/>
      <c r="EO188" s="1"/>
      <c r="EQ188" s="1"/>
      <c r="ES188" s="1"/>
      <c r="EU188" s="1"/>
      <c r="EW188" s="1">
        <v>18.235782101190576</v>
      </c>
      <c r="EX188" s="38">
        <v>1</v>
      </c>
      <c r="EY188" s="1"/>
      <c r="FA188" s="1"/>
      <c r="FC188" s="1"/>
      <c r="FE188" s="1"/>
      <c r="FG188" s="1"/>
      <c r="FI188" s="1"/>
      <c r="FK188" s="1"/>
      <c r="FM188" s="1"/>
      <c r="FO188" s="1"/>
      <c r="FQ188" s="1"/>
      <c r="FS188" s="1"/>
      <c r="FU188" s="1"/>
      <c r="FW188" s="1"/>
      <c r="FY188" s="1"/>
      <c r="GA188" s="1">
        <v>13.772788568454422</v>
      </c>
      <c r="GB188" s="38">
        <v>1</v>
      </c>
      <c r="GC188" s="1"/>
      <c r="GE188" s="1"/>
      <c r="GG188" s="1"/>
      <c r="GI188" s="1">
        <v>15.074815697424768</v>
      </c>
      <c r="GJ188" s="38">
        <v>1</v>
      </c>
      <c r="GK188" s="1"/>
      <c r="GM188" s="1"/>
      <c r="GO188" s="1"/>
      <c r="GQ188" s="1"/>
      <c r="GS188" s="1"/>
      <c r="GU188" s="1"/>
      <c r="GW188" s="1"/>
      <c r="GY188" s="1"/>
      <c r="HA188" s="1"/>
      <c r="HC188" s="1"/>
      <c r="HE188" s="1"/>
      <c r="HG188" s="1"/>
      <c r="HI188" s="1"/>
      <c r="HK188" s="1"/>
      <c r="HM188" s="1"/>
      <c r="HO188" s="1"/>
      <c r="HQ188" s="1"/>
      <c r="HS188" s="1"/>
      <c r="HU188" s="1"/>
      <c r="HW188" s="1"/>
      <c r="HY188" s="1"/>
      <c r="IA188" s="1"/>
      <c r="IC188" s="1"/>
      <c r="IE188" s="1"/>
      <c r="IG188" s="1"/>
      <c r="II188" s="1"/>
      <c r="IK188" s="1"/>
      <c r="IM188" s="1"/>
      <c r="IO188" s="1"/>
      <c r="IQ188" s="1"/>
      <c r="IS188" s="1"/>
      <c r="IU188" s="1"/>
      <c r="IW188" s="1"/>
      <c r="IY188" s="1"/>
      <c r="JA188" s="1"/>
      <c r="JC188" s="1"/>
      <c r="JE188" s="1"/>
      <c r="JG188" s="1"/>
      <c r="JI188" s="1"/>
      <c r="JK188" s="1"/>
      <c r="JM188" s="4">
        <v>65.319168468260344</v>
      </c>
      <c r="JN188" s="49">
        <v>0.67979298091970131</v>
      </c>
      <c r="JO188" s="1"/>
      <c r="JQ188" s="1"/>
      <c r="JS188" s="1"/>
      <c r="JU188" s="1"/>
      <c r="JW188" s="1"/>
      <c r="JY188" s="1"/>
      <c r="KA188" s="1"/>
      <c r="KC188" s="1"/>
      <c r="KE188" s="1"/>
      <c r="KG188" s="1">
        <v>33.590011984153861</v>
      </c>
      <c r="KH188" s="38">
        <v>1</v>
      </c>
      <c r="KI188" s="1"/>
      <c r="KK188" s="1"/>
      <c r="KM188" s="1"/>
      <c r="KO188" s="1"/>
      <c r="KQ188" s="1"/>
      <c r="KS188" s="1">
        <v>25.180592219630711</v>
      </c>
      <c r="KT188" s="38">
        <v>0.57842197564474884</v>
      </c>
      <c r="KU188" s="1"/>
      <c r="KW188" s="1"/>
      <c r="KY188" s="1"/>
      <c r="LA188" s="1"/>
      <c r="LC188" s="1"/>
      <c r="LE188" s="1"/>
      <c r="LG188" s="1"/>
      <c r="LI188" s="1"/>
      <c r="LK188" s="1"/>
      <c r="LM188" s="1"/>
      <c r="LO188" s="1">
        <v>18.96537539263959</v>
      </c>
      <c r="LP188" s="38">
        <v>0.46595753264392226</v>
      </c>
      <c r="LQ188" s="1"/>
      <c r="LS188" s="1"/>
      <c r="LU188" s="4">
        <v>77.735979596424158</v>
      </c>
      <c r="LV188" s="49">
        <v>0.6597567771172046</v>
      </c>
      <c r="LW188" s="1"/>
      <c r="LY188" s="1"/>
      <c r="MA188" s="1"/>
      <c r="MC188" s="1"/>
      <c r="ME188" s="1"/>
      <c r="MG188" s="1"/>
      <c r="MI188" s="1"/>
      <c r="MK188" s="1"/>
      <c r="MM188" s="1"/>
      <c r="MO188" s="1"/>
      <c r="MQ188" s="8" t="s">
        <v>911</v>
      </c>
      <c r="MR188" s="51" t="s">
        <v>911</v>
      </c>
    </row>
    <row r="189" spans="1:356" hidden="1" outlineLevel="1" x14ac:dyDescent="0.25">
      <c r="B189" s="42" t="s">
        <v>234</v>
      </c>
      <c r="C189" s="1"/>
      <c r="E189" s="1"/>
      <c r="G189" s="1"/>
      <c r="I189" s="1"/>
      <c r="K189" s="1"/>
      <c r="M189" s="1"/>
      <c r="O189" s="1"/>
      <c r="Q189" s="1"/>
      <c r="S189" s="1"/>
      <c r="U189" s="1"/>
      <c r="W189" s="4" t="s">
        <v>911</v>
      </c>
      <c r="X189" s="49" t="s">
        <v>911</v>
      </c>
      <c r="Y189" s="1"/>
      <c r="AA189" s="1"/>
      <c r="AC189" s="1"/>
      <c r="AE189" s="1"/>
      <c r="AG189" s="1"/>
      <c r="AI189" s="1"/>
      <c r="AK189" s="1"/>
      <c r="AM189" s="1"/>
      <c r="AO189" s="1"/>
      <c r="AQ189" s="1"/>
      <c r="AS189" s="1"/>
      <c r="AU189" s="1"/>
      <c r="AW189" s="1"/>
      <c r="AY189" s="1"/>
      <c r="BA189" s="1"/>
      <c r="BC189" s="1"/>
      <c r="BE189" s="1"/>
      <c r="BG189" s="1"/>
      <c r="BI189" s="1"/>
      <c r="BK189" s="1"/>
      <c r="BM189" s="1"/>
      <c r="BO189" s="1"/>
      <c r="BQ189" s="1"/>
      <c r="BS189" s="1"/>
      <c r="BU189" s="1"/>
      <c r="BW189" s="1"/>
      <c r="BY189" s="1"/>
      <c r="CA189" s="1"/>
      <c r="CC189" s="1"/>
      <c r="CE189" s="1"/>
      <c r="CG189" s="1"/>
      <c r="CI189" s="1"/>
      <c r="CK189" s="1"/>
      <c r="CM189" s="1"/>
      <c r="CO189" s="1"/>
      <c r="CQ189" s="1"/>
      <c r="CS189" s="1"/>
      <c r="CU189" s="1"/>
      <c r="CW189" s="1"/>
      <c r="CY189" s="1"/>
      <c r="DA189" s="4" t="s">
        <v>911</v>
      </c>
      <c r="DB189" s="49" t="s">
        <v>911</v>
      </c>
      <c r="DC189" s="1"/>
      <c r="DE189" s="1"/>
      <c r="DG189" s="1"/>
      <c r="DI189" s="1"/>
      <c r="DK189" s="1"/>
      <c r="DM189" s="1"/>
      <c r="DO189" s="1"/>
      <c r="DQ189" s="1"/>
      <c r="DS189" s="1"/>
      <c r="DU189" s="1"/>
      <c r="DW189" s="1"/>
      <c r="DY189" s="1"/>
      <c r="EA189" s="1"/>
      <c r="EC189" s="1"/>
      <c r="EE189" s="1"/>
      <c r="EG189" s="1"/>
      <c r="EI189" s="1"/>
      <c r="EK189" s="1"/>
      <c r="EM189" s="1"/>
      <c r="EO189" s="1"/>
      <c r="EQ189" s="1"/>
      <c r="ES189" s="1"/>
      <c r="EU189" s="1"/>
      <c r="EW189" s="1"/>
      <c r="EY189" s="1"/>
      <c r="FA189" s="1"/>
      <c r="FC189" s="1"/>
      <c r="FE189" s="1"/>
      <c r="FG189" s="1"/>
      <c r="FI189" s="1"/>
      <c r="FK189" s="1"/>
      <c r="FM189" s="1"/>
      <c r="FO189" s="1"/>
      <c r="FQ189" s="1"/>
      <c r="FS189" s="1"/>
      <c r="FU189" s="1"/>
      <c r="FW189" s="1"/>
      <c r="FY189" s="1"/>
      <c r="GA189" s="1"/>
      <c r="GC189" s="1"/>
      <c r="GE189" s="1"/>
      <c r="GG189" s="1"/>
      <c r="GI189" s="1"/>
      <c r="GK189" s="1"/>
      <c r="GM189" s="1"/>
      <c r="GO189" s="1"/>
      <c r="GQ189" s="1"/>
      <c r="GS189" s="1"/>
      <c r="GU189" s="1"/>
      <c r="GW189" s="1"/>
      <c r="GY189" s="1"/>
      <c r="HA189" s="1"/>
      <c r="HC189" s="1"/>
      <c r="HE189" s="1"/>
      <c r="HG189" s="1"/>
      <c r="HI189" s="1"/>
      <c r="HK189" s="1"/>
      <c r="HM189" s="1"/>
      <c r="HO189" s="1"/>
      <c r="HQ189" s="1"/>
      <c r="HS189" s="1"/>
      <c r="HU189" s="1"/>
      <c r="HW189" s="1"/>
      <c r="HY189" s="1"/>
      <c r="IA189" s="1"/>
      <c r="IC189" s="1"/>
      <c r="IE189" s="1"/>
      <c r="IG189" s="1"/>
      <c r="II189" s="1"/>
      <c r="IK189" s="1"/>
      <c r="IM189" s="1"/>
      <c r="IO189" s="1"/>
      <c r="IQ189" s="1"/>
      <c r="IS189" s="1"/>
      <c r="IU189" s="1"/>
      <c r="IW189" s="1"/>
      <c r="IY189" s="1"/>
      <c r="JA189" s="1"/>
      <c r="JC189" s="1"/>
      <c r="JE189" s="1"/>
      <c r="JG189" s="1"/>
      <c r="JI189" s="1"/>
      <c r="JK189" s="1"/>
      <c r="JM189" s="4" t="s">
        <v>911</v>
      </c>
      <c r="JN189" s="49" t="s">
        <v>911</v>
      </c>
      <c r="JO189" s="1"/>
      <c r="JQ189" s="1"/>
      <c r="JS189" s="1"/>
      <c r="JU189" s="1"/>
      <c r="JW189" s="1"/>
      <c r="JY189" s="1"/>
      <c r="KA189" s="1"/>
      <c r="KC189" s="1"/>
      <c r="KE189" s="1"/>
      <c r="KG189" s="1"/>
      <c r="KI189" s="1"/>
      <c r="KK189" s="1"/>
      <c r="KM189" s="1">
        <v>18.96537539263959</v>
      </c>
      <c r="KN189" s="38">
        <v>1</v>
      </c>
      <c r="KO189" s="1"/>
      <c r="KQ189" s="1"/>
      <c r="KS189" s="1"/>
      <c r="KU189" s="1"/>
      <c r="KW189" s="1"/>
      <c r="KY189" s="1"/>
      <c r="LA189" s="1"/>
      <c r="LC189" s="1"/>
      <c r="LE189" s="1">
        <v>18.96537539263959</v>
      </c>
      <c r="LF189" s="38">
        <v>1</v>
      </c>
      <c r="LG189" s="1"/>
      <c r="LI189" s="1"/>
      <c r="LK189" s="1"/>
      <c r="LM189" s="1"/>
      <c r="LO189" s="1">
        <v>35.729910445794985</v>
      </c>
      <c r="LP189" s="38">
        <v>1</v>
      </c>
      <c r="LQ189" s="1"/>
      <c r="LS189" s="1"/>
      <c r="LU189" s="4">
        <v>73.660661231074158</v>
      </c>
      <c r="LV189" s="49">
        <v>0.87142531640715437</v>
      </c>
      <c r="LW189" s="1"/>
      <c r="LY189" s="1"/>
      <c r="MA189" s="1"/>
      <c r="MC189" s="1"/>
      <c r="ME189" s="1"/>
      <c r="MG189" s="1"/>
      <c r="MI189" s="1"/>
      <c r="MK189" s="1"/>
      <c r="MM189" s="1"/>
      <c r="MO189" s="1"/>
      <c r="MQ189" s="8" t="s">
        <v>911</v>
      </c>
      <c r="MR189" s="51" t="s">
        <v>911</v>
      </c>
    </row>
    <row r="190" spans="1:356" hidden="1" outlineLevel="1" x14ac:dyDescent="0.25">
      <c r="B190" s="42" t="s">
        <v>149</v>
      </c>
      <c r="C190" s="1"/>
      <c r="E190" s="1">
        <v>10.482434928591942</v>
      </c>
      <c r="F190" s="38">
        <v>0.75582584587775492</v>
      </c>
      <c r="G190" s="1"/>
      <c r="I190" s="1"/>
      <c r="K190" s="1"/>
      <c r="M190" s="1"/>
      <c r="O190" s="1"/>
      <c r="Q190" s="1"/>
      <c r="S190" s="1"/>
      <c r="U190" s="1"/>
      <c r="W190" s="4">
        <v>10.482434928591942</v>
      </c>
      <c r="X190" s="49">
        <v>0.75582584587775492</v>
      </c>
      <c r="Y190" s="1">
        <v>2.7838195232955312</v>
      </c>
      <c r="Z190" s="38">
        <v>1</v>
      </c>
      <c r="AA190" s="1"/>
      <c r="AC190" s="1"/>
      <c r="AE190" s="1"/>
      <c r="AG190" s="1"/>
      <c r="AI190" s="1"/>
      <c r="AK190" s="1"/>
      <c r="AM190" s="1"/>
      <c r="AO190" s="1"/>
      <c r="AQ190" s="1"/>
      <c r="AS190" s="1"/>
      <c r="AU190" s="1"/>
      <c r="AW190" s="1"/>
      <c r="AY190" s="1"/>
      <c r="BA190" s="1"/>
      <c r="BC190" s="1"/>
      <c r="BE190" s="1"/>
      <c r="BG190" s="1"/>
      <c r="BI190" s="1"/>
      <c r="BK190" s="1"/>
      <c r="BM190" s="1"/>
      <c r="BO190" s="1"/>
      <c r="BQ190" s="1"/>
      <c r="BS190" s="1"/>
      <c r="BU190" s="1"/>
      <c r="BW190" s="1"/>
      <c r="BY190" s="1"/>
      <c r="CA190" s="1"/>
      <c r="CC190" s="1"/>
      <c r="CE190" s="1"/>
      <c r="CG190" s="1"/>
      <c r="CI190" s="1"/>
      <c r="CK190" s="1"/>
      <c r="CM190" s="1"/>
      <c r="CO190" s="1"/>
      <c r="CQ190" s="1"/>
      <c r="CS190" s="1"/>
      <c r="CU190" s="1"/>
      <c r="CW190" s="1"/>
      <c r="CY190" s="1"/>
      <c r="DA190" s="4">
        <v>2.7838195232955312</v>
      </c>
      <c r="DB190" s="49">
        <v>1</v>
      </c>
      <c r="DC190" s="1"/>
      <c r="DE190" s="1"/>
      <c r="DG190" s="1"/>
      <c r="DI190" s="1"/>
      <c r="DK190" s="1"/>
      <c r="DM190" s="1"/>
      <c r="DO190" s="1"/>
      <c r="DQ190" s="1"/>
      <c r="DS190" s="1"/>
      <c r="DU190" s="1"/>
      <c r="DW190" s="1">
        <v>1.7934336525307799</v>
      </c>
      <c r="DX190" s="38">
        <v>1</v>
      </c>
      <c r="DY190" s="1"/>
      <c r="EA190" s="1"/>
      <c r="EC190" s="1"/>
      <c r="EE190" s="1"/>
      <c r="EG190" s="1"/>
      <c r="EI190" s="1"/>
      <c r="EK190" s="1"/>
      <c r="EM190" s="1"/>
      <c r="EO190" s="1"/>
      <c r="EQ190" s="1"/>
      <c r="ES190" s="1"/>
      <c r="EU190" s="1"/>
      <c r="EW190" s="1">
        <v>25.180592219630711</v>
      </c>
      <c r="EX190" s="38">
        <v>1</v>
      </c>
      <c r="EY190" s="1"/>
      <c r="FA190" s="1"/>
      <c r="FC190" s="1"/>
      <c r="FE190" s="1"/>
      <c r="FG190" s="1"/>
      <c r="FI190" s="1"/>
      <c r="FK190" s="1"/>
      <c r="FM190" s="1"/>
      <c r="FO190" s="1"/>
      <c r="FQ190" s="1"/>
      <c r="FS190" s="1"/>
      <c r="FU190" s="1"/>
      <c r="FW190" s="1"/>
      <c r="FY190" s="1">
        <v>20.659606059064672</v>
      </c>
      <c r="FZ190" s="38">
        <v>1</v>
      </c>
      <c r="GA190" s="1"/>
      <c r="GC190" s="1">
        <v>7.6986154052964118</v>
      </c>
      <c r="GD190" s="38">
        <v>1</v>
      </c>
      <c r="GE190" s="1"/>
      <c r="GG190" s="1"/>
      <c r="GI190" s="1">
        <v>10.482434928591942</v>
      </c>
      <c r="GJ190" s="38">
        <v>0.32862734631368018</v>
      </c>
      <c r="GK190" s="1"/>
      <c r="GM190" s="1">
        <v>7.6986154052964118</v>
      </c>
      <c r="GN190" s="38">
        <v>1</v>
      </c>
      <c r="GO190" s="1"/>
      <c r="GQ190" s="1"/>
      <c r="GS190" s="1"/>
      <c r="GU190" s="1"/>
      <c r="GW190" s="1"/>
      <c r="GY190" s="1">
        <v>18.235782101190576</v>
      </c>
      <c r="GZ190" s="38">
        <v>1</v>
      </c>
      <c r="HA190" s="1"/>
      <c r="HC190" s="1">
        <v>4.6277970394226173</v>
      </c>
      <c r="HD190" s="38">
        <v>0.34131082210271457</v>
      </c>
      <c r="HE190" s="1"/>
      <c r="HG190" s="1"/>
      <c r="HI190" s="1"/>
      <c r="HK190" s="1"/>
      <c r="HM190" s="1"/>
      <c r="HO190" s="1"/>
      <c r="HQ190" s="1"/>
      <c r="HS190" s="1">
        <v>3.1138247842901157</v>
      </c>
      <c r="HT190" s="38">
        <v>1</v>
      </c>
      <c r="HU190" s="1"/>
      <c r="HW190" s="1"/>
      <c r="HY190" s="1"/>
      <c r="IA190" s="1"/>
      <c r="IC190" s="1"/>
      <c r="IE190" s="1"/>
      <c r="IG190" s="1"/>
      <c r="II190" s="1"/>
      <c r="IK190" s="1"/>
      <c r="IM190" s="1"/>
      <c r="IO190" s="1"/>
      <c r="IQ190" s="1">
        <v>2.7838195232955312</v>
      </c>
      <c r="IR190" s="38">
        <v>1</v>
      </c>
      <c r="IS190" s="1"/>
      <c r="IU190" s="1"/>
      <c r="IW190" s="1"/>
      <c r="IY190" s="1"/>
      <c r="JA190" s="1"/>
      <c r="JC190" s="1"/>
      <c r="JE190" s="1"/>
      <c r="JG190" s="1"/>
      <c r="JI190" s="1"/>
      <c r="JK190" s="1"/>
      <c r="JM190" s="4">
        <v>102.27452111860977</v>
      </c>
      <c r="JN190" s="49">
        <v>0.53106495877025417</v>
      </c>
      <c r="JO190" s="1"/>
      <c r="JQ190" s="1">
        <v>10.745492315534895</v>
      </c>
      <c r="JR190" s="38">
        <v>1</v>
      </c>
      <c r="JS190" s="1">
        <v>12.490304226238756</v>
      </c>
      <c r="JT190" s="38">
        <v>1</v>
      </c>
      <c r="JU190" s="1">
        <v>9.3424664951540954</v>
      </c>
      <c r="JV190" s="38">
        <v>0.76477628429386835</v>
      </c>
      <c r="JW190" s="1"/>
      <c r="JY190" s="1">
        <v>9.7999443089508969</v>
      </c>
      <c r="JZ190" s="38">
        <v>0.24401739968860792</v>
      </c>
      <c r="KA190" s="1"/>
      <c r="KC190" s="1"/>
      <c r="KE190" s="1"/>
      <c r="KG190" s="1">
        <v>17.512680317472462</v>
      </c>
      <c r="KH190" s="38">
        <v>0.86284238439457983</v>
      </c>
      <c r="KI190" s="1"/>
      <c r="KK190" s="1"/>
      <c r="KM190" s="1"/>
      <c r="KO190" s="1"/>
      <c r="KQ190" s="1"/>
      <c r="KS190" s="1">
        <v>18.383768488850002</v>
      </c>
      <c r="KT190" s="38">
        <v>0.70538006410841336</v>
      </c>
      <c r="KU190" s="1"/>
      <c r="KW190" s="1">
        <v>2.8734804255590123</v>
      </c>
      <c r="KX190" s="38">
        <v>1</v>
      </c>
      <c r="KY190" s="1"/>
      <c r="LA190" s="1"/>
      <c r="LC190" s="1">
        <v>16.967974365174225</v>
      </c>
      <c r="LD190" s="38">
        <v>0.62014006035746494</v>
      </c>
      <c r="LE190" s="1">
        <v>12.349682028911349</v>
      </c>
      <c r="LF190" s="38">
        <v>1</v>
      </c>
      <c r="LG190" s="1">
        <v>7.6986154052964118</v>
      </c>
      <c r="LH190" s="38">
        <v>1</v>
      </c>
      <c r="LI190" s="1"/>
      <c r="LK190" s="1"/>
      <c r="LM190" s="1"/>
      <c r="LO190" s="1">
        <v>17.111539646058723</v>
      </c>
      <c r="LP190" s="38">
        <v>0.29172305324962133</v>
      </c>
      <c r="LQ190" s="1">
        <v>4.6712332475770477</v>
      </c>
      <c r="LR190" s="38">
        <v>1</v>
      </c>
      <c r="LS190" s="1"/>
      <c r="LU190" s="4">
        <v>139.94718127077789</v>
      </c>
      <c r="LV190" s="49">
        <v>0.55643987890264401</v>
      </c>
      <c r="LW190" s="1"/>
      <c r="LY190" s="1"/>
      <c r="MA190" s="1"/>
      <c r="MC190" s="1"/>
      <c r="ME190" s="1"/>
      <c r="MG190" s="1"/>
      <c r="MI190" s="1"/>
      <c r="MK190" s="1"/>
      <c r="MM190" s="1"/>
      <c r="MO190" s="1"/>
      <c r="MQ190" s="8" t="s">
        <v>911</v>
      </c>
      <c r="MR190" s="51" t="s">
        <v>911</v>
      </c>
    </row>
    <row r="191" spans="1:356" hidden="1" outlineLevel="1" x14ac:dyDescent="0.25">
      <c r="B191" s="42" t="s">
        <v>481</v>
      </c>
      <c r="C191" s="1"/>
      <c r="E191" s="1"/>
      <c r="G191" s="1"/>
      <c r="I191" s="1"/>
      <c r="K191" s="1"/>
      <c r="M191" s="1"/>
      <c r="O191" s="1"/>
      <c r="Q191" s="1"/>
      <c r="S191" s="1"/>
      <c r="U191" s="1"/>
      <c r="W191" s="4" t="s">
        <v>911</v>
      </c>
      <c r="X191" s="49" t="s">
        <v>911</v>
      </c>
      <c r="Y191" s="1"/>
      <c r="AA191" s="1"/>
      <c r="AC191" s="1"/>
      <c r="AE191" s="1"/>
      <c r="AG191" s="1"/>
      <c r="AI191" s="1"/>
      <c r="AK191" s="1"/>
      <c r="AM191" s="1"/>
      <c r="AO191" s="1"/>
      <c r="AQ191" s="1"/>
      <c r="AS191" s="1"/>
      <c r="AU191" s="1"/>
      <c r="AW191" s="1"/>
      <c r="AY191" s="1"/>
      <c r="BA191" s="1"/>
      <c r="BC191" s="1"/>
      <c r="BE191" s="1"/>
      <c r="BG191" s="1"/>
      <c r="BI191" s="1"/>
      <c r="BK191" s="1"/>
      <c r="BM191" s="1"/>
      <c r="BO191" s="1"/>
      <c r="BQ191" s="1"/>
      <c r="BS191" s="1"/>
      <c r="BU191" s="1"/>
      <c r="BW191" s="1"/>
      <c r="BY191" s="1"/>
      <c r="CA191" s="1"/>
      <c r="CC191" s="1"/>
      <c r="CE191" s="1"/>
      <c r="CG191" s="1"/>
      <c r="CI191" s="1"/>
      <c r="CK191" s="1"/>
      <c r="CM191" s="1"/>
      <c r="CO191" s="1"/>
      <c r="CQ191" s="1"/>
      <c r="CS191" s="1"/>
      <c r="CU191" s="1">
        <v>18.96537539263959</v>
      </c>
      <c r="CV191" s="38">
        <v>1</v>
      </c>
      <c r="CW191" s="1"/>
      <c r="CY191" s="1"/>
      <c r="DA191" s="4">
        <v>18.96537539263959</v>
      </c>
      <c r="DB191" s="49">
        <v>1</v>
      </c>
      <c r="DC191" s="1"/>
      <c r="DE191" s="1"/>
      <c r="DG191" s="1"/>
      <c r="DI191" s="1"/>
      <c r="DK191" s="1"/>
      <c r="DM191" s="1"/>
      <c r="DO191" s="1"/>
      <c r="DQ191" s="1"/>
      <c r="DS191" s="1"/>
      <c r="DU191" s="1"/>
      <c r="DW191" s="1"/>
      <c r="DY191" s="1"/>
      <c r="EA191" s="1"/>
      <c r="EC191" s="1"/>
      <c r="EE191" s="1"/>
      <c r="EG191" s="1"/>
      <c r="EI191" s="1"/>
      <c r="EK191" s="1"/>
      <c r="EM191" s="1"/>
      <c r="EO191" s="1"/>
      <c r="EQ191" s="1"/>
      <c r="ES191" s="1"/>
      <c r="EU191" s="1"/>
      <c r="EW191" s="1"/>
      <c r="EY191" s="1"/>
      <c r="FA191" s="1"/>
      <c r="FC191" s="1"/>
      <c r="FE191" s="1"/>
      <c r="FG191" s="1"/>
      <c r="FI191" s="1"/>
      <c r="FK191" s="1"/>
      <c r="FM191" s="1"/>
      <c r="FO191" s="1"/>
      <c r="FQ191" s="1"/>
      <c r="FS191" s="1"/>
      <c r="FU191" s="1"/>
      <c r="FW191" s="1"/>
      <c r="FY191" s="1"/>
      <c r="GA191" s="1"/>
      <c r="GC191" s="1"/>
      <c r="GE191" s="1"/>
      <c r="GG191" s="1"/>
      <c r="GI191" s="1">
        <v>13.772788568454422</v>
      </c>
      <c r="GJ191" s="38">
        <v>1</v>
      </c>
      <c r="GK191" s="1"/>
      <c r="GM191" s="1"/>
      <c r="GO191" s="1"/>
      <c r="GQ191" s="1"/>
      <c r="GS191" s="1"/>
      <c r="GU191" s="1"/>
      <c r="GW191" s="1"/>
      <c r="GY191" s="1"/>
      <c r="HA191" s="1"/>
      <c r="HC191" s="1"/>
      <c r="HE191" s="1"/>
      <c r="HG191" s="1"/>
      <c r="HI191" s="1"/>
      <c r="HK191" s="1"/>
      <c r="HM191" s="1"/>
      <c r="HO191" s="1">
        <v>18.96537539263959</v>
      </c>
      <c r="HP191" s="38">
        <v>1</v>
      </c>
      <c r="HQ191" s="1"/>
      <c r="HS191" s="1"/>
      <c r="HU191" s="1"/>
      <c r="HW191" s="1"/>
      <c r="HY191" s="1"/>
      <c r="IA191" s="1"/>
      <c r="IC191" s="1"/>
      <c r="IE191" s="1"/>
      <c r="IG191" s="1"/>
      <c r="II191" s="1"/>
      <c r="IK191" s="1"/>
      <c r="IM191" s="1"/>
      <c r="IO191" s="1"/>
      <c r="IQ191" s="1"/>
      <c r="IS191" s="1"/>
      <c r="IU191" s="1"/>
      <c r="IW191" s="1"/>
      <c r="IY191" s="1"/>
      <c r="JA191" s="1"/>
      <c r="JC191" s="1"/>
      <c r="JE191" s="1"/>
      <c r="JG191" s="1"/>
      <c r="JI191" s="1"/>
      <c r="JK191" s="1"/>
      <c r="JM191" s="4">
        <v>32.73816396109401</v>
      </c>
      <c r="JN191" s="49">
        <v>1</v>
      </c>
      <c r="JO191" s="1"/>
      <c r="JQ191" s="1"/>
      <c r="JS191" s="1"/>
      <c r="JU191" s="1"/>
      <c r="JW191" s="1"/>
      <c r="JY191" s="1"/>
      <c r="KA191" s="1"/>
      <c r="KC191" s="1"/>
      <c r="KE191" s="1"/>
      <c r="KG191" s="1"/>
      <c r="KI191" s="1"/>
      <c r="KK191" s="1"/>
      <c r="KM191" s="1"/>
      <c r="KO191" s="1"/>
      <c r="KQ191" s="1"/>
      <c r="KS191" s="1"/>
      <c r="KU191" s="1"/>
      <c r="KW191" s="1"/>
      <c r="KY191" s="1"/>
      <c r="LA191" s="1"/>
      <c r="LC191" s="1"/>
      <c r="LE191" s="1"/>
      <c r="LG191" s="1"/>
      <c r="LI191" s="1"/>
      <c r="LK191" s="1"/>
      <c r="LM191" s="1"/>
      <c r="LO191" s="1">
        <v>45.840838330427154</v>
      </c>
      <c r="LP191" s="38">
        <v>1</v>
      </c>
      <c r="LQ191" s="1"/>
      <c r="LS191" s="1"/>
      <c r="LU191" s="4">
        <v>45.840838330427154</v>
      </c>
      <c r="LV191" s="49">
        <v>0.60576337908554545</v>
      </c>
      <c r="LW191" s="1"/>
      <c r="LY191" s="1"/>
      <c r="MA191" s="1"/>
      <c r="MC191" s="1"/>
      <c r="ME191" s="1"/>
      <c r="MG191" s="1"/>
      <c r="MI191" s="1"/>
      <c r="MK191" s="1">
        <v>18.96537539263959</v>
      </c>
      <c r="ML191" s="38">
        <v>1</v>
      </c>
      <c r="MM191" s="1"/>
      <c r="MO191" s="1"/>
      <c r="MQ191" s="8">
        <v>18.96537539263959</v>
      </c>
      <c r="MR191" s="51">
        <v>1</v>
      </c>
    </row>
    <row r="192" spans="1:356" hidden="1" outlineLevel="1" x14ac:dyDescent="0.25">
      <c r="B192" s="42" t="s">
        <v>478</v>
      </c>
      <c r="C192" s="1"/>
      <c r="E192" s="1"/>
      <c r="G192" s="1"/>
      <c r="I192" s="1"/>
      <c r="K192" s="1"/>
      <c r="M192" s="1"/>
      <c r="O192" s="1"/>
      <c r="Q192" s="1"/>
      <c r="S192" s="1"/>
      <c r="U192" s="1"/>
      <c r="W192" s="4" t="s">
        <v>911</v>
      </c>
      <c r="X192" s="49" t="s">
        <v>911</v>
      </c>
      <c r="Y192" s="1"/>
      <c r="AA192" s="1"/>
      <c r="AC192" s="1"/>
      <c r="AE192" s="1"/>
      <c r="AG192" s="1"/>
      <c r="AI192" s="1"/>
      <c r="AK192" s="1"/>
      <c r="AM192" s="1"/>
      <c r="AO192" s="1"/>
      <c r="AQ192" s="1"/>
      <c r="AS192" s="1"/>
      <c r="AU192" s="1"/>
      <c r="AW192" s="1"/>
      <c r="AY192" s="1"/>
      <c r="BA192" s="1"/>
      <c r="BC192" s="1"/>
      <c r="BE192" s="1"/>
      <c r="BG192" s="1"/>
      <c r="BI192" s="1"/>
      <c r="BK192" s="1"/>
      <c r="BM192" s="1"/>
      <c r="BO192" s="1"/>
      <c r="BQ192" s="1"/>
      <c r="BS192" s="1"/>
      <c r="BU192" s="1"/>
      <c r="BW192" s="1"/>
      <c r="BY192" s="1"/>
      <c r="CA192" s="1"/>
      <c r="CC192" s="1"/>
      <c r="CE192" s="1"/>
      <c r="CG192" s="1"/>
      <c r="CI192" s="1"/>
      <c r="CK192" s="1"/>
      <c r="CM192" s="1"/>
      <c r="CO192" s="1"/>
      <c r="CQ192" s="1"/>
      <c r="CS192" s="1"/>
      <c r="CU192" s="1"/>
      <c r="CW192" s="1"/>
      <c r="CY192" s="1"/>
      <c r="DA192" s="4" t="s">
        <v>911</v>
      </c>
      <c r="DB192" s="49" t="s">
        <v>911</v>
      </c>
      <c r="DC192" s="1"/>
      <c r="DE192" s="1"/>
      <c r="DG192" s="1"/>
      <c r="DI192" s="1"/>
      <c r="DK192" s="1"/>
      <c r="DM192" s="1"/>
      <c r="DO192" s="1"/>
      <c r="DQ192" s="1"/>
      <c r="DS192" s="1"/>
      <c r="DU192" s="1"/>
      <c r="DW192" s="1"/>
      <c r="DY192" s="1"/>
      <c r="EA192" s="1"/>
      <c r="EC192" s="1"/>
      <c r="EE192" s="1"/>
      <c r="EG192" s="1"/>
      <c r="EI192" s="1"/>
      <c r="EK192" s="1"/>
      <c r="EM192" s="1"/>
      <c r="EO192" s="1"/>
      <c r="EQ192" s="1"/>
      <c r="ES192" s="1"/>
      <c r="EU192" s="1"/>
      <c r="EW192" s="1"/>
      <c r="EY192" s="1"/>
      <c r="FA192" s="1"/>
      <c r="FC192" s="1"/>
      <c r="FE192" s="1"/>
      <c r="FG192" s="1"/>
      <c r="FI192" s="1"/>
      <c r="FK192" s="1"/>
      <c r="FM192" s="1"/>
      <c r="FO192" s="1"/>
      <c r="FQ192" s="1"/>
      <c r="FS192" s="1"/>
      <c r="FU192" s="1"/>
      <c r="FW192" s="1"/>
      <c r="FY192" s="1"/>
      <c r="GA192" s="1"/>
      <c r="GC192" s="1"/>
      <c r="GE192" s="1"/>
      <c r="GG192" s="1"/>
      <c r="GI192" s="1">
        <v>5.0223760912337063</v>
      </c>
      <c r="GJ192" s="38">
        <v>1</v>
      </c>
      <c r="GK192" s="1"/>
      <c r="GM192" s="1"/>
      <c r="GO192" s="1"/>
      <c r="GQ192" s="1"/>
      <c r="GS192" s="1"/>
      <c r="GU192" s="1"/>
      <c r="GW192" s="1"/>
      <c r="GY192" s="1"/>
      <c r="HA192" s="1"/>
      <c r="HC192" s="1"/>
      <c r="HE192" s="1"/>
      <c r="HG192" s="1"/>
      <c r="HI192" s="1"/>
      <c r="HK192" s="1"/>
      <c r="HM192" s="1"/>
      <c r="HO192" s="1"/>
      <c r="HQ192" s="1"/>
      <c r="HS192" s="1"/>
      <c r="HU192" s="1"/>
      <c r="HW192" s="1"/>
      <c r="HY192" s="1"/>
      <c r="IA192" s="1"/>
      <c r="IC192" s="1"/>
      <c r="IE192" s="1"/>
      <c r="IG192" s="1"/>
      <c r="II192" s="1"/>
      <c r="IK192" s="1"/>
      <c r="IM192" s="1"/>
      <c r="IO192" s="1"/>
      <c r="IQ192" s="1"/>
      <c r="IS192" s="1"/>
      <c r="IU192" s="1"/>
      <c r="IW192" s="1"/>
      <c r="IY192" s="1"/>
      <c r="JA192" s="1"/>
      <c r="JC192" s="1"/>
      <c r="JE192" s="1"/>
      <c r="JG192" s="1"/>
      <c r="JI192" s="1"/>
      <c r="JK192" s="1"/>
      <c r="JM192" s="4">
        <v>5.0223760912337063</v>
      </c>
      <c r="JN192" s="49">
        <v>1</v>
      </c>
      <c r="JO192" s="1"/>
      <c r="JQ192" s="1"/>
      <c r="JS192" s="1"/>
      <c r="JU192" s="1"/>
      <c r="JW192" s="1"/>
      <c r="JY192" s="1"/>
      <c r="KA192" s="1"/>
      <c r="KC192" s="1"/>
      <c r="KE192" s="1"/>
      <c r="KG192" s="1"/>
      <c r="KI192" s="1"/>
      <c r="KK192" s="1"/>
      <c r="KM192" s="1"/>
      <c r="KO192" s="1"/>
      <c r="KQ192" s="1"/>
      <c r="KS192" s="1"/>
      <c r="KU192" s="1"/>
      <c r="KW192" s="1"/>
      <c r="KY192" s="1"/>
      <c r="LA192" s="1"/>
      <c r="LC192" s="1"/>
      <c r="LE192" s="1"/>
      <c r="LG192" s="1"/>
      <c r="LI192" s="1"/>
      <c r="LK192" s="1"/>
      <c r="LM192" s="1"/>
      <c r="LO192" s="1"/>
      <c r="LQ192" s="1"/>
      <c r="LS192" s="1"/>
      <c r="LU192" s="4" t="s">
        <v>911</v>
      </c>
      <c r="LV192" s="49" t="s">
        <v>911</v>
      </c>
      <c r="LW192" s="1"/>
      <c r="LY192" s="1"/>
      <c r="MA192" s="1"/>
      <c r="MC192" s="1"/>
      <c r="ME192" s="1"/>
      <c r="MG192" s="1"/>
      <c r="MI192" s="1"/>
      <c r="MK192" s="1"/>
      <c r="MM192" s="1"/>
      <c r="MO192" s="1"/>
      <c r="MQ192" s="8" t="s">
        <v>911</v>
      </c>
      <c r="MR192" s="51" t="s">
        <v>911</v>
      </c>
    </row>
    <row r="193" spans="2:356" hidden="1" outlineLevel="1" x14ac:dyDescent="0.25">
      <c r="B193" s="42" t="s">
        <v>330</v>
      </c>
      <c r="C193" s="1"/>
      <c r="E193" s="1"/>
      <c r="G193" s="1"/>
      <c r="I193" s="1">
        <v>1.8892421449180175</v>
      </c>
      <c r="J193" s="38">
        <v>1</v>
      </c>
      <c r="K193" s="1"/>
      <c r="M193" s="1"/>
      <c r="O193" s="1"/>
      <c r="Q193" s="1"/>
      <c r="S193" s="1"/>
      <c r="U193" s="1"/>
      <c r="W193" s="4">
        <v>1.8892421449180175</v>
      </c>
      <c r="X193" s="49">
        <v>0.39284996417394025</v>
      </c>
      <c r="Y193" s="1"/>
      <c r="AA193" s="1"/>
      <c r="AC193" s="1"/>
      <c r="AE193" s="1"/>
      <c r="AG193" s="1"/>
      <c r="AI193" s="1"/>
      <c r="AK193" s="1"/>
      <c r="AM193" s="1">
        <v>9.6617199741406417</v>
      </c>
      <c r="AN193" s="38">
        <v>1</v>
      </c>
      <c r="AO193" s="1"/>
      <c r="AQ193" s="1"/>
      <c r="AS193" s="1"/>
      <c r="AU193" s="1"/>
      <c r="AW193" s="1"/>
      <c r="AY193" s="1"/>
      <c r="BA193" s="1"/>
      <c r="BC193" s="1"/>
      <c r="BE193" s="1"/>
      <c r="BG193" s="1"/>
      <c r="BI193" s="1"/>
      <c r="BK193" s="1"/>
      <c r="BM193" s="1"/>
      <c r="BO193" s="1"/>
      <c r="BQ193" s="1"/>
      <c r="BS193" s="1"/>
      <c r="BU193" s="1"/>
      <c r="BW193" s="1"/>
      <c r="BY193" s="1"/>
      <c r="CA193" s="1"/>
      <c r="CC193" s="1"/>
      <c r="CE193" s="1"/>
      <c r="CG193" s="1">
        <v>9.6617199741406417</v>
      </c>
      <c r="CH193" s="38">
        <v>1</v>
      </c>
      <c r="CI193" s="1"/>
      <c r="CK193" s="1"/>
      <c r="CM193" s="1">
        <v>12.581545710622574</v>
      </c>
      <c r="CN193" s="38">
        <v>1</v>
      </c>
      <c r="CO193" s="1"/>
      <c r="CQ193" s="1"/>
      <c r="CS193" s="1"/>
      <c r="CU193" s="1"/>
      <c r="CW193" s="1"/>
      <c r="CY193" s="1"/>
      <c r="DA193" s="4">
        <v>31.904985658903858</v>
      </c>
      <c r="DB193" s="49">
        <v>0.59172879824909264</v>
      </c>
      <c r="DC193" s="1"/>
      <c r="DE193" s="1"/>
      <c r="DG193" s="1"/>
      <c r="DI193" s="1"/>
      <c r="DK193" s="1"/>
      <c r="DM193" s="1"/>
      <c r="DO193" s="1"/>
      <c r="DQ193" s="1"/>
      <c r="DS193" s="1"/>
      <c r="DU193" s="1"/>
      <c r="DW193" s="1"/>
      <c r="DY193" s="1"/>
      <c r="EA193" s="1"/>
      <c r="EC193" s="1"/>
      <c r="EE193" s="1"/>
      <c r="EG193" s="1">
        <v>8.931096320337069</v>
      </c>
      <c r="EH193" s="38">
        <v>1</v>
      </c>
      <c r="EI193" s="1"/>
      <c r="EK193" s="1"/>
      <c r="EM193" s="1"/>
      <c r="EO193" s="1"/>
      <c r="EQ193" s="1"/>
      <c r="ES193" s="1"/>
      <c r="EU193" s="1"/>
      <c r="EW193" s="1">
        <v>20.659606059064672</v>
      </c>
      <c r="EX193" s="38">
        <v>1</v>
      </c>
      <c r="EY193" s="1"/>
      <c r="FA193" s="1"/>
      <c r="FC193" s="1"/>
      <c r="FE193" s="1"/>
      <c r="FG193" s="1"/>
      <c r="FI193" s="1"/>
      <c r="FK193" s="1"/>
      <c r="FM193" s="1"/>
      <c r="FO193" s="1"/>
      <c r="FQ193" s="1"/>
      <c r="FS193" s="1"/>
      <c r="FU193" s="1"/>
      <c r="FW193" s="1"/>
      <c r="FY193" s="1"/>
      <c r="GA193" s="1"/>
      <c r="GC193" s="1"/>
      <c r="GE193" s="1"/>
      <c r="GG193" s="1"/>
      <c r="GI193" s="1">
        <v>6.7874356578198389</v>
      </c>
      <c r="GJ193" s="38">
        <v>0.66666666666666652</v>
      </c>
      <c r="GK193" s="1"/>
      <c r="GM193" s="1"/>
      <c r="GO193" s="1"/>
      <c r="GQ193" s="1"/>
      <c r="GS193" s="1"/>
      <c r="GU193" s="1"/>
      <c r="GW193" s="1"/>
      <c r="GY193" s="1"/>
      <c r="HA193" s="1"/>
      <c r="HC193" s="1">
        <v>10.524667248876352</v>
      </c>
      <c r="HD193" s="38">
        <v>0.26295646694003283</v>
      </c>
      <c r="HE193" s="1"/>
      <c r="HG193" s="1"/>
      <c r="HI193" s="1"/>
      <c r="HK193" s="1"/>
      <c r="HM193" s="1"/>
      <c r="HO193" s="1"/>
      <c r="HQ193" s="1"/>
      <c r="HS193" s="1"/>
      <c r="HU193" s="1"/>
      <c r="HW193" s="1"/>
      <c r="HY193" s="1"/>
      <c r="IA193" s="1"/>
      <c r="IC193" s="1"/>
      <c r="IE193" s="1"/>
      <c r="IG193" s="1">
        <v>9.6617199741406417</v>
      </c>
      <c r="IH193" s="38">
        <v>1</v>
      </c>
      <c r="II193" s="1"/>
      <c r="IK193" s="1"/>
      <c r="IM193" s="1"/>
      <c r="IO193" s="1"/>
      <c r="IQ193" s="1"/>
      <c r="IS193" s="1"/>
      <c r="IU193" s="1"/>
      <c r="IW193" s="1"/>
      <c r="IY193" s="1"/>
      <c r="JA193" s="1"/>
      <c r="JC193" s="1"/>
      <c r="JE193" s="1"/>
      <c r="JG193" s="1"/>
      <c r="JI193" s="1"/>
      <c r="JK193" s="1"/>
      <c r="JM193" s="4">
        <v>56.564525260238575</v>
      </c>
      <c r="JN193" s="49">
        <v>0.48715394872935835</v>
      </c>
      <c r="JO193" s="1"/>
      <c r="JQ193" s="1"/>
      <c r="JS193" s="1"/>
      <c r="JU193" s="1"/>
      <c r="JW193" s="1"/>
      <c r="JY193" s="1"/>
      <c r="KA193" s="1"/>
      <c r="KC193" s="1"/>
      <c r="KE193" s="1"/>
      <c r="KG193" s="1"/>
      <c r="KI193" s="1"/>
      <c r="KK193" s="1"/>
      <c r="KM193" s="1"/>
      <c r="KO193" s="1"/>
      <c r="KQ193" s="1"/>
      <c r="KS193" s="1"/>
      <c r="KU193" s="1"/>
      <c r="KW193" s="1"/>
      <c r="KY193" s="1"/>
      <c r="LA193" s="1"/>
      <c r="LC193" s="1"/>
      <c r="LE193" s="1"/>
      <c r="LG193" s="1"/>
      <c r="LI193" s="1"/>
      <c r="LK193" s="1"/>
      <c r="LM193" s="1"/>
      <c r="LO193" s="1"/>
      <c r="LQ193" s="1"/>
      <c r="LS193" s="1"/>
      <c r="LU193" s="4" t="s">
        <v>911</v>
      </c>
      <c r="LV193" s="49" t="s">
        <v>911</v>
      </c>
      <c r="LW193" s="1"/>
      <c r="LY193" s="1"/>
      <c r="MA193" s="1"/>
      <c r="MC193" s="1"/>
      <c r="ME193" s="1"/>
      <c r="MG193" s="1"/>
      <c r="MI193" s="1"/>
      <c r="MK193" s="1"/>
      <c r="MM193" s="1"/>
      <c r="MO193" s="1"/>
      <c r="MQ193" s="8" t="s">
        <v>911</v>
      </c>
      <c r="MR193" s="51" t="s">
        <v>911</v>
      </c>
    </row>
    <row r="194" spans="2:356" hidden="1" outlineLevel="1" x14ac:dyDescent="0.25">
      <c r="B194" s="42" t="s">
        <v>256</v>
      </c>
      <c r="C194" s="1"/>
      <c r="E194" s="1">
        <v>15.757512684291619</v>
      </c>
      <c r="F194" s="38">
        <v>1</v>
      </c>
      <c r="G194" s="1"/>
      <c r="I194" s="1"/>
      <c r="K194" s="1"/>
      <c r="M194" s="1"/>
      <c r="O194" s="1"/>
      <c r="Q194" s="1"/>
      <c r="S194" s="1"/>
      <c r="U194" s="1"/>
      <c r="W194" s="4">
        <v>15.757512684291619</v>
      </c>
      <c r="X194" s="49">
        <v>0.61990512837390543</v>
      </c>
      <c r="Y194" s="1"/>
      <c r="AA194" s="1"/>
      <c r="AC194" s="1"/>
      <c r="AE194" s="1"/>
      <c r="AG194" s="1"/>
      <c r="AI194" s="1"/>
      <c r="AK194" s="1"/>
      <c r="AM194" s="1"/>
      <c r="AO194" s="1"/>
      <c r="AQ194" s="1"/>
      <c r="AS194" s="1"/>
      <c r="AU194" s="1"/>
      <c r="AW194" s="1"/>
      <c r="AY194" s="1"/>
      <c r="BA194" s="1"/>
      <c r="BC194" s="1"/>
      <c r="BE194" s="1"/>
      <c r="BG194" s="1"/>
      <c r="BI194" s="1"/>
      <c r="BK194" s="1"/>
      <c r="BM194" s="1"/>
      <c r="BO194" s="1"/>
      <c r="BQ194" s="1"/>
      <c r="BS194" s="1"/>
      <c r="BU194" s="1"/>
      <c r="BW194" s="1"/>
      <c r="BY194" s="1"/>
      <c r="CA194" s="1"/>
      <c r="CC194" s="1"/>
      <c r="CE194" s="1"/>
      <c r="CG194" s="1"/>
      <c r="CI194" s="1"/>
      <c r="CK194" s="1"/>
      <c r="CM194" s="1"/>
      <c r="CO194" s="1"/>
      <c r="CQ194" s="1">
        <v>9.6617199741406417</v>
      </c>
      <c r="CR194" s="38">
        <v>1</v>
      </c>
      <c r="CS194" s="1"/>
      <c r="CU194" s="1"/>
      <c r="CW194" s="1"/>
      <c r="CY194" s="1"/>
      <c r="DA194" s="4">
        <v>9.6617199741406417</v>
      </c>
      <c r="DB194" s="49">
        <v>0.8364428758881618</v>
      </c>
      <c r="DC194" s="1"/>
      <c r="DE194" s="1"/>
      <c r="DG194" s="1"/>
      <c r="DI194" s="1"/>
      <c r="DK194" s="1"/>
      <c r="DM194" s="1"/>
      <c r="DO194" s="1"/>
      <c r="DQ194" s="1"/>
      <c r="DS194" s="1"/>
      <c r="DU194" s="1"/>
      <c r="DW194" s="1"/>
      <c r="DY194" s="1"/>
      <c r="EA194" s="1"/>
      <c r="EC194" s="1"/>
      <c r="EE194" s="1">
        <v>8.931096320337069</v>
      </c>
      <c r="EF194" s="38">
        <v>1</v>
      </c>
      <c r="EG194" s="1"/>
      <c r="EI194" s="1"/>
      <c r="EK194" s="1"/>
      <c r="EM194" s="1"/>
      <c r="EO194" s="1"/>
      <c r="EQ194" s="1"/>
      <c r="ES194" s="1"/>
      <c r="EU194" s="1"/>
      <c r="EW194" s="1"/>
      <c r="EY194" s="1"/>
      <c r="FA194" s="1"/>
      <c r="FC194" s="1"/>
      <c r="FE194" s="1"/>
      <c r="FG194" s="1"/>
      <c r="FI194" s="1"/>
      <c r="FK194" s="1"/>
      <c r="FM194" s="1"/>
      <c r="FO194" s="1"/>
      <c r="FQ194" s="1"/>
      <c r="FS194" s="1"/>
      <c r="FU194" s="1"/>
      <c r="FW194" s="1"/>
      <c r="FY194" s="1"/>
      <c r="GA194" s="1">
        <v>13.05688048614347</v>
      </c>
      <c r="GB194" s="38">
        <v>1</v>
      </c>
      <c r="GC194" s="1"/>
      <c r="GE194" s="1"/>
      <c r="GG194" s="1"/>
      <c r="GI194" s="1"/>
      <c r="GK194" s="1"/>
      <c r="GM194" s="1"/>
      <c r="GO194" s="1"/>
      <c r="GQ194" s="1"/>
      <c r="GS194" s="1"/>
      <c r="GU194" s="1"/>
      <c r="GW194" s="1"/>
      <c r="GY194" s="1"/>
      <c r="HA194" s="1"/>
      <c r="HC194" s="1">
        <v>7.1647281522767905</v>
      </c>
      <c r="HD194" s="38">
        <v>0.3210407479056514</v>
      </c>
      <c r="HE194" s="1"/>
      <c r="HG194" s="1"/>
      <c r="HI194" s="1"/>
      <c r="HK194" s="1"/>
      <c r="HM194" s="1"/>
      <c r="HO194" s="1"/>
      <c r="HQ194" s="1"/>
      <c r="HS194" s="1"/>
      <c r="HU194" s="1"/>
      <c r="HW194" s="1"/>
      <c r="HY194" s="1"/>
      <c r="IA194" s="1"/>
      <c r="IC194" s="1"/>
      <c r="IE194" s="1"/>
      <c r="IG194" s="1"/>
      <c r="II194" s="1"/>
      <c r="IK194" s="1"/>
      <c r="IM194" s="1"/>
      <c r="IO194" s="1"/>
      <c r="IQ194" s="1"/>
      <c r="IS194" s="1"/>
      <c r="IU194" s="1"/>
      <c r="IW194" s="1"/>
      <c r="IY194" s="1"/>
      <c r="JA194" s="1"/>
      <c r="JC194" s="1"/>
      <c r="JE194" s="1"/>
      <c r="JG194" s="1"/>
      <c r="JI194" s="1"/>
      <c r="JK194" s="1"/>
      <c r="JM194" s="4">
        <v>29.152704958757329</v>
      </c>
      <c r="JN194" s="49">
        <v>0.32889082044209955</v>
      </c>
      <c r="JO194" s="1"/>
      <c r="JQ194" s="1"/>
      <c r="JS194" s="1"/>
      <c r="JU194" s="1"/>
      <c r="JW194" s="1"/>
      <c r="JY194" s="1"/>
      <c r="KA194" s="1"/>
      <c r="KC194" s="1"/>
      <c r="KE194" s="1"/>
      <c r="KG194" s="1">
        <v>7.6986154052964118</v>
      </c>
      <c r="KH194" s="38">
        <v>1</v>
      </c>
      <c r="KI194" s="1"/>
      <c r="KK194" s="1"/>
      <c r="KM194" s="1"/>
      <c r="KO194" s="1"/>
      <c r="KQ194" s="1"/>
      <c r="KS194" s="1"/>
      <c r="KU194" s="1"/>
      <c r="KW194" s="1"/>
      <c r="KY194" s="1"/>
      <c r="LA194" s="1"/>
      <c r="LC194" s="1"/>
      <c r="LE194" s="1"/>
      <c r="LG194" s="1"/>
      <c r="LI194" s="1"/>
      <c r="LK194" s="1"/>
      <c r="LM194" s="1"/>
      <c r="LO194" s="1"/>
      <c r="LQ194" s="1"/>
      <c r="LS194" s="1"/>
      <c r="LU194" s="4">
        <v>7.6986154052964118</v>
      </c>
      <c r="LV194" s="49">
        <v>1</v>
      </c>
      <c r="LW194" s="1"/>
      <c r="LY194" s="1"/>
      <c r="MA194" s="1"/>
      <c r="MC194" s="1"/>
      <c r="ME194" s="1"/>
      <c r="MG194" s="1"/>
      <c r="MI194" s="1"/>
      <c r="MK194" s="1"/>
      <c r="MM194" s="1"/>
      <c r="MO194" s="1"/>
      <c r="MQ194" s="8" t="s">
        <v>911</v>
      </c>
      <c r="MR194" s="51" t="s">
        <v>911</v>
      </c>
    </row>
    <row r="195" spans="2:356" hidden="1" outlineLevel="1" x14ac:dyDescent="0.25">
      <c r="B195" s="42" t="s">
        <v>255</v>
      </c>
      <c r="C195" s="1"/>
      <c r="E195" s="1"/>
      <c r="G195" s="1"/>
      <c r="I195" s="1"/>
      <c r="K195" s="1">
        <v>18.235782101190576</v>
      </c>
      <c r="L195" s="38">
        <v>1</v>
      </c>
      <c r="M195" s="1"/>
      <c r="O195" s="1"/>
      <c r="Q195" s="1"/>
      <c r="S195" s="1"/>
      <c r="U195" s="1"/>
      <c r="W195" s="4">
        <v>18.235782101190576</v>
      </c>
      <c r="X195" s="49">
        <v>0.5</v>
      </c>
      <c r="Y195" s="1"/>
      <c r="AA195" s="1"/>
      <c r="AC195" s="1"/>
      <c r="AE195" s="1"/>
      <c r="AG195" s="1"/>
      <c r="AI195" s="1"/>
      <c r="AK195" s="1"/>
      <c r="AM195" s="1"/>
      <c r="AO195" s="1"/>
      <c r="AQ195" s="1"/>
      <c r="AS195" s="1"/>
      <c r="AU195" s="1"/>
      <c r="AW195" s="1"/>
      <c r="AY195" s="1"/>
      <c r="BA195" s="1"/>
      <c r="BC195" s="1"/>
      <c r="BE195" s="1"/>
      <c r="BG195" s="1"/>
      <c r="BI195" s="1"/>
      <c r="BK195" s="1"/>
      <c r="BM195" s="1"/>
      <c r="BO195" s="1"/>
      <c r="BQ195" s="1"/>
      <c r="BS195" s="1"/>
      <c r="BU195" s="1"/>
      <c r="BW195" s="1"/>
      <c r="BY195" s="1"/>
      <c r="CA195" s="1"/>
      <c r="CC195" s="1"/>
      <c r="CE195" s="1"/>
      <c r="CG195" s="1"/>
      <c r="CI195" s="1"/>
      <c r="CK195" s="1"/>
      <c r="CM195" s="1"/>
      <c r="CO195" s="1"/>
      <c r="CQ195" s="1"/>
      <c r="CS195" s="1"/>
      <c r="CU195" s="1"/>
      <c r="CW195" s="1"/>
      <c r="CY195" s="1"/>
      <c r="DA195" s="4" t="s">
        <v>911</v>
      </c>
      <c r="DB195" s="49" t="s">
        <v>911</v>
      </c>
      <c r="DC195" s="1"/>
      <c r="DE195" s="1"/>
      <c r="DG195" s="1"/>
      <c r="DI195" s="1"/>
      <c r="DK195" s="1"/>
      <c r="DM195" s="1"/>
      <c r="DO195" s="1"/>
      <c r="DQ195" s="1"/>
      <c r="DS195" s="1"/>
      <c r="DU195" s="1"/>
      <c r="DW195" s="1"/>
      <c r="DY195" s="1"/>
      <c r="EA195" s="1"/>
      <c r="EC195" s="1"/>
      <c r="EE195" s="1"/>
      <c r="EG195" s="1"/>
      <c r="EI195" s="1"/>
      <c r="EK195" s="1"/>
      <c r="EM195" s="1"/>
      <c r="EO195" s="1"/>
      <c r="EQ195" s="1"/>
      <c r="ES195" s="1"/>
      <c r="EU195" s="1"/>
      <c r="EW195" s="1">
        <v>18.631379893448734</v>
      </c>
      <c r="EX195" s="38">
        <v>0.42525773195876293</v>
      </c>
      <c r="EY195" s="1"/>
      <c r="FA195" s="1"/>
      <c r="FC195" s="1"/>
      <c r="FE195" s="1"/>
      <c r="FG195" s="1"/>
      <c r="FI195" s="1"/>
      <c r="FK195" s="1"/>
      <c r="FM195" s="1"/>
      <c r="FO195" s="1"/>
      <c r="FQ195" s="1"/>
      <c r="FS195" s="1"/>
      <c r="FU195" s="1"/>
      <c r="FW195" s="1"/>
      <c r="FY195" s="1"/>
      <c r="GA195" s="1"/>
      <c r="GC195" s="1"/>
      <c r="GE195" s="1"/>
      <c r="GG195" s="1"/>
      <c r="GI195" s="1"/>
      <c r="GK195" s="1"/>
      <c r="GM195" s="1"/>
      <c r="GO195" s="1"/>
      <c r="GQ195" s="1"/>
      <c r="GS195" s="1"/>
      <c r="GU195" s="1"/>
      <c r="GW195" s="1"/>
      <c r="GY195" s="1"/>
      <c r="HA195" s="1"/>
      <c r="HC195" s="1"/>
      <c r="HE195" s="1"/>
      <c r="HG195" s="1"/>
      <c r="HI195" s="1"/>
      <c r="HK195" s="1"/>
      <c r="HM195" s="1"/>
      <c r="HO195" s="1"/>
      <c r="HQ195" s="1"/>
      <c r="HS195" s="1"/>
      <c r="HU195" s="1"/>
      <c r="HW195" s="1"/>
      <c r="HY195" s="1"/>
      <c r="IA195" s="1">
        <v>7.6986154052964118</v>
      </c>
      <c r="IB195" s="38">
        <v>1</v>
      </c>
      <c r="IC195" s="1"/>
      <c r="IE195" s="1"/>
      <c r="IG195" s="1"/>
      <c r="II195" s="1"/>
      <c r="IK195" s="1"/>
      <c r="IM195" s="1"/>
      <c r="IO195" s="1"/>
      <c r="IQ195" s="1"/>
      <c r="IS195" s="1"/>
      <c r="IU195" s="1"/>
      <c r="IW195" s="1"/>
      <c r="IY195" s="1"/>
      <c r="JA195" s="1"/>
      <c r="JC195" s="1"/>
      <c r="JE195" s="1"/>
      <c r="JG195" s="1"/>
      <c r="JI195" s="1"/>
      <c r="JK195" s="1"/>
      <c r="JM195" s="4">
        <v>26.329995298745146</v>
      </c>
      <c r="JN195" s="49">
        <v>0.20687786739679714</v>
      </c>
      <c r="JO195" s="1"/>
      <c r="JQ195" s="1"/>
      <c r="JS195" s="1"/>
      <c r="JU195" s="1"/>
      <c r="JW195" s="1"/>
      <c r="JY195" s="1"/>
      <c r="KA195" s="1"/>
      <c r="KC195" s="1"/>
      <c r="KE195" s="1"/>
      <c r="KG195" s="1">
        <v>2.1013289036544855</v>
      </c>
      <c r="KH195" s="38">
        <v>1</v>
      </c>
      <c r="KI195" s="1"/>
      <c r="KK195" s="1"/>
      <c r="KM195" s="1"/>
      <c r="KO195" s="1"/>
      <c r="KQ195" s="1"/>
      <c r="KS195" s="1">
        <v>4.2026578073089711</v>
      </c>
      <c r="KT195" s="38">
        <v>0.35312673965485253</v>
      </c>
      <c r="KU195" s="1"/>
      <c r="KW195" s="1"/>
      <c r="KY195" s="1"/>
      <c r="LA195" s="1"/>
      <c r="LC195" s="1"/>
      <c r="LE195" s="1"/>
      <c r="LG195" s="1"/>
      <c r="LI195" s="1"/>
      <c r="LK195" s="1"/>
      <c r="LM195" s="1"/>
      <c r="LO195" s="1"/>
      <c r="LQ195" s="1"/>
      <c r="LS195" s="1"/>
      <c r="LU195" s="4">
        <v>6.3039867109634571</v>
      </c>
      <c r="LV195" s="49">
        <v>0.23549424651147208</v>
      </c>
      <c r="LW195" s="1"/>
      <c r="LY195" s="1"/>
      <c r="MA195" s="1"/>
      <c r="MC195" s="1"/>
      <c r="ME195" s="1"/>
      <c r="MG195" s="1"/>
      <c r="MI195" s="1"/>
      <c r="MK195" s="1"/>
      <c r="MM195" s="1"/>
      <c r="MO195" s="1"/>
      <c r="MQ195" s="8" t="s">
        <v>911</v>
      </c>
      <c r="MR195" s="51" t="s">
        <v>911</v>
      </c>
    </row>
    <row r="196" spans="2:356" hidden="1" outlineLevel="1" x14ac:dyDescent="0.25">
      <c r="B196" s="42" t="s">
        <v>169</v>
      </c>
      <c r="C196" s="1"/>
      <c r="E196" s="1"/>
      <c r="G196" s="1"/>
      <c r="I196" s="1"/>
      <c r="K196" s="1"/>
      <c r="M196" s="1"/>
      <c r="O196" s="1"/>
      <c r="Q196" s="1"/>
      <c r="S196" s="1"/>
      <c r="U196" s="1"/>
      <c r="W196" s="4" t="s">
        <v>911</v>
      </c>
      <c r="X196" s="49" t="s">
        <v>911</v>
      </c>
      <c r="Y196" s="1"/>
      <c r="AA196" s="1"/>
      <c r="AC196" s="1"/>
      <c r="AE196" s="1"/>
      <c r="AG196" s="1"/>
      <c r="AI196" s="1"/>
      <c r="AK196" s="1"/>
      <c r="AM196" s="1"/>
      <c r="AO196" s="1"/>
      <c r="AQ196" s="1"/>
      <c r="AS196" s="1"/>
      <c r="AU196" s="1"/>
      <c r="AW196" s="1"/>
      <c r="AY196" s="1"/>
      <c r="BA196" s="1"/>
      <c r="BC196" s="1"/>
      <c r="BE196" s="1"/>
      <c r="BG196" s="1"/>
      <c r="BI196" s="1"/>
      <c r="BK196" s="1"/>
      <c r="BM196" s="1"/>
      <c r="BO196" s="1"/>
      <c r="BQ196" s="1"/>
      <c r="BS196" s="1"/>
      <c r="BU196" s="1"/>
      <c r="BW196" s="1"/>
      <c r="BY196" s="1"/>
      <c r="CA196" s="1"/>
      <c r="CC196" s="1"/>
      <c r="CE196" s="1"/>
      <c r="CG196" s="1"/>
      <c r="CI196" s="1"/>
      <c r="CK196" s="1"/>
      <c r="CM196" s="1"/>
      <c r="CO196" s="1"/>
      <c r="CQ196" s="1"/>
      <c r="CS196" s="1"/>
      <c r="CU196" s="1"/>
      <c r="CW196" s="1"/>
      <c r="CY196" s="1"/>
      <c r="DA196" s="4" t="s">
        <v>911</v>
      </c>
      <c r="DB196" s="49" t="s">
        <v>911</v>
      </c>
      <c r="DC196" s="1"/>
      <c r="DE196" s="1"/>
      <c r="DG196" s="1"/>
      <c r="DI196" s="1"/>
      <c r="DK196" s="1"/>
      <c r="DM196" s="1"/>
      <c r="DO196" s="1"/>
      <c r="DQ196" s="1"/>
      <c r="DS196" s="1"/>
      <c r="DU196" s="1"/>
      <c r="DW196" s="1">
        <v>13.681431013171801</v>
      </c>
      <c r="DX196" s="38">
        <v>1</v>
      </c>
      <c r="DY196" s="1"/>
      <c r="EA196" s="1"/>
      <c r="EC196" s="1"/>
      <c r="EE196" s="1"/>
      <c r="EG196" s="1"/>
      <c r="EI196" s="1"/>
      <c r="EK196" s="1"/>
      <c r="EM196" s="1"/>
      <c r="EO196" s="1"/>
      <c r="EQ196" s="1"/>
      <c r="ES196" s="1"/>
      <c r="EU196" s="1"/>
      <c r="EW196" s="1"/>
      <c r="EY196" s="1"/>
      <c r="FA196" s="1"/>
      <c r="FC196" s="1"/>
      <c r="FE196" s="1"/>
      <c r="FG196" s="1"/>
      <c r="FI196" s="1"/>
      <c r="FK196" s="1"/>
      <c r="FM196" s="1"/>
      <c r="FO196" s="1"/>
      <c r="FQ196" s="1"/>
      <c r="FS196" s="1"/>
      <c r="FU196" s="1"/>
      <c r="FW196" s="1"/>
      <c r="FY196" s="1"/>
      <c r="GA196" s="1"/>
      <c r="GC196" s="1"/>
      <c r="GE196" s="1"/>
      <c r="GG196" s="1"/>
      <c r="GI196" s="1"/>
      <c r="GK196" s="1"/>
      <c r="GM196" s="1"/>
      <c r="GO196" s="1"/>
      <c r="GQ196" s="1"/>
      <c r="GS196" s="1"/>
      <c r="GU196" s="1"/>
      <c r="GW196" s="1"/>
      <c r="GY196" s="1"/>
      <c r="HA196" s="1"/>
      <c r="HC196" s="1"/>
      <c r="HE196" s="1"/>
      <c r="HG196" s="1"/>
      <c r="HI196" s="1"/>
      <c r="HK196" s="1"/>
      <c r="HM196" s="1"/>
      <c r="HO196" s="1"/>
      <c r="HQ196" s="1"/>
      <c r="HS196" s="1"/>
      <c r="HU196" s="1"/>
      <c r="HW196" s="1"/>
      <c r="HY196" s="1"/>
      <c r="IA196" s="1"/>
      <c r="IC196" s="1"/>
      <c r="IE196" s="1"/>
      <c r="IG196" s="1"/>
      <c r="II196" s="1"/>
      <c r="IK196" s="1"/>
      <c r="IM196" s="1"/>
      <c r="IO196" s="1"/>
      <c r="IQ196" s="1"/>
      <c r="IS196" s="1"/>
      <c r="IU196" s="1"/>
      <c r="IW196" s="1"/>
      <c r="IY196" s="1"/>
      <c r="JA196" s="1"/>
      <c r="JC196" s="1"/>
      <c r="JE196" s="1"/>
      <c r="JG196" s="1"/>
      <c r="JI196" s="1"/>
      <c r="JK196" s="1"/>
      <c r="JM196" s="4">
        <v>13.681431013171801</v>
      </c>
      <c r="JN196" s="49">
        <v>0.26680801332026061</v>
      </c>
      <c r="JO196" s="1"/>
      <c r="JQ196" s="1"/>
      <c r="JS196" s="1"/>
      <c r="JU196" s="1"/>
      <c r="JW196" s="1"/>
      <c r="JY196" s="1"/>
      <c r="KA196" s="1"/>
      <c r="KC196" s="1"/>
      <c r="KE196" s="1"/>
      <c r="KG196" s="1"/>
      <c r="KI196" s="1"/>
      <c r="KK196" s="1"/>
      <c r="KM196" s="1"/>
      <c r="KO196" s="1"/>
      <c r="KQ196" s="1"/>
      <c r="KS196" s="1"/>
      <c r="KU196" s="1">
        <v>3.2007786423988343</v>
      </c>
      <c r="KV196" s="38">
        <v>1</v>
      </c>
      <c r="KW196" s="1"/>
      <c r="KY196" s="1"/>
      <c r="LA196" s="1"/>
      <c r="LC196" s="1"/>
      <c r="LE196" s="1"/>
      <c r="LG196" s="1"/>
      <c r="LI196" s="1"/>
      <c r="LK196" s="1"/>
      <c r="LM196" s="1"/>
      <c r="LO196" s="1">
        <v>7.9100875451479773</v>
      </c>
      <c r="LP196" s="38">
        <v>1</v>
      </c>
      <c r="LQ196" s="1"/>
      <c r="LS196" s="1"/>
      <c r="LU196" s="4">
        <v>11.110866187546812</v>
      </c>
      <c r="LV196" s="49">
        <v>0.38242519376407352</v>
      </c>
      <c r="LW196" s="1"/>
      <c r="LY196" s="1"/>
      <c r="MA196" s="1"/>
      <c r="MC196" s="1"/>
      <c r="ME196" s="1"/>
      <c r="MG196" s="1"/>
      <c r="MI196" s="1"/>
      <c r="MK196" s="1"/>
      <c r="MM196" s="1"/>
      <c r="MO196" s="1"/>
      <c r="MQ196" s="8" t="s">
        <v>911</v>
      </c>
      <c r="MR196" s="51" t="s">
        <v>911</v>
      </c>
    </row>
    <row r="197" spans="2:356" hidden="1" outlineLevel="1" x14ac:dyDescent="0.25">
      <c r="B197" s="42" t="s">
        <v>302</v>
      </c>
      <c r="C197" s="1"/>
      <c r="E197" s="1"/>
      <c r="G197" s="1"/>
      <c r="I197" s="1"/>
      <c r="K197" s="1"/>
      <c r="M197" s="1"/>
      <c r="O197" s="1"/>
      <c r="Q197" s="1"/>
      <c r="S197" s="1"/>
      <c r="U197" s="1"/>
      <c r="W197" s="4" t="s">
        <v>911</v>
      </c>
      <c r="X197" s="49" t="s">
        <v>911</v>
      </c>
      <c r="Y197" s="1"/>
      <c r="AA197" s="1"/>
      <c r="AC197" s="1"/>
      <c r="AE197" s="1"/>
      <c r="AG197" s="1"/>
      <c r="AI197" s="1"/>
      <c r="AK197" s="1"/>
      <c r="AM197" s="1"/>
      <c r="AO197" s="1"/>
      <c r="AQ197" s="1"/>
      <c r="AS197" s="1"/>
      <c r="AU197" s="1"/>
      <c r="AW197" s="1"/>
      <c r="AY197" s="1"/>
      <c r="BA197" s="1"/>
      <c r="BC197" s="1"/>
      <c r="BE197" s="1"/>
      <c r="BG197" s="1"/>
      <c r="BI197" s="1"/>
      <c r="BK197" s="1"/>
      <c r="BM197" s="1"/>
      <c r="BO197" s="1"/>
      <c r="BQ197" s="1"/>
      <c r="BS197" s="1"/>
      <c r="BU197" s="1"/>
      <c r="BW197" s="1"/>
      <c r="BY197" s="1"/>
      <c r="CA197" s="1"/>
      <c r="CC197" s="1"/>
      <c r="CE197" s="1"/>
      <c r="CG197" s="1"/>
      <c r="CI197" s="1"/>
      <c r="CK197" s="1"/>
      <c r="CM197" s="1"/>
      <c r="CO197" s="1"/>
      <c r="CQ197" s="1"/>
      <c r="CS197" s="1"/>
      <c r="CU197" s="1"/>
      <c r="CW197" s="1"/>
      <c r="CY197" s="1"/>
      <c r="DA197" s="4" t="s">
        <v>911</v>
      </c>
      <c r="DB197" s="49" t="s">
        <v>911</v>
      </c>
      <c r="DC197" s="1"/>
      <c r="DE197" s="1"/>
      <c r="DG197" s="1"/>
      <c r="DI197" s="1"/>
      <c r="DK197" s="1"/>
      <c r="DM197" s="1"/>
      <c r="DO197" s="1"/>
      <c r="DQ197" s="1"/>
      <c r="DS197" s="1"/>
      <c r="DU197" s="1"/>
      <c r="DW197" s="1"/>
      <c r="DY197" s="1"/>
      <c r="EA197" s="1"/>
      <c r="EC197" s="1"/>
      <c r="EE197" s="1"/>
      <c r="EG197" s="1"/>
      <c r="EI197" s="1"/>
      <c r="EK197" s="1"/>
      <c r="EM197" s="1"/>
      <c r="EO197" s="1"/>
      <c r="EQ197" s="1"/>
      <c r="ES197" s="1"/>
      <c r="EU197" s="1"/>
      <c r="EW197" s="1"/>
      <c r="EY197" s="1"/>
      <c r="FA197" s="1"/>
      <c r="FC197" s="1"/>
      <c r="FE197" s="1"/>
      <c r="FG197" s="1"/>
      <c r="FI197" s="1"/>
      <c r="FK197" s="1"/>
      <c r="FM197" s="1"/>
      <c r="FO197" s="1"/>
      <c r="FQ197" s="1"/>
      <c r="FS197" s="1"/>
      <c r="FU197" s="1"/>
      <c r="FW197" s="1"/>
      <c r="FY197" s="1"/>
      <c r="GA197" s="1"/>
      <c r="GC197" s="1"/>
      <c r="GE197" s="1"/>
      <c r="GG197" s="1"/>
      <c r="GI197" s="1">
        <v>28.885075376752141</v>
      </c>
      <c r="GJ197" s="38">
        <v>0.63811546087059567</v>
      </c>
      <c r="GK197" s="1"/>
      <c r="GM197" s="1"/>
      <c r="GO197" s="1"/>
      <c r="GQ197" s="1"/>
      <c r="GS197" s="1"/>
      <c r="GU197" s="1"/>
      <c r="GW197" s="1"/>
      <c r="GY197" s="1"/>
      <c r="HA197" s="1"/>
      <c r="HC197" s="1"/>
      <c r="HE197" s="1"/>
      <c r="HG197" s="1"/>
      <c r="HI197" s="1"/>
      <c r="HK197" s="1"/>
      <c r="HM197" s="1"/>
      <c r="HO197" s="1"/>
      <c r="HQ197" s="1"/>
      <c r="HS197" s="1"/>
      <c r="HU197" s="1"/>
      <c r="HW197" s="1"/>
      <c r="HY197" s="1"/>
      <c r="IA197" s="1"/>
      <c r="IC197" s="1">
        <v>7.735792351954089</v>
      </c>
      <c r="ID197" s="38">
        <v>1</v>
      </c>
      <c r="IE197" s="1"/>
      <c r="IG197" s="1"/>
      <c r="II197" s="1"/>
      <c r="IK197" s="1"/>
      <c r="IM197" s="1"/>
      <c r="IO197" s="1"/>
      <c r="IQ197" s="1"/>
      <c r="IS197" s="1"/>
      <c r="IU197" s="1"/>
      <c r="IW197" s="1"/>
      <c r="IY197" s="1"/>
      <c r="JA197" s="1"/>
      <c r="JC197" s="1"/>
      <c r="JE197" s="1"/>
      <c r="JG197" s="1"/>
      <c r="JI197" s="1"/>
      <c r="JK197" s="1"/>
      <c r="JM197" s="4">
        <v>36.62086772870623</v>
      </c>
      <c r="JN197" s="49">
        <v>0.30095034222327594</v>
      </c>
      <c r="JO197" s="1"/>
      <c r="JQ197" s="1"/>
      <c r="JS197" s="1"/>
      <c r="JU197" s="1"/>
      <c r="JW197" s="1"/>
      <c r="JY197" s="1"/>
      <c r="KA197" s="1"/>
      <c r="KC197" s="1"/>
      <c r="KE197" s="1"/>
      <c r="KG197" s="1"/>
      <c r="KI197" s="1"/>
      <c r="KK197" s="1"/>
      <c r="KM197" s="1"/>
      <c r="KO197" s="1"/>
      <c r="KQ197" s="1"/>
      <c r="KS197" s="1"/>
      <c r="KU197" s="1"/>
      <c r="KW197" s="1"/>
      <c r="KY197" s="1"/>
      <c r="LA197" s="1"/>
      <c r="LC197" s="1"/>
      <c r="LE197" s="1"/>
      <c r="LG197" s="1"/>
      <c r="LI197" s="1"/>
      <c r="LK197" s="1"/>
      <c r="LM197" s="1"/>
      <c r="LO197" s="1">
        <v>23.987751483873296</v>
      </c>
      <c r="LP197" s="38">
        <v>0.7520180743920859</v>
      </c>
      <c r="LQ197" s="1"/>
      <c r="LS197" s="1"/>
      <c r="LU197" s="4">
        <v>23.987751483873296</v>
      </c>
      <c r="LV197" s="49">
        <v>0.3059319115504408</v>
      </c>
      <c r="LW197" s="1"/>
      <c r="LY197" s="1"/>
      <c r="MA197" s="1"/>
      <c r="MC197" s="1"/>
      <c r="ME197" s="1"/>
      <c r="MG197" s="1"/>
      <c r="MI197" s="1"/>
      <c r="MK197" s="1"/>
      <c r="MM197" s="1"/>
      <c r="MO197" s="1"/>
      <c r="MQ197" s="8" t="s">
        <v>911</v>
      </c>
      <c r="MR197" s="51" t="s">
        <v>911</v>
      </c>
    </row>
    <row r="198" spans="2:356" hidden="1" outlineLevel="1" x14ac:dyDescent="0.25">
      <c r="B198" s="42" t="s">
        <v>251</v>
      </c>
      <c r="C198" s="1"/>
      <c r="E198" s="1"/>
      <c r="G198" s="1"/>
      <c r="I198" s="1"/>
      <c r="K198" s="1"/>
      <c r="M198" s="1">
        <v>9.6617199741406417</v>
      </c>
      <c r="N198" s="38">
        <v>1</v>
      </c>
      <c r="O198" s="1"/>
      <c r="Q198" s="1"/>
      <c r="S198" s="1"/>
      <c r="U198" s="1"/>
      <c r="W198" s="4">
        <v>9.6617199741406417</v>
      </c>
      <c r="X198" s="49">
        <v>1</v>
      </c>
      <c r="Y198" s="1"/>
      <c r="AA198" s="1"/>
      <c r="AC198" s="1"/>
      <c r="AE198" s="1"/>
      <c r="AG198" s="1"/>
      <c r="AI198" s="1"/>
      <c r="AK198" s="1"/>
      <c r="AM198" s="1"/>
      <c r="AO198" s="1"/>
      <c r="AQ198" s="1"/>
      <c r="AS198" s="1"/>
      <c r="AU198" s="1"/>
      <c r="AW198" s="1"/>
      <c r="AY198" s="1"/>
      <c r="BA198" s="1"/>
      <c r="BC198" s="1"/>
      <c r="BE198" s="1"/>
      <c r="BG198" s="1"/>
      <c r="BI198" s="1"/>
      <c r="BK198" s="1"/>
      <c r="BM198" s="1"/>
      <c r="BO198" s="1"/>
      <c r="BQ198" s="1">
        <v>9.6617199741406417</v>
      </c>
      <c r="BR198" s="38">
        <v>1</v>
      </c>
      <c r="BS198" s="1"/>
      <c r="BU198" s="1"/>
      <c r="BW198" s="1"/>
      <c r="BY198" s="1"/>
      <c r="CA198" s="1"/>
      <c r="CC198" s="1"/>
      <c r="CE198" s="1"/>
      <c r="CG198" s="1"/>
      <c r="CI198" s="1"/>
      <c r="CK198" s="1"/>
      <c r="CM198" s="1"/>
      <c r="CO198" s="1"/>
      <c r="CQ198" s="1"/>
      <c r="CS198" s="1"/>
      <c r="CU198" s="1"/>
      <c r="CW198" s="1"/>
      <c r="CY198" s="1"/>
      <c r="DA198" s="4">
        <v>9.6617199741406417</v>
      </c>
      <c r="DB198" s="49">
        <v>0.31864437470709411</v>
      </c>
      <c r="DC198" s="1">
        <v>55.102944095829884</v>
      </c>
      <c r="DD198" s="38">
        <v>1</v>
      </c>
      <c r="DE198" s="1">
        <v>18.235782101190576</v>
      </c>
      <c r="DF198" s="38">
        <v>1</v>
      </c>
      <c r="DG198" s="1"/>
      <c r="DI198" s="1"/>
      <c r="DK198" s="1"/>
      <c r="DM198" s="1"/>
      <c r="DO198" s="1"/>
      <c r="DQ198" s="1">
        <v>8.931096320337069</v>
      </c>
      <c r="DR198" s="38">
        <v>1</v>
      </c>
      <c r="DS198" s="1"/>
      <c r="DU198" s="1"/>
      <c r="DW198" s="1"/>
      <c r="DY198" s="1"/>
      <c r="EA198" s="1"/>
      <c r="EC198" s="1"/>
      <c r="EE198" s="1"/>
      <c r="EG198" s="1"/>
      <c r="EI198" s="1"/>
      <c r="EK198" s="1"/>
      <c r="EM198" s="1"/>
      <c r="EO198" s="1"/>
      <c r="EQ198" s="1"/>
      <c r="ES198" s="1"/>
      <c r="EU198" s="1"/>
      <c r="EW198" s="1">
        <v>18.235782101190576</v>
      </c>
      <c r="EX198" s="38">
        <v>0.1696472474899704</v>
      </c>
      <c r="EY198" s="1"/>
      <c r="FA198" s="1"/>
      <c r="FC198" s="1"/>
      <c r="FE198" s="1"/>
      <c r="FG198" s="1"/>
      <c r="FI198" s="1"/>
      <c r="FK198" s="1"/>
      <c r="FM198" s="1"/>
      <c r="FO198" s="1"/>
      <c r="FQ198" s="1"/>
      <c r="FS198" s="1">
        <v>18.96537539263959</v>
      </c>
      <c r="FT198" s="38">
        <v>1</v>
      </c>
      <c r="FU198" s="1"/>
      <c r="FW198" s="1"/>
      <c r="FY198" s="1"/>
      <c r="GA198" s="1">
        <v>4.6277970394226173</v>
      </c>
      <c r="GB198" s="38">
        <v>1</v>
      </c>
      <c r="GC198" s="1"/>
      <c r="GE198" s="1"/>
      <c r="GG198" s="1"/>
      <c r="GI198" s="1">
        <v>104.95765474203814</v>
      </c>
      <c r="GJ198" s="38">
        <v>0.79816239836082081</v>
      </c>
      <c r="GK198" s="1"/>
      <c r="GM198" s="1"/>
      <c r="GO198" s="1"/>
      <c r="GQ198" s="1"/>
      <c r="GS198" s="1"/>
      <c r="GU198" s="1"/>
      <c r="GW198" s="1"/>
      <c r="GY198" s="1"/>
      <c r="HA198" s="1"/>
      <c r="HC198" s="1"/>
      <c r="HE198" s="1"/>
      <c r="HG198" s="1">
        <v>8.931096320337069</v>
      </c>
      <c r="HH198" s="38">
        <v>1</v>
      </c>
      <c r="HI198" s="1"/>
      <c r="HK198" s="1"/>
      <c r="HM198" s="1"/>
      <c r="HO198" s="1"/>
      <c r="HQ198" s="1"/>
      <c r="HS198" s="1"/>
      <c r="HU198" s="1"/>
      <c r="HW198" s="1"/>
      <c r="HY198" s="1"/>
      <c r="IA198" s="1"/>
      <c r="IC198" s="1"/>
      <c r="IE198" s="1"/>
      <c r="IG198" s="1"/>
      <c r="II198" s="1"/>
      <c r="IK198" s="1"/>
      <c r="IM198" s="1"/>
      <c r="IO198" s="1"/>
      <c r="IQ198" s="1"/>
      <c r="IS198" s="1"/>
      <c r="IU198" s="1"/>
      <c r="IW198" s="1"/>
      <c r="IY198" s="1"/>
      <c r="JA198" s="1"/>
      <c r="JC198" s="1"/>
      <c r="JE198" s="1"/>
      <c r="JG198" s="1"/>
      <c r="JI198" s="1"/>
      <c r="JK198" s="1"/>
      <c r="JM198" s="4">
        <v>237.98752811298553</v>
      </c>
      <c r="JN198" s="49">
        <v>0.56282716327328597</v>
      </c>
      <c r="JO198" s="1"/>
      <c r="JQ198" s="1"/>
      <c r="JS198" s="1"/>
      <c r="JU198" s="1"/>
      <c r="JW198" s="1">
        <v>7.6986154052964118</v>
      </c>
      <c r="JX198" s="38">
        <v>1</v>
      </c>
      <c r="JY198" s="1"/>
      <c r="KA198" s="1"/>
      <c r="KC198" s="1"/>
      <c r="KE198" s="1"/>
      <c r="KG198" s="1"/>
      <c r="KI198" s="1"/>
      <c r="KK198" s="1"/>
      <c r="KM198" s="1"/>
      <c r="KO198" s="1"/>
      <c r="KQ198" s="1"/>
      <c r="KS198" s="1">
        <v>6.5789990425899543</v>
      </c>
      <c r="KT198" s="38">
        <v>1</v>
      </c>
      <c r="KU198" s="1"/>
      <c r="KW198" s="1"/>
      <c r="KY198" s="1"/>
      <c r="LA198" s="1"/>
      <c r="LC198" s="1">
        <v>3.3746170702133096</v>
      </c>
      <c r="LD198" s="38">
        <v>1</v>
      </c>
      <c r="LE198" s="1"/>
      <c r="LG198" s="1"/>
      <c r="LI198" s="1"/>
      <c r="LK198" s="1"/>
      <c r="LM198" s="1"/>
      <c r="LO198" s="1"/>
      <c r="LQ198" s="1"/>
      <c r="LS198" s="1"/>
      <c r="LU198" s="4">
        <v>17.652231518099676</v>
      </c>
      <c r="LV198" s="49">
        <v>0.35727610397439341</v>
      </c>
      <c r="LW198" s="1"/>
      <c r="LY198" s="1"/>
      <c r="MA198" s="1"/>
      <c r="MC198" s="1"/>
      <c r="ME198" s="1"/>
      <c r="MG198" s="1"/>
      <c r="MI198" s="1"/>
      <c r="MK198" s="1"/>
      <c r="MM198" s="1"/>
      <c r="MO198" s="1"/>
      <c r="MQ198" s="8" t="s">
        <v>911</v>
      </c>
      <c r="MR198" s="51" t="s">
        <v>911</v>
      </c>
    </row>
    <row r="199" spans="2:356" hidden="1" outlineLevel="1" x14ac:dyDescent="0.25">
      <c r="B199" s="42" t="s">
        <v>232</v>
      </c>
      <c r="C199" s="1"/>
      <c r="E199" s="1"/>
      <c r="G199" s="1"/>
      <c r="I199" s="1"/>
      <c r="K199" s="1"/>
      <c r="M199" s="1"/>
      <c r="O199" s="1"/>
      <c r="Q199" s="1"/>
      <c r="S199" s="1"/>
      <c r="U199" s="1"/>
      <c r="W199" s="4" t="s">
        <v>911</v>
      </c>
      <c r="X199" s="49" t="s">
        <v>911</v>
      </c>
      <c r="Y199" s="1"/>
      <c r="AA199" s="1"/>
      <c r="AC199" s="1"/>
      <c r="AE199" s="1"/>
      <c r="AG199" s="1"/>
      <c r="AI199" s="1"/>
      <c r="AK199" s="1"/>
      <c r="AM199" s="1"/>
      <c r="AO199" s="1"/>
      <c r="AQ199" s="1"/>
      <c r="AS199" s="1"/>
      <c r="AU199" s="1"/>
      <c r="AW199" s="1"/>
      <c r="AY199" s="1"/>
      <c r="BA199" s="1"/>
      <c r="BC199" s="1"/>
      <c r="BE199" s="1"/>
      <c r="BG199" s="1"/>
      <c r="BI199" s="1"/>
      <c r="BK199" s="1"/>
      <c r="BM199" s="1"/>
      <c r="BO199" s="1"/>
      <c r="BQ199" s="1"/>
      <c r="BS199" s="1"/>
      <c r="BU199" s="1"/>
      <c r="BW199" s="1"/>
      <c r="BY199" s="1"/>
      <c r="CA199" s="1"/>
      <c r="CC199" s="1"/>
      <c r="CE199" s="1"/>
      <c r="CG199" s="1"/>
      <c r="CI199" s="1"/>
      <c r="CK199" s="1"/>
      <c r="CM199" s="1"/>
      <c r="CO199" s="1"/>
      <c r="CQ199" s="1"/>
      <c r="CS199" s="1"/>
      <c r="CU199" s="1"/>
      <c r="CW199" s="1"/>
      <c r="CY199" s="1"/>
      <c r="DA199" s="4" t="s">
        <v>911</v>
      </c>
      <c r="DB199" s="49" t="s">
        <v>911</v>
      </c>
      <c r="DC199" s="1"/>
      <c r="DE199" s="1"/>
      <c r="DG199" s="1"/>
      <c r="DI199" s="1"/>
      <c r="DK199" s="1"/>
      <c r="DM199" s="1"/>
      <c r="DO199" s="1"/>
      <c r="DQ199" s="1"/>
      <c r="DS199" s="1"/>
      <c r="DU199" s="1"/>
      <c r="DW199" s="1"/>
      <c r="DY199" s="1"/>
      <c r="EA199" s="1"/>
      <c r="EC199" s="1"/>
      <c r="EE199" s="1"/>
      <c r="EG199" s="1"/>
      <c r="EI199" s="1"/>
      <c r="EK199" s="1"/>
      <c r="EM199" s="1"/>
      <c r="EO199" s="1"/>
      <c r="EQ199" s="1"/>
      <c r="ES199" s="1"/>
      <c r="EU199" s="1"/>
      <c r="EW199" s="1"/>
      <c r="EY199" s="1"/>
      <c r="FA199" s="1"/>
      <c r="FC199" s="1"/>
      <c r="FE199" s="1"/>
      <c r="FG199" s="1"/>
      <c r="FI199" s="1"/>
      <c r="FK199" s="1"/>
      <c r="FM199" s="1"/>
      <c r="FO199" s="1"/>
      <c r="FQ199" s="1"/>
      <c r="FS199" s="1"/>
      <c r="FU199" s="1"/>
      <c r="FW199" s="1"/>
      <c r="FY199" s="1"/>
      <c r="GA199" s="1"/>
      <c r="GC199" s="1"/>
      <c r="GE199" s="1"/>
      <c r="GG199" s="1"/>
      <c r="GI199" s="1"/>
      <c r="GK199" s="1"/>
      <c r="GM199" s="1"/>
      <c r="GO199" s="1"/>
      <c r="GQ199" s="1"/>
      <c r="GS199" s="1"/>
      <c r="GU199" s="1"/>
      <c r="GW199" s="1"/>
      <c r="GY199" s="1"/>
      <c r="HA199" s="1"/>
      <c r="HC199" s="1"/>
      <c r="HE199" s="1"/>
      <c r="HG199" s="1"/>
      <c r="HI199" s="1"/>
      <c r="HK199" s="1"/>
      <c r="HM199" s="1"/>
      <c r="HO199" s="1"/>
      <c r="HQ199" s="1"/>
      <c r="HS199" s="1"/>
      <c r="HU199" s="1"/>
      <c r="HW199" s="1"/>
      <c r="HY199" s="1"/>
      <c r="IA199" s="1"/>
      <c r="IC199" s="1"/>
      <c r="IE199" s="1"/>
      <c r="IG199" s="1"/>
      <c r="II199" s="1"/>
      <c r="IK199" s="1"/>
      <c r="IM199" s="1"/>
      <c r="IO199" s="1"/>
      <c r="IQ199" s="1"/>
      <c r="IS199" s="1"/>
      <c r="IU199" s="1"/>
      <c r="IW199" s="1"/>
      <c r="IY199" s="1"/>
      <c r="JA199" s="1"/>
      <c r="JC199" s="1"/>
      <c r="JE199" s="1"/>
      <c r="JG199" s="1"/>
      <c r="JI199" s="1"/>
      <c r="JK199" s="1"/>
      <c r="JM199" s="4" t="s">
        <v>911</v>
      </c>
      <c r="JN199" s="49" t="s">
        <v>911</v>
      </c>
      <c r="JO199" s="1"/>
      <c r="JQ199" s="1"/>
      <c r="JS199" s="1"/>
      <c r="JU199" s="1"/>
      <c r="JW199" s="1"/>
      <c r="JY199" s="1"/>
      <c r="KA199" s="1"/>
      <c r="KC199" s="1"/>
      <c r="KE199" s="1"/>
      <c r="KG199" s="1"/>
      <c r="KI199" s="1"/>
      <c r="KK199" s="1"/>
      <c r="KM199" s="1"/>
      <c r="KO199" s="1"/>
      <c r="KQ199" s="1"/>
      <c r="KS199" s="1">
        <v>18.019879250726135</v>
      </c>
      <c r="KT199" s="38">
        <v>0.73316601219825461</v>
      </c>
      <c r="KU199" s="1"/>
      <c r="KW199" s="1"/>
      <c r="KY199" s="1"/>
      <c r="LA199" s="1"/>
      <c r="LC199" s="1"/>
      <c r="LE199" s="1"/>
      <c r="LG199" s="1"/>
      <c r="LI199" s="1"/>
      <c r="LK199" s="1"/>
      <c r="LM199" s="1"/>
      <c r="LO199" s="1"/>
      <c r="LQ199" s="1"/>
      <c r="LS199" s="1"/>
      <c r="LU199" s="4">
        <v>18.019879250726135</v>
      </c>
      <c r="LV199" s="49">
        <v>0.64465410496618969</v>
      </c>
      <c r="LW199" s="1"/>
      <c r="LY199" s="1"/>
      <c r="MA199" s="1"/>
      <c r="MC199" s="1"/>
      <c r="ME199" s="1"/>
      <c r="MG199" s="1"/>
      <c r="MI199" s="1"/>
      <c r="MK199" s="1"/>
      <c r="MM199" s="1"/>
      <c r="MO199" s="1"/>
      <c r="MQ199" s="8" t="s">
        <v>911</v>
      </c>
      <c r="MR199" s="51" t="s">
        <v>911</v>
      </c>
    </row>
    <row r="200" spans="2:356" hidden="1" outlineLevel="1" x14ac:dyDescent="0.25">
      <c r="B200" s="42" t="s">
        <v>165</v>
      </c>
      <c r="C200" s="1"/>
      <c r="E200" s="1">
        <v>15.890658240842598</v>
      </c>
      <c r="F200" s="38">
        <v>1</v>
      </c>
      <c r="G200" s="1"/>
      <c r="I200" s="1"/>
      <c r="K200" s="1"/>
      <c r="M200" s="1"/>
      <c r="O200" s="1"/>
      <c r="Q200" s="1"/>
      <c r="S200" s="1"/>
      <c r="U200" s="1"/>
      <c r="W200" s="4">
        <v>15.890658240842598</v>
      </c>
      <c r="X200" s="49">
        <v>1</v>
      </c>
      <c r="Y200" s="1"/>
      <c r="AA200" s="1"/>
      <c r="AC200" s="1"/>
      <c r="AE200" s="1"/>
      <c r="AG200" s="1"/>
      <c r="AI200" s="1"/>
      <c r="AK200" s="1"/>
      <c r="AM200" s="1"/>
      <c r="AO200" s="1"/>
      <c r="AQ200" s="1"/>
      <c r="AS200" s="1"/>
      <c r="AU200" s="1"/>
      <c r="AW200" s="1"/>
      <c r="AY200" s="1"/>
      <c r="BA200" s="1"/>
      <c r="BC200" s="1"/>
      <c r="BE200" s="1"/>
      <c r="BG200" s="1"/>
      <c r="BI200" s="1"/>
      <c r="BK200" s="1"/>
      <c r="BM200" s="1"/>
      <c r="BO200" s="1"/>
      <c r="BQ200" s="1"/>
      <c r="BS200" s="1"/>
      <c r="BU200" s="1"/>
      <c r="BW200" s="1"/>
      <c r="BY200" s="1"/>
      <c r="CA200" s="1"/>
      <c r="CC200" s="1"/>
      <c r="CE200" s="1"/>
      <c r="CG200" s="1"/>
      <c r="CI200" s="1"/>
      <c r="CK200" s="1"/>
      <c r="CM200" s="1"/>
      <c r="CO200" s="1"/>
      <c r="CQ200" s="1"/>
      <c r="CS200" s="1"/>
      <c r="CU200" s="1"/>
      <c r="CW200" s="1"/>
      <c r="CY200" s="1"/>
      <c r="DA200" s="4" t="s">
        <v>911</v>
      </c>
      <c r="DB200" s="49" t="s">
        <v>911</v>
      </c>
      <c r="DC200" s="1"/>
      <c r="DE200" s="1"/>
      <c r="DG200" s="1"/>
      <c r="DI200" s="1"/>
      <c r="DK200" s="1"/>
      <c r="DM200" s="1"/>
      <c r="DO200" s="1"/>
      <c r="DQ200" s="1"/>
      <c r="DS200" s="1"/>
      <c r="DU200" s="1"/>
      <c r="DW200" s="1">
        <v>18.96537539263959</v>
      </c>
      <c r="DX200" s="38">
        <v>1</v>
      </c>
      <c r="DY200" s="1"/>
      <c r="EA200" s="1"/>
      <c r="EC200" s="1"/>
      <c r="EE200" s="1"/>
      <c r="EG200" s="1"/>
      <c r="EI200" s="1"/>
      <c r="EK200" s="1"/>
      <c r="EM200" s="1"/>
      <c r="EO200" s="1"/>
      <c r="EQ200" s="1"/>
      <c r="ES200" s="1"/>
      <c r="EU200" s="1"/>
      <c r="EW200" s="1"/>
      <c r="EY200" s="1"/>
      <c r="FA200" s="1"/>
      <c r="FC200" s="1"/>
      <c r="FE200" s="1"/>
      <c r="FG200" s="1"/>
      <c r="FI200" s="1"/>
      <c r="FK200" s="1"/>
      <c r="FM200" s="1"/>
      <c r="FO200" s="1"/>
      <c r="FQ200" s="1"/>
      <c r="FS200" s="1"/>
      <c r="FU200" s="1"/>
      <c r="FW200" s="1"/>
      <c r="FY200" s="1"/>
      <c r="GA200" s="1">
        <v>37.743745087396455</v>
      </c>
      <c r="GB200" s="38">
        <v>0.91665770724724238</v>
      </c>
      <c r="GC200" s="1"/>
      <c r="GE200" s="1"/>
      <c r="GG200" s="1"/>
      <c r="GI200" s="1">
        <v>70.66891474637319</v>
      </c>
      <c r="GJ200" s="38">
        <v>0.70896462386200598</v>
      </c>
      <c r="GK200" s="1"/>
      <c r="GM200" s="1"/>
      <c r="GO200" s="1"/>
      <c r="GQ200" s="1"/>
      <c r="GS200" s="1"/>
      <c r="GU200" s="1"/>
      <c r="GW200" s="1"/>
      <c r="GY200" s="1"/>
      <c r="HA200" s="1"/>
      <c r="HC200" s="1"/>
      <c r="HE200" s="1"/>
      <c r="HG200" s="1"/>
      <c r="HI200" s="1"/>
      <c r="HK200" s="1"/>
      <c r="HM200" s="1"/>
      <c r="HO200" s="1"/>
      <c r="HQ200" s="1"/>
      <c r="HS200" s="1">
        <v>18.96537539263959</v>
      </c>
      <c r="HT200" s="38">
        <v>0.63570399860567095</v>
      </c>
      <c r="HU200" s="1"/>
      <c r="HW200" s="1"/>
      <c r="HY200" s="1"/>
      <c r="IA200" s="1"/>
      <c r="IC200" s="1"/>
      <c r="IE200" s="1"/>
      <c r="IG200" s="1"/>
      <c r="II200" s="1"/>
      <c r="IK200" s="1"/>
      <c r="IM200" s="1"/>
      <c r="IO200" s="1"/>
      <c r="IQ200" s="1"/>
      <c r="IS200" s="1"/>
      <c r="IU200" s="1"/>
      <c r="IW200" s="1"/>
      <c r="IY200" s="1"/>
      <c r="JA200" s="1"/>
      <c r="JC200" s="1"/>
      <c r="JE200" s="1"/>
      <c r="JG200" s="1"/>
      <c r="JI200" s="1"/>
      <c r="JK200" s="1"/>
      <c r="JM200" s="4">
        <v>146.34341061904883</v>
      </c>
      <c r="JN200" s="49">
        <v>0.53257519360197536</v>
      </c>
      <c r="JO200" s="1"/>
      <c r="JQ200" s="1"/>
      <c r="JS200" s="1">
        <v>16.164683823240075</v>
      </c>
      <c r="JT200" s="38">
        <v>0.2741132905863839</v>
      </c>
      <c r="JU200" s="1"/>
      <c r="JW200" s="1">
        <v>21.682876113602397</v>
      </c>
      <c r="JX200" s="38">
        <v>1</v>
      </c>
      <c r="JY200" s="1"/>
      <c r="KA200" s="1"/>
      <c r="KC200" s="1"/>
      <c r="KE200" s="1">
        <v>12.490304226238756</v>
      </c>
      <c r="KF200" s="38">
        <v>1</v>
      </c>
      <c r="KG200" s="1">
        <v>18.96537539263959</v>
      </c>
      <c r="KH200" s="38">
        <v>0.57930479593107354</v>
      </c>
      <c r="KI200" s="1">
        <v>18.96537539263959</v>
      </c>
      <c r="KJ200" s="38">
        <v>0.28321311419431705</v>
      </c>
      <c r="KK200" s="1">
        <v>15.820175090295955</v>
      </c>
      <c r="KL200" s="38">
        <v>0.43907648322250359</v>
      </c>
      <c r="KM200" s="1">
        <v>23.51421655567685</v>
      </c>
      <c r="KN200" s="38">
        <v>0.53545317723317964</v>
      </c>
      <c r="KO200" s="1"/>
      <c r="KQ200" s="1"/>
      <c r="KS200" s="1">
        <v>87.662531726343161</v>
      </c>
      <c r="KT200" s="38">
        <v>0.38171352894302646</v>
      </c>
      <c r="KU200" s="1"/>
      <c r="KW200" s="1"/>
      <c r="KY200" s="1"/>
      <c r="LA200" s="1"/>
      <c r="LC200" s="1">
        <v>12.853124202194843</v>
      </c>
      <c r="LD200" s="38">
        <v>0.55973397515443724</v>
      </c>
      <c r="LE200" s="1"/>
      <c r="LG200" s="1">
        <v>7.9100875451479773</v>
      </c>
      <c r="LH200" s="38">
        <v>0.61164583698463071</v>
      </c>
      <c r="LI200" s="1"/>
      <c r="LK200" s="1"/>
      <c r="LM200" s="1"/>
      <c r="LO200" s="1">
        <v>85.960462355832689</v>
      </c>
      <c r="LP200" s="38">
        <v>0.2589380774412362</v>
      </c>
      <c r="LQ200" s="1"/>
      <c r="LS200" s="1"/>
      <c r="LU200" s="4">
        <v>321.98921242385188</v>
      </c>
      <c r="LV200" s="49">
        <v>0.3646960684509083</v>
      </c>
      <c r="LW200" s="1"/>
      <c r="LY200" s="1"/>
      <c r="MA200" s="1"/>
      <c r="MC200" s="1"/>
      <c r="ME200" s="1">
        <v>10.868282149608889</v>
      </c>
      <c r="MF200" s="38">
        <v>1</v>
      </c>
      <c r="MG200" s="1"/>
      <c r="MI200" s="1"/>
      <c r="MK200" s="1"/>
      <c r="MM200" s="1"/>
      <c r="MO200" s="1"/>
      <c r="MQ200" s="8">
        <v>10.868282149608889</v>
      </c>
      <c r="MR200" s="51">
        <v>1</v>
      </c>
    </row>
    <row r="201" spans="2:356" hidden="1" outlineLevel="1" x14ac:dyDescent="0.25">
      <c r="B201" s="42" t="s">
        <v>334</v>
      </c>
      <c r="C201" s="1"/>
      <c r="E201" s="1"/>
      <c r="G201" s="1"/>
      <c r="I201" s="1"/>
      <c r="K201" s="1"/>
      <c r="M201" s="1"/>
      <c r="O201" s="1"/>
      <c r="Q201" s="1"/>
      <c r="S201" s="1"/>
      <c r="U201" s="1"/>
      <c r="W201" s="4" t="s">
        <v>911</v>
      </c>
      <c r="X201" s="49" t="s">
        <v>911</v>
      </c>
      <c r="Y201" s="1"/>
      <c r="AA201" s="1"/>
      <c r="AC201" s="1"/>
      <c r="AE201" s="1"/>
      <c r="AG201" s="1"/>
      <c r="AI201" s="1"/>
      <c r="AK201" s="1"/>
      <c r="AM201" s="1"/>
      <c r="AO201" s="1"/>
      <c r="AQ201" s="1"/>
      <c r="AS201" s="1"/>
      <c r="AU201" s="1"/>
      <c r="AW201" s="1"/>
      <c r="AY201" s="1"/>
      <c r="BA201" s="1"/>
      <c r="BC201" s="1"/>
      <c r="BE201" s="1"/>
      <c r="BG201" s="1"/>
      <c r="BI201" s="1"/>
      <c r="BK201" s="1"/>
      <c r="BM201" s="1"/>
      <c r="BO201" s="1"/>
      <c r="BQ201" s="1">
        <v>9.6617199741406417</v>
      </c>
      <c r="BR201" s="38">
        <v>1</v>
      </c>
      <c r="BS201" s="1"/>
      <c r="BU201" s="1"/>
      <c r="BW201" s="1"/>
      <c r="BY201" s="1"/>
      <c r="CA201" s="1"/>
      <c r="CC201" s="1"/>
      <c r="CE201" s="1"/>
      <c r="CG201" s="1"/>
      <c r="CI201" s="1"/>
      <c r="CK201" s="1"/>
      <c r="CM201" s="1"/>
      <c r="CO201" s="1"/>
      <c r="CQ201" s="1"/>
      <c r="CS201" s="1"/>
      <c r="CU201" s="1"/>
      <c r="CW201" s="1"/>
      <c r="CY201" s="1"/>
      <c r="DA201" s="4">
        <v>9.6617199741406417</v>
      </c>
      <c r="DB201" s="49">
        <v>1</v>
      </c>
      <c r="DC201" s="1"/>
      <c r="DE201" s="1"/>
      <c r="DG201" s="1"/>
      <c r="DI201" s="1"/>
      <c r="DK201" s="1"/>
      <c r="DM201" s="1"/>
      <c r="DO201" s="1"/>
      <c r="DQ201" s="1"/>
      <c r="DS201" s="1"/>
      <c r="DU201" s="1"/>
      <c r="DW201" s="1">
        <v>8.931096320337069</v>
      </c>
      <c r="DX201" s="38">
        <v>0.30182103168169672</v>
      </c>
      <c r="DY201" s="1"/>
      <c r="EA201" s="1"/>
      <c r="EC201" s="1"/>
      <c r="EE201" s="1"/>
      <c r="EG201" s="1"/>
      <c r="EI201" s="1"/>
      <c r="EK201" s="1"/>
      <c r="EM201" s="1"/>
      <c r="EO201" s="1"/>
      <c r="EQ201" s="1"/>
      <c r="ES201" s="1"/>
      <c r="EU201" s="1"/>
      <c r="EW201" s="1"/>
      <c r="EY201" s="1"/>
      <c r="FA201" s="1"/>
      <c r="FC201" s="1"/>
      <c r="FE201" s="1"/>
      <c r="FG201" s="1"/>
      <c r="FI201" s="1"/>
      <c r="FK201" s="1"/>
      <c r="FM201" s="1"/>
      <c r="FO201" s="1"/>
      <c r="FQ201" s="1"/>
      <c r="FS201" s="1"/>
      <c r="FU201" s="1"/>
      <c r="FW201" s="1"/>
      <c r="FY201" s="1"/>
      <c r="GA201" s="1"/>
      <c r="GC201" s="1"/>
      <c r="GE201" s="1"/>
      <c r="GG201" s="1"/>
      <c r="GI201" s="1">
        <v>20.659606059064672</v>
      </c>
      <c r="GJ201" s="38">
        <v>1</v>
      </c>
      <c r="GK201" s="1"/>
      <c r="GM201" s="1"/>
      <c r="GO201" s="1">
        <v>13.730962893007518</v>
      </c>
      <c r="GP201" s="38">
        <v>1</v>
      </c>
      <c r="GQ201" s="1"/>
      <c r="GS201" s="1"/>
      <c r="GU201" s="1"/>
      <c r="GW201" s="1"/>
      <c r="GY201" s="1"/>
      <c r="HA201" s="1"/>
      <c r="HC201" s="1"/>
      <c r="HE201" s="1"/>
      <c r="HG201" s="1"/>
      <c r="HI201" s="1"/>
      <c r="HK201" s="1"/>
      <c r="HM201" s="1"/>
      <c r="HO201" s="1"/>
      <c r="HQ201" s="1"/>
      <c r="HS201" s="1"/>
      <c r="HU201" s="1"/>
      <c r="HW201" s="1"/>
      <c r="HY201" s="1"/>
      <c r="IA201" s="1"/>
      <c r="IC201" s="1"/>
      <c r="IE201" s="1"/>
      <c r="IG201" s="1"/>
      <c r="II201" s="1"/>
      <c r="IK201" s="1"/>
      <c r="IM201" s="1"/>
      <c r="IO201" s="1"/>
      <c r="IQ201" s="1"/>
      <c r="IS201" s="1"/>
      <c r="IU201" s="1"/>
      <c r="IW201" s="1"/>
      <c r="IY201" s="1"/>
      <c r="JA201" s="1"/>
      <c r="JC201" s="1"/>
      <c r="JE201" s="1"/>
      <c r="JG201" s="1"/>
      <c r="JI201" s="1"/>
      <c r="JK201" s="1"/>
      <c r="JM201" s="4">
        <v>43.321665272409255</v>
      </c>
      <c r="JN201" s="49">
        <v>0.52691824218547989</v>
      </c>
      <c r="JO201" s="1"/>
      <c r="JQ201" s="1"/>
      <c r="JS201" s="1"/>
      <c r="JU201" s="1"/>
      <c r="JW201" s="1"/>
      <c r="JY201" s="1"/>
      <c r="KA201" s="1"/>
      <c r="KC201" s="1"/>
      <c r="KE201" s="1"/>
      <c r="KG201" s="1"/>
      <c r="KI201" s="1"/>
      <c r="KK201" s="1"/>
      <c r="KM201" s="1"/>
      <c r="KO201" s="1"/>
      <c r="KQ201" s="1"/>
      <c r="KS201" s="1"/>
      <c r="KU201" s="1"/>
      <c r="KW201" s="1"/>
      <c r="KY201" s="1"/>
      <c r="LA201" s="1"/>
      <c r="LC201" s="1"/>
      <c r="LE201" s="1"/>
      <c r="LG201" s="1"/>
      <c r="LI201" s="1"/>
      <c r="LK201" s="1"/>
      <c r="LM201" s="1"/>
      <c r="LO201" s="1"/>
      <c r="LQ201" s="1"/>
      <c r="LS201" s="1"/>
      <c r="LU201" s="4" t="s">
        <v>911</v>
      </c>
      <c r="LV201" s="49" t="s">
        <v>911</v>
      </c>
      <c r="LW201" s="1"/>
      <c r="LY201" s="1"/>
      <c r="MA201" s="1"/>
      <c r="MC201" s="1"/>
      <c r="ME201" s="1"/>
      <c r="MG201" s="1"/>
      <c r="MI201" s="1"/>
      <c r="MK201" s="1"/>
      <c r="MM201" s="1"/>
      <c r="MO201" s="1"/>
      <c r="MQ201" s="8" t="s">
        <v>911</v>
      </c>
      <c r="MR201" s="51" t="s">
        <v>911</v>
      </c>
    </row>
    <row r="202" spans="2:356" hidden="1" outlineLevel="1" x14ac:dyDescent="0.25">
      <c r="B202" s="42" t="s">
        <v>237</v>
      </c>
      <c r="C202" s="1"/>
      <c r="E202" s="1"/>
      <c r="G202" s="1"/>
      <c r="I202" s="1"/>
      <c r="K202" s="1"/>
      <c r="M202" s="1"/>
      <c r="O202" s="1"/>
      <c r="Q202" s="1"/>
      <c r="S202" s="1"/>
      <c r="U202" s="1"/>
      <c r="W202" s="4" t="s">
        <v>911</v>
      </c>
      <c r="X202" s="49" t="s">
        <v>911</v>
      </c>
      <c r="Y202" s="1"/>
      <c r="AA202" s="1"/>
      <c r="AC202" s="1"/>
      <c r="AE202" s="1"/>
      <c r="AG202" s="1"/>
      <c r="AI202" s="1"/>
      <c r="AK202" s="1"/>
      <c r="AM202" s="1"/>
      <c r="AO202" s="1"/>
      <c r="AQ202" s="1"/>
      <c r="AS202" s="1"/>
      <c r="AU202" s="1"/>
      <c r="AW202" s="1"/>
      <c r="AY202" s="1"/>
      <c r="BA202" s="1"/>
      <c r="BC202" s="1"/>
      <c r="BE202" s="1"/>
      <c r="BG202" s="1"/>
      <c r="BI202" s="1"/>
      <c r="BK202" s="1"/>
      <c r="BM202" s="1"/>
      <c r="BO202" s="1"/>
      <c r="BQ202" s="1"/>
      <c r="BS202" s="1"/>
      <c r="BU202" s="1"/>
      <c r="BW202" s="1"/>
      <c r="BY202" s="1"/>
      <c r="CA202" s="1"/>
      <c r="CC202" s="1"/>
      <c r="CE202" s="1"/>
      <c r="CG202" s="1"/>
      <c r="CI202" s="1"/>
      <c r="CK202" s="1"/>
      <c r="CM202" s="1"/>
      <c r="CO202" s="1"/>
      <c r="CQ202" s="1"/>
      <c r="CS202" s="1"/>
      <c r="CU202" s="1"/>
      <c r="CW202" s="1"/>
      <c r="CY202" s="1"/>
      <c r="DA202" s="4" t="s">
        <v>911</v>
      </c>
      <c r="DB202" s="49" t="s">
        <v>911</v>
      </c>
      <c r="DC202" s="1"/>
      <c r="DE202" s="1"/>
      <c r="DG202" s="1"/>
      <c r="DI202" s="1"/>
      <c r="DK202" s="1"/>
      <c r="DM202" s="1"/>
      <c r="DO202" s="1">
        <v>8.931096320337069</v>
      </c>
      <c r="DP202" s="38">
        <v>1</v>
      </c>
      <c r="DQ202" s="1"/>
      <c r="DS202" s="1"/>
      <c r="DU202" s="1"/>
      <c r="DW202" s="1"/>
      <c r="DY202" s="1"/>
      <c r="EA202" s="1"/>
      <c r="EC202" s="1"/>
      <c r="EE202" s="1"/>
      <c r="EG202" s="1"/>
      <c r="EI202" s="1"/>
      <c r="EK202" s="1"/>
      <c r="EM202" s="1"/>
      <c r="EO202" s="1"/>
      <c r="EQ202" s="1"/>
      <c r="ES202" s="1"/>
      <c r="EU202" s="1"/>
      <c r="EW202" s="1"/>
      <c r="EY202" s="1"/>
      <c r="FA202" s="1"/>
      <c r="FC202" s="1"/>
      <c r="FE202" s="1"/>
      <c r="FG202" s="1"/>
      <c r="FI202" s="1"/>
      <c r="FK202" s="1"/>
      <c r="FM202" s="1"/>
      <c r="FO202" s="1"/>
      <c r="FQ202" s="1"/>
      <c r="FS202" s="1"/>
      <c r="FU202" s="1"/>
      <c r="FW202" s="1"/>
      <c r="FY202" s="1"/>
      <c r="GA202" s="1"/>
      <c r="GC202" s="1"/>
      <c r="GE202" s="1"/>
      <c r="GG202" s="1"/>
      <c r="GI202" s="1"/>
      <c r="GK202" s="1"/>
      <c r="GM202" s="1"/>
      <c r="GO202" s="1"/>
      <c r="GQ202" s="1"/>
      <c r="GS202" s="1"/>
      <c r="GU202" s="1"/>
      <c r="GW202" s="1"/>
      <c r="GY202" s="1"/>
      <c r="HA202" s="1"/>
      <c r="HC202" s="1"/>
      <c r="HE202" s="1"/>
      <c r="HG202" s="1"/>
      <c r="HI202" s="1"/>
      <c r="HK202" s="1"/>
      <c r="HM202" s="1"/>
      <c r="HO202" s="1"/>
      <c r="HQ202" s="1"/>
      <c r="HS202" s="1"/>
      <c r="HU202" s="1"/>
      <c r="HW202" s="1"/>
      <c r="HY202" s="1"/>
      <c r="IA202" s="1"/>
      <c r="IC202" s="1"/>
      <c r="IE202" s="1"/>
      <c r="IG202" s="1"/>
      <c r="II202" s="1"/>
      <c r="IK202" s="1"/>
      <c r="IM202" s="1"/>
      <c r="IO202" s="1"/>
      <c r="IQ202" s="1"/>
      <c r="IS202" s="1"/>
      <c r="IU202" s="1"/>
      <c r="IW202" s="1"/>
      <c r="IY202" s="1"/>
      <c r="JA202" s="1"/>
      <c r="JC202" s="1"/>
      <c r="JE202" s="1"/>
      <c r="JG202" s="1"/>
      <c r="JI202" s="1"/>
      <c r="JK202" s="1"/>
      <c r="JM202" s="4">
        <v>8.931096320337069</v>
      </c>
      <c r="JN202" s="49">
        <v>0.5</v>
      </c>
      <c r="JO202" s="1"/>
      <c r="JQ202" s="1"/>
      <c r="JS202" s="1"/>
      <c r="JU202" s="1"/>
      <c r="JW202" s="1"/>
      <c r="JY202" s="1"/>
      <c r="KA202" s="1"/>
      <c r="KC202" s="1"/>
      <c r="KE202" s="1"/>
      <c r="KG202" s="1">
        <v>11.742158961921685</v>
      </c>
      <c r="KH202" s="38">
        <v>1</v>
      </c>
      <c r="KI202" s="1"/>
      <c r="KK202" s="1"/>
      <c r="KM202" s="1"/>
      <c r="KO202" s="1"/>
      <c r="KQ202" s="1"/>
      <c r="KS202" s="1">
        <v>13.772788568454422</v>
      </c>
      <c r="KT202" s="38">
        <v>1</v>
      </c>
      <c r="KU202" s="1"/>
      <c r="KW202" s="1"/>
      <c r="KY202" s="1"/>
      <c r="LA202" s="1"/>
      <c r="LC202" s="1"/>
      <c r="LE202" s="1"/>
      <c r="LG202" s="1"/>
      <c r="LI202" s="1"/>
      <c r="LK202" s="1"/>
      <c r="LM202" s="1"/>
      <c r="LO202" s="1"/>
      <c r="LQ202" s="1"/>
      <c r="LS202" s="1"/>
      <c r="LU202" s="4">
        <v>25.514947530376105</v>
      </c>
      <c r="LV202" s="49">
        <v>0.37425172922275651</v>
      </c>
      <c r="LW202" s="1"/>
      <c r="LY202" s="1"/>
      <c r="MA202" s="1"/>
      <c r="MC202" s="1"/>
      <c r="ME202" s="1"/>
      <c r="MG202" s="1"/>
      <c r="MI202" s="1"/>
      <c r="MK202" s="1"/>
      <c r="MM202" s="1"/>
      <c r="MO202" s="1"/>
      <c r="MQ202" s="8" t="s">
        <v>911</v>
      </c>
      <c r="MR202" s="51" t="s">
        <v>911</v>
      </c>
    </row>
    <row r="203" spans="2:356" hidden="1" outlineLevel="1" x14ac:dyDescent="0.25">
      <c r="B203" s="42" t="s">
        <v>436</v>
      </c>
      <c r="C203" s="1"/>
      <c r="E203" s="1"/>
      <c r="G203" s="1"/>
      <c r="I203" s="1"/>
      <c r="K203" s="1"/>
      <c r="M203" s="1"/>
      <c r="O203" s="1"/>
      <c r="Q203" s="1"/>
      <c r="S203" s="1"/>
      <c r="U203" s="1"/>
      <c r="W203" s="4" t="s">
        <v>911</v>
      </c>
      <c r="X203" s="49" t="s">
        <v>911</v>
      </c>
      <c r="Y203" s="1"/>
      <c r="AA203" s="1"/>
      <c r="AC203" s="1"/>
      <c r="AE203" s="1"/>
      <c r="AG203" s="1"/>
      <c r="AI203" s="1"/>
      <c r="AK203" s="1"/>
      <c r="AM203" s="1"/>
      <c r="AO203" s="1"/>
      <c r="AQ203" s="1"/>
      <c r="AS203" s="1"/>
      <c r="AU203" s="1"/>
      <c r="AW203" s="1"/>
      <c r="AY203" s="1"/>
      <c r="BA203" s="1"/>
      <c r="BC203" s="1"/>
      <c r="BE203" s="1"/>
      <c r="BG203" s="1"/>
      <c r="BI203" s="1"/>
      <c r="BK203" s="1"/>
      <c r="BM203" s="1"/>
      <c r="BO203" s="1"/>
      <c r="BQ203" s="1"/>
      <c r="BS203" s="1"/>
      <c r="BU203" s="1"/>
      <c r="BW203" s="1"/>
      <c r="BY203" s="1"/>
      <c r="CA203" s="1"/>
      <c r="CC203" s="1"/>
      <c r="CE203" s="1"/>
      <c r="CG203" s="1"/>
      <c r="CI203" s="1"/>
      <c r="CK203" s="1"/>
      <c r="CM203" s="1"/>
      <c r="CO203" s="1"/>
      <c r="CQ203" s="1"/>
      <c r="CS203" s="1"/>
      <c r="CU203" s="1"/>
      <c r="CW203" s="1"/>
      <c r="CY203" s="1"/>
      <c r="DA203" s="4" t="s">
        <v>911</v>
      </c>
      <c r="DB203" s="49" t="s">
        <v>911</v>
      </c>
      <c r="DC203" s="1"/>
      <c r="DE203" s="1"/>
      <c r="DG203" s="1"/>
      <c r="DI203" s="1"/>
      <c r="DK203" s="1"/>
      <c r="DM203" s="1"/>
      <c r="DO203" s="1"/>
      <c r="DQ203" s="1"/>
      <c r="DS203" s="1"/>
      <c r="DU203" s="1"/>
      <c r="DW203" s="1"/>
      <c r="DY203" s="1"/>
      <c r="EA203" s="1"/>
      <c r="EC203" s="1"/>
      <c r="EE203" s="1"/>
      <c r="EG203" s="1"/>
      <c r="EI203" s="1"/>
      <c r="EK203" s="1"/>
      <c r="EM203" s="1"/>
      <c r="EO203" s="1"/>
      <c r="EQ203" s="1"/>
      <c r="ES203" s="1"/>
      <c r="EU203" s="1"/>
      <c r="EW203" s="1"/>
      <c r="EY203" s="1"/>
      <c r="FA203" s="1"/>
      <c r="FC203" s="1"/>
      <c r="FE203" s="1"/>
      <c r="FG203" s="1"/>
      <c r="FI203" s="1"/>
      <c r="FK203" s="1"/>
      <c r="FM203" s="1"/>
      <c r="FO203" s="1"/>
      <c r="FQ203" s="1"/>
      <c r="FS203" s="1"/>
      <c r="FU203" s="1"/>
      <c r="FW203" s="1"/>
      <c r="FY203" s="1"/>
      <c r="GA203" s="1"/>
      <c r="GC203" s="1"/>
      <c r="GE203" s="1"/>
      <c r="GG203" s="1"/>
      <c r="GI203" s="1"/>
      <c r="GK203" s="1"/>
      <c r="GM203" s="1"/>
      <c r="GO203" s="1"/>
      <c r="GQ203" s="1"/>
      <c r="GS203" s="1"/>
      <c r="GU203" s="1"/>
      <c r="GW203" s="1"/>
      <c r="GY203" s="1"/>
      <c r="HA203" s="1"/>
      <c r="HC203" s="1"/>
      <c r="HE203" s="1"/>
      <c r="HG203" s="1"/>
      <c r="HI203" s="1"/>
      <c r="HK203" s="1"/>
      <c r="HM203" s="1"/>
      <c r="HO203" s="1"/>
      <c r="HQ203" s="1"/>
      <c r="HS203" s="1"/>
      <c r="HU203" s="1"/>
      <c r="HW203" s="1"/>
      <c r="HY203" s="1"/>
      <c r="IA203" s="1"/>
      <c r="IC203" s="1"/>
      <c r="IE203" s="1"/>
      <c r="IG203" s="1"/>
      <c r="II203" s="1"/>
      <c r="IK203" s="1"/>
      <c r="IM203" s="1"/>
      <c r="IO203" s="1"/>
      <c r="IQ203" s="1"/>
      <c r="IS203" s="1"/>
      <c r="IU203" s="1"/>
      <c r="IW203" s="1"/>
      <c r="IY203" s="1"/>
      <c r="JA203" s="1"/>
      <c r="JC203" s="1"/>
      <c r="JE203" s="1"/>
      <c r="JG203" s="1"/>
      <c r="JI203" s="1"/>
      <c r="JK203" s="1"/>
      <c r="JM203" s="4" t="s">
        <v>911</v>
      </c>
      <c r="JN203" s="49" t="s">
        <v>911</v>
      </c>
      <c r="JO203" s="1"/>
      <c r="JQ203" s="1"/>
      <c r="JS203" s="1">
        <v>13.730962893007518</v>
      </c>
      <c r="JT203" s="38">
        <v>1</v>
      </c>
      <c r="JU203" s="1"/>
      <c r="JW203" s="1"/>
      <c r="JY203" s="1"/>
      <c r="KA203" s="1"/>
      <c r="KC203" s="1"/>
      <c r="KE203" s="1"/>
      <c r="KG203" s="1"/>
      <c r="KI203" s="1"/>
      <c r="KK203" s="1"/>
      <c r="KM203" s="1"/>
      <c r="KO203" s="1"/>
      <c r="KQ203" s="1"/>
      <c r="KS203" s="1">
        <v>13.772788568454422</v>
      </c>
      <c r="KT203" s="38">
        <v>1</v>
      </c>
      <c r="KU203" s="1"/>
      <c r="KW203" s="1"/>
      <c r="KY203" s="1"/>
      <c r="LA203" s="1"/>
      <c r="LC203" s="1"/>
      <c r="LE203" s="1"/>
      <c r="LG203" s="1"/>
      <c r="LI203" s="1"/>
      <c r="LK203" s="1"/>
      <c r="LM203" s="1"/>
      <c r="LO203" s="1"/>
      <c r="LQ203" s="1"/>
      <c r="LS203" s="1"/>
      <c r="LU203" s="4">
        <v>27.503751461461938</v>
      </c>
      <c r="LV203" s="49">
        <v>0.47968249593702628</v>
      </c>
      <c r="LW203" s="1"/>
      <c r="LY203" s="1"/>
      <c r="MA203" s="1"/>
      <c r="MC203" s="1"/>
      <c r="ME203" s="1"/>
      <c r="MG203" s="1"/>
      <c r="MI203" s="1"/>
      <c r="MK203" s="1"/>
      <c r="MM203" s="1"/>
      <c r="MO203" s="1"/>
      <c r="MQ203" s="8" t="s">
        <v>911</v>
      </c>
      <c r="MR203" s="51" t="s">
        <v>911</v>
      </c>
    </row>
    <row r="204" spans="2:356" hidden="1" outlineLevel="1" x14ac:dyDescent="0.25">
      <c r="B204" s="42" t="s">
        <v>390</v>
      </c>
      <c r="C204" s="1"/>
      <c r="E204" s="1"/>
      <c r="G204" s="1"/>
      <c r="I204" s="1"/>
      <c r="K204" s="1"/>
      <c r="M204" s="1"/>
      <c r="O204" s="1"/>
      <c r="Q204" s="1"/>
      <c r="S204" s="1"/>
      <c r="U204" s="1"/>
      <c r="W204" s="4" t="s">
        <v>911</v>
      </c>
      <c r="X204" s="49" t="s">
        <v>911</v>
      </c>
      <c r="Y204" s="1"/>
      <c r="AA204" s="1"/>
      <c r="AC204" s="1"/>
      <c r="AE204" s="1"/>
      <c r="AG204" s="1"/>
      <c r="AI204" s="1"/>
      <c r="AK204" s="1"/>
      <c r="AM204" s="1"/>
      <c r="AO204" s="1"/>
      <c r="AQ204" s="1"/>
      <c r="AS204" s="1"/>
      <c r="AU204" s="1"/>
      <c r="AW204" s="1"/>
      <c r="AY204" s="1"/>
      <c r="BA204" s="1"/>
      <c r="BC204" s="1"/>
      <c r="BE204" s="1"/>
      <c r="BG204" s="1"/>
      <c r="BI204" s="1"/>
      <c r="BK204" s="1"/>
      <c r="BM204" s="1"/>
      <c r="BO204" s="1"/>
      <c r="BQ204" s="1"/>
      <c r="BS204" s="1"/>
      <c r="BU204" s="1"/>
      <c r="BW204" s="1"/>
      <c r="BY204" s="1"/>
      <c r="CA204" s="1"/>
      <c r="CC204" s="1"/>
      <c r="CE204" s="1"/>
      <c r="CG204" s="1"/>
      <c r="CI204" s="1"/>
      <c r="CK204" s="1"/>
      <c r="CM204" s="1"/>
      <c r="CO204" s="1"/>
      <c r="CQ204" s="1"/>
      <c r="CS204" s="1"/>
      <c r="CU204" s="1"/>
      <c r="CW204" s="1"/>
      <c r="CY204" s="1"/>
      <c r="DA204" s="4" t="s">
        <v>911</v>
      </c>
      <c r="DB204" s="49" t="s">
        <v>911</v>
      </c>
      <c r="DC204" s="1"/>
      <c r="DE204" s="1"/>
      <c r="DG204" s="1"/>
      <c r="DI204" s="1"/>
      <c r="DK204" s="1"/>
      <c r="DM204" s="1"/>
      <c r="DO204" s="1"/>
      <c r="DQ204" s="1"/>
      <c r="DS204" s="1"/>
      <c r="DU204" s="1"/>
      <c r="DW204" s="1"/>
      <c r="DY204" s="1"/>
      <c r="EA204" s="1"/>
      <c r="EC204" s="1"/>
      <c r="EE204" s="1"/>
      <c r="EG204" s="1"/>
      <c r="EI204" s="1"/>
      <c r="EK204" s="1"/>
      <c r="EM204" s="1"/>
      <c r="EO204" s="1"/>
      <c r="EQ204" s="1"/>
      <c r="ES204" s="1"/>
      <c r="EU204" s="1"/>
      <c r="EW204" s="1"/>
      <c r="EY204" s="1"/>
      <c r="FA204" s="1"/>
      <c r="FC204" s="1"/>
      <c r="FE204" s="1"/>
      <c r="FG204" s="1"/>
      <c r="FI204" s="1"/>
      <c r="FK204" s="1"/>
      <c r="FM204" s="1"/>
      <c r="FO204" s="1"/>
      <c r="FQ204" s="1"/>
      <c r="FS204" s="1"/>
      <c r="FU204" s="1"/>
      <c r="FW204" s="1"/>
      <c r="FY204" s="1"/>
      <c r="GA204" s="1"/>
      <c r="GC204" s="1"/>
      <c r="GE204" s="1"/>
      <c r="GG204" s="1"/>
      <c r="GI204" s="1">
        <v>13.772788568454422</v>
      </c>
      <c r="GJ204" s="38">
        <v>1</v>
      </c>
      <c r="GK204" s="1"/>
      <c r="GM204" s="1"/>
      <c r="GO204" s="1"/>
      <c r="GQ204" s="1"/>
      <c r="GS204" s="1"/>
      <c r="GU204" s="1"/>
      <c r="GW204" s="1"/>
      <c r="GY204" s="1"/>
      <c r="HA204" s="1"/>
      <c r="HC204" s="1"/>
      <c r="HE204" s="1"/>
      <c r="HG204" s="1"/>
      <c r="HI204" s="1"/>
      <c r="HK204" s="1"/>
      <c r="HM204" s="1"/>
      <c r="HO204" s="1"/>
      <c r="HQ204" s="1"/>
      <c r="HS204" s="1"/>
      <c r="HU204" s="1"/>
      <c r="HW204" s="1"/>
      <c r="HY204" s="1"/>
      <c r="IA204" s="1"/>
      <c r="IC204" s="1"/>
      <c r="IE204" s="1"/>
      <c r="IG204" s="1"/>
      <c r="II204" s="1"/>
      <c r="IK204" s="1"/>
      <c r="IM204" s="1"/>
      <c r="IO204" s="1"/>
      <c r="IQ204" s="1"/>
      <c r="IS204" s="1"/>
      <c r="IU204" s="1"/>
      <c r="IW204" s="1"/>
      <c r="IY204" s="1"/>
      <c r="JA204" s="1"/>
      <c r="JC204" s="1"/>
      <c r="JE204" s="1"/>
      <c r="JG204" s="1"/>
      <c r="JI204" s="1"/>
      <c r="JK204" s="1"/>
      <c r="JM204" s="4">
        <v>13.772788568454422</v>
      </c>
      <c r="JN204" s="49">
        <v>0.63519195960420993</v>
      </c>
      <c r="JO204" s="1"/>
      <c r="JQ204" s="1"/>
      <c r="JS204" s="1"/>
      <c r="JU204" s="1"/>
      <c r="JW204" s="1"/>
      <c r="JY204" s="1"/>
      <c r="KA204" s="1"/>
      <c r="KC204" s="1"/>
      <c r="KE204" s="1"/>
      <c r="KG204" s="1"/>
      <c r="KI204" s="1"/>
      <c r="KK204" s="1"/>
      <c r="KM204" s="1"/>
      <c r="KO204" s="1"/>
      <c r="KQ204" s="1"/>
      <c r="KS204" s="1"/>
      <c r="KU204" s="1"/>
      <c r="KW204" s="1"/>
      <c r="KY204" s="1"/>
      <c r="LA204" s="1"/>
      <c r="LC204" s="1"/>
      <c r="LE204" s="1"/>
      <c r="LG204" s="1"/>
      <c r="LI204" s="1"/>
      <c r="LK204" s="1"/>
      <c r="LM204" s="1"/>
      <c r="LO204" s="1"/>
      <c r="LQ204" s="1"/>
      <c r="LS204" s="1"/>
      <c r="LU204" s="4" t="s">
        <v>911</v>
      </c>
      <c r="LV204" s="49" t="s">
        <v>911</v>
      </c>
      <c r="LW204" s="1"/>
      <c r="LY204" s="1"/>
      <c r="MA204" s="1"/>
      <c r="MC204" s="1"/>
      <c r="ME204" s="1"/>
      <c r="MG204" s="1"/>
      <c r="MI204" s="1"/>
      <c r="MK204" s="1"/>
      <c r="MM204" s="1"/>
      <c r="MO204" s="1"/>
      <c r="MQ204" s="8" t="s">
        <v>911</v>
      </c>
      <c r="MR204" s="51" t="s">
        <v>911</v>
      </c>
    </row>
    <row r="205" spans="2:356" hidden="1" outlineLevel="1" x14ac:dyDescent="0.25">
      <c r="B205" s="42" t="s">
        <v>333</v>
      </c>
      <c r="C205" s="1"/>
      <c r="E205" s="1"/>
      <c r="G205" s="1">
        <v>2.9198257364819331</v>
      </c>
      <c r="H205" s="38">
        <v>1</v>
      </c>
      <c r="I205" s="1"/>
      <c r="K205" s="1"/>
      <c r="M205" s="1"/>
      <c r="O205" s="1"/>
      <c r="Q205" s="1">
        <v>9.6617199741406417</v>
      </c>
      <c r="R205" s="38">
        <v>1</v>
      </c>
      <c r="S205" s="1"/>
      <c r="U205" s="1"/>
      <c r="W205" s="4">
        <v>12.581545710622574</v>
      </c>
      <c r="X205" s="49">
        <v>1</v>
      </c>
      <c r="Y205" s="1"/>
      <c r="AA205" s="1"/>
      <c r="AC205" s="1"/>
      <c r="AE205" s="1"/>
      <c r="AG205" s="1"/>
      <c r="AI205" s="1"/>
      <c r="AK205" s="1"/>
      <c r="AM205" s="1"/>
      <c r="AO205" s="1"/>
      <c r="AQ205" s="1"/>
      <c r="AS205" s="1"/>
      <c r="AU205" s="1"/>
      <c r="AW205" s="1"/>
      <c r="AY205" s="1"/>
      <c r="BA205" s="1"/>
      <c r="BC205" s="1"/>
      <c r="BE205" s="1"/>
      <c r="BG205" s="1"/>
      <c r="BI205" s="1"/>
      <c r="BK205" s="1"/>
      <c r="BM205" s="1"/>
      <c r="BO205" s="1"/>
      <c r="BQ205" s="1"/>
      <c r="BS205" s="1"/>
      <c r="BU205" s="1"/>
      <c r="BW205" s="1"/>
      <c r="BY205" s="1"/>
      <c r="CA205" s="1"/>
      <c r="CC205" s="1"/>
      <c r="CE205" s="1"/>
      <c r="CG205" s="1"/>
      <c r="CI205" s="1"/>
      <c r="CK205" s="1"/>
      <c r="CM205" s="1">
        <v>9.6617199741406417</v>
      </c>
      <c r="CN205" s="38">
        <v>1</v>
      </c>
      <c r="CO205" s="1"/>
      <c r="CQ205" s="1"/>
      <c r="CS205" s="1"/>
      <c r="CU205" s="1"/>
      <c r="CW205" s="1"/>
      <c r="CY205" s="1"/>
      <c r="DA205" s="4">
        <v>9.6617199741406417</v>
      </c>
      <c r="DB205" s="49">
        <v>1</v>
      </c>
      <c r="DC205" s="1"/>
      <c r="DE205" s="1"/>
      <c r="DG205" s="1"/>
      <c r="DI205" s="1"/>
      <c r="DK205" s="1"/>
      <c r="DM205" s="1"/>
      <c r="DO205" s="1"/>
      <c r="DQ205" s="1"/>
      <c r="DS205" s="1"/>
      <c r="DU205" s="1"/>
      <c r="DW205" s="1"/>
      <c r="DY205" s="1"/>
      <c r="EA205" s="1"/>
      <c r="EC205" s="1"/>
      <c r="EE205" s="1"/>
      <c r="EG205" s="1"/>
      <c r="EI205" s="1"/>
      <c r="EK205" s="1"/>
      <c r="EM205" s="1"/>
      <c r="EO205" s="1"/>
      <c r="EQ205" s="1"/>
      <c r="ES205" s="1"/>
      <c r="EU205" s="1"/>
      <c r="EW205" s="1"/>
      <c r="EY205" s="1"/>
      <c r="FA205" s="1"/>
      <c r="FC205" s="1"/>
      <c r="FE205" s="1"/>
      <c r="FG205" s="1"/>
      <c r="FI205" s="1"/>
      <c r="FK205" s="1"/>
      <c r="FM205" s="1"/>
      <c r="FO205" s="1"/>
      <c r="FQ205" s="1"/>
      <c r="FS205" s="1"/>
      <c r="FU205" s="1"/>
      <c r="FW205" s="1"/>
      <c r="FY205" s="1"/>
      <c r="GA205" s="1"/>
      <c r="GC205" s="1"/>
      <c r="GE205" s="1"/>
      <c r="GG205" s="1"/>
      <c r="GI205" s="1"/>
      <c r="GK205" s="1"/>
      <c r="GM205" s="1"/>
      <c r="GO205" s="1"/>
      <c r="GQ205" s="1"/>
      <c r="GS205" s="1"/>
      <c r="GU205" s="1"/>
      <c r="GW205" s="1"/>
      <c r="GY205" s="1"/>
      <c r="HA205" s="1"/>
      <c r="HC205" s="1"/>
      <c r="HE205" s="1"/>
      <c r="HG205" s="1"/>
      <c r="HI205" s="1"/>
      <c r="HK205" s="1"/>
      <c r="HM205" s="1"/>
      <c r="HO205" s="1"/>
      <c r="HQ205" s="1"/>
      <c r="HS205" s="1"/>
      <c r="HU205" s="1"/>
      <c r="HW205" s="1"/>
      <c r="HY205" s="1"/>
      <c r="IA205" s="1"/>
      <c r="IC205" s="1"/>
      <c r="IE205" s="1"/>
      <c r="IG205" s="1"/>
      <c r="II205" s="1"/>
      <c r="IK205" s="1">
        <v>8.931096320337069</v>
      </c>
      <c r="IL205" s="38">
        <v>1</v>
      </c>
      <c r="IM205" s="1"/>
      <c r="IO205" s="1"/>
      <c r="IQ205" s="1"/>
      <c r="IS205" s="1"/>
      <c r="IU205" s="1"/>
      <c r="IW205" s="1"/>
      <c r="IY205" s="1"/>
      <c r="JA205" s="1"/>
      <c r="JC205" s="1"/>
      <c r="JE205" s="1"/>
      <c r="JG205" s="1"/>
      <c r="JI205" s="1"/>
      <c r="JK205" s="1"/>
      <c r="JM205" s="4">
        <v>8.931096320337069</v>
      </c>
      <c r="JN205" s="49">
        <v>1</v>
      </c>
      <c r="JO205" s="1"/>
      <c r="JQ205" s="1"/>
      <c r="JS205" s="1"/>
      <c r="JU205" s="1"/>
      <c r="JW205" s="1"/>
      <c r="JY205" s="1"/>
      <c r="KA205" s="1"/>
      <c r="KC205" s="1"/>
      <c r="KE205" s="1"/>
      <c r="KG205" s="1"/>
      <c r="KI205" s="1"/>
      <c r="KK205" s="1">
        <v>12.490304226238756</v>
      </c>
      <c r="KL205" s="38">
        <v>1</v>
      </c>
      <c r="KM205" s="1"/>
      <c r="KO205" s="1"/>
      <c r="KQ205" s="1"/>
      <c r="KS205" s="1"/>
      <c r="KU205" s="1"/>
      <c r="KW205" s="1"/>
      <c r="KY205" s="1"/>
      <c r="LA205" s="1"/>
      <c r="LC205" s="1"/>
      <c r="LE205" s="1"/>
      <c r="LG205" s="1"/>
      <c r="LI205" s="1"/>
      <c r="LK205" s="1"/>
      <c r="LM205" s="1"/>
      <c r="LO205" s="1">
        <v>5.0223760912337063</v>
      </c>
      <c r="LP205" s="38">
        <v>0.26721639220355975</v>
      </c>
      <c r="LQ205" s="1"/>
      <c r="LS205" s="1"/>
      <c r="LU205" s="4">
        <v>17.512680317472462</v>
      </c>
      <c r="LV205" s="49">
        <v>0.55977042828820056</v>
      </c>
      <c r="LW205" s="1"/>
      <c r="LY205" s="1"/>
      <c r="MA205" s="1"/>
      <c r="MC205" s="1"/>
      <c r="ME205" s="1"/>
      <c r="MG205" s="1"/>
      <c r="MI205" s="1"/>
      <c r="MK205" s="1"/>
      <c r="MM205" s="1"/>
      <c r="MO205" s="1"/>
      <c r="MQ205" s="8" t="s">
        <v>911</v>
      </c>
      <c r="MR205" s="51" t="s">
        <v>911</v>
      </c>
    </row>
    <row r="206" spans="2:356" hidden="1" outlineLevel="1" x14ac:dyDescent="0.25">
      <c r="B206" s="42" t="s">
        <v>483</v>
      </c>
      <c r="C206" s="1"/>
      <c r="E206" s="1"/>
      <c r="G206" s="1"/>
      <c r="I206" s="1"/>
      <c r="K206" s="1"/>
      <c r="M206" s="1"/>
      <c r="O206" s="1"/>
      <c r="Q206" s="1"/>
      <c r="S206" s="1"/>
      <c r="U206" s="1"/>
      <c r="W206" s="4" t="s">
        <v>911</v>
      </c>
      <c r="X206" s="49" t="s">
        <v>911</v>
      </c>
      <c r="Y206" s="1"/>
      <c r="AA206" s="1"/>
      <c r="AC206" s="1"/>
      <c r="AE206" s="1"/>
      <c r="AG206" s="1"/>
      <c r="AI206" s="1"/>
      <c r="AK206" s="1"/>
      <c r="AM206" s="1"/>
      <c r="AO206" s="1"/>
      <c r="AQ206" s="1"/>
      <c r="AS206" s="1"/>
      <c r="AU206" s="1"/>
      <c r="AW206" s="1"/>
      <c r="AY206" s="1"/>
      <c r="BA206" s="1"/>
      <c r="BC206" s="1"/>
      <c r="BE206" s="1"/>
      <c r="BG206" s="1"/>
      <c r="BI206" s="1"/>
      <c r="BK206" s="1"/>
      <c r="BM206" s="1"/>
      <c r="BO206" s="1"/>
      <c r="BQ206" s="1"/>
      <c r="BS206" s="1"/>
      <c r="BU206" s="1"/>
      <c r="BW206" s="1"/>
      <c r="BY206" s="1"/>
      <c r="CA206" s="1"/>
      <c r="CC206" s="1"/>
      <c r="CE206" s="1"/>
      <c r="CG206" s="1"/>
      <c r="CI206" s="1"/>
      <c r="CK206" s="1"/>
      <c r="CM206" s="1"/>
      <c r="CO206" s="1"/>
      <c r="CQ206" s="1"/>
      <c r="CS206" s="1"/>
      <c r="CU206" s="1"/>
      <c r="CW206" s="1"/>
      <c r="CY206" s="1"/>
      <c r="DA206" s="4" t="s">
        <v>911</v>
      </c>
      <c r="DB206" s="49" t="s">
        <v>911</v>
      </c>
      <c r="DC206" s="1"/>
      <c r="DE206" s="1"/>
      <c r="DG206" s="1"/>
      <c r="DI206" s="1"/>
      <c r="DK206" s="1"/>
      <c r="DM206" s="1"/>
      <c r="DO206" s="1"/>
      <c r="DQ206" s="1"/>
      <c r="DS206" s="1"/>
      <c r="DU206" s="1"/>
      <c r="DW206" s="1"/>
      <c r="DY206" s="1"/>
      <c r="EA206" s="1"/>
      <c r="EC206" s="1"/>
      <c r="EE206" s="1"/>
      <c r="EG206" s="1"/>
      <c r="EI206" s="1"/>
      <c r="EK206" s="1"/>
      <c r="EM206" s="1"/>
      <c r="EO206" s="1"/>
      <c r="EQ206" s="1"/>
      <c r="ES206" s="1"/>
      <c r="EU206" s="1"/>
      <c r="EW206" s="1"/>
      <c r="EY206" s="1"/>
      <c r="FA206" s="1"/>
      <c r="FC206" s="1"/>
      <c r="FE206" s="1"/>
      <c r="FG206" s="1"/>
      <c r="FI206" s="1"/>
      <c r="FK206" s="1"/>
      <c r="FM206" s="1"/>
      <c r="FO206" s="1"/>
      <c r="FQ206" s="1"/>
      <c r="FS206" s="1"/>
      <c r="FU206" s="1"/>
      <c r="FW206" s="1"/>
      <c r="FY206" s="1"/>
      <c r="GA206" s="1"/>
      <c r="GC206" s="1"/>
      <c r="GE206" s="1"/>
      <c r="GG206" s="1"/>
      <c r="GI206" s="1">
        <v>18.96537539263959</v>
      </c>
      <c r="GJ206" s="38">
        <v>1</v>
      </c>
      <c r="GK206" s="1"/>
      <c r="GM206" s="1"/>
      <c r="GO206" s="1"/>
      <c r="GQ206" s="1"/>
      <c r="GS206" s="1"/>
      <c r="GU206" s="1"/>
      <c r="GW206" s="1"/>
      <c r="GY206" s="1"/>
      <c r="HA206" s="1"/>
      <c r="HC206" s="1"/>
      <c r="HE206" s="1"/>
      <c r="HG206" s="1"/>
      <c r="HI206" s="1"/>
      <c r="HK206" s="1"/>
      <c r="HM206" s="1"/>
      <c r="HO206" s="1"/>
      <c r="HQ206" s="1"/>
      <c r="HS206" s="1">
        <v>13.772788568454422</v>
      </c>
      <c r="HT206" s="38">
        <v>1</v>
      </c>
      <c r="HU206" s="1"/>
      <c r="HW206" s="1"/>
      <c r="HY206" s="1"/>
      <c r="IA206" s="1"/>
      <c r="IC206" s="1"/>
      <c r="IE206" s="1"/>
      <c r="IG206" s="1"/>
      <c r="II206" s="1"/>
      <c r="IK206" s="1"/>
      <c r="IM206" s="1"/>
      <c r="IO206" s="1"/>
      <c r="IQ206" s="1"/>
      <c r="IS206" s="1"/>
      <c r="IU206" s="1"/>
      <c r="IW206" s="1"/>
      <c r="IY206" s="1"/>
      <c r="JA206" s="1"/>
      <c r="JC206" s="1"/>
      <c r="JE206" s="1"/>
      <c r="JG206" s="1"/>
      <c r="JI206" s="1"/>
      <c r="JK206" s="1"/>
      <c r="JM206" s="4">
        <v>32.73816396109401</v>
      </c>
      <c r="JN206" s="49">
        <v>1</v>
      </c>
      <c r="JO206" s="1"/>
      <c r="JQ206" s="1"/>
      <c r="JS206" s="1"/>
      <c r="JU206" s="1"/>
      <c r="JW206" s="1"/>
      <c r="JY206" s="1"/>
      <c r="KA206" s="1"/>
      <c r="KC206" s="1"/>
      <c r="KE206" s="1"/>
      <c r="KG206" s="1"/>
      <c r="KI206" s="1"/>
      <c r="KK206" s="1"/>
      <c r="KM206" s="1"/>
      <c r="KO206" s="1"/>
      <c r="KQ206" s="1"/>
      <c r="KS206" s="1"/>
      <c r="KU206" s="1"/>
      <c r="KW206" s="1"/>
      <c r="KY206" s="1"/>
      <c r="LA206" s="1"/>
      <c r="LC206" s="1"/>
      <c r="LE206" s="1"/>
      <c r="LG206" s="1"/>
      <c r="LI206" s="1"/>
      <c r="LK206" s="1"/>
      <c r="LM206" s="1"/>
      <c r="LO206" s="1">
        <v>18.96537539263959</v>
      </c>
      <c r="LP206" s="38">
        <v>0.50247730713327066</v>
      </c>
      <c r="LQ206" s="1"/>
      <c r="LS206" s="1"/>
      <c r="LU206" s="4">
        <v>18.96537539263959</v>
      </c>
      <c r="LV206" s="49">
        <v>0.41541693871107943</v>
      </c>
      <c r="LW206" s="1"/>
      <c r="LY206" s="1"/>
      <c r="MA206" s="1"/>
      <c r="MC206" s="1"/>
      <c r="ME206" s="1"/>
      <c r="MG206" s="1"/>
      <c r="MI206" s="1"/>
      <c r="MK206" s="1"/>
      <c r="MM206" s="1"/>
      <c r="MO206" s="1"/>
      <c r="MQ206" s="8" t="s">
        <v>911</v>
      </c>
      <c r="MR206" s="51" t="s">
        <v>911</v>
      </c>
    </row>
    <row r="207" spans="2:356" hidden="1" outlineLevel="1" x14ac:dyDescent="0.25">
      <c r="B207" s="42" t="s">
        <v>486</v>
      </c>
      <c r="C207" s="1"/>
      <c r="E207" s="1"/>
      <c r="G207" s="1"/>
      <c r="I207" s="1"/>
      <c r="K207" s="1"/>
      <c r="M207" s="1"/>
      <c r="O207" s="1"/>
      <c r="Q207" s="1"/>
      <c r="S207" s="1"/>
      <c r="U207" s="1"/>
      <c r="W207" s="4" t="s">
        <v>911</v>
      </c>
      <c r="X207" s="49" t="s">
        <v>911</v>
      </c>
      <c r="Y207" s="1"/>
      <c r="AA207" s="1"/>
      <c r="AC207" s="1"/>
      <c r="AE207" s="1"/>
      <c r="AG207" s="1"/>
      <c r="AI207" s="1"/>
      <c r="AK207" s="1"/>
      <c r="AM207" s="1"/>
      <c r="AO207" s="1"/>
      <c r="AQ207" s="1"/>
      <c r="AS207" s="1"/>
      <c r="AU207" s="1"/>
      <c r="AW207" s="1"/>
      <c r="AY207" s="1"/>
      <c r="BA207" s="1"/>
      <c r="BC207" s="1"/>
      <c r="BE207" s="1"/>
      <c r="BG207" s="1"/>
      <c r="BI207" s="1"/>
      <c r="BK207" s="1"/>
      <c r="BM207" s="1"/>
      <c r="BO207" s="1"/>
      <c r="BQ207" s="1"/>
      <c r="BS207" s="1"/>
      <c r="BU207" s="1"/>
      <c r="BW207" s="1"/>
      <c r="BY207" s="1"/>
      <c r="CA207" s="1"/>
      <c r="CC207" s="1"/>
      <c r="CE207" s="1"/>
      <c r="CG207" s="1"/>
      <c r="CI207" s="1"/>
      <c r="CK207" s="1"/>
      <c r="CM207" s="1"/>
      <c r="CO207" s="1"/>
      <c r="CQ207" s="1"/>
      <c r="CS207" s="1"/>
      <c r="CU207" s="1"/>
      <c r="CW207" s="1"/>
      <c r="CY207" s="1"/>
      <c r="DA207" s="4" t="s">
        <v>911</v>
      </c>
      <c r="DB207" s="49" t="s">
        <v>911</v>
      </c>
      <c r="DC207" s="1"/>
      <c r="DE207" s="1"/>
      <c r="DG207" s="1"/>
      <c r="DI207" s="1"/>
      <c r="DK207" s="1"/>
      <c r="DM207" s="1"/>
      <c r="DO207" s="1"/>
      <c r="DQ207" s="1"/>
      <c r="DS207" s="1"/>
      <c r="DU207" s="1"/>
      <c r="DW207" s="1"/>
      <c r="DY207" s="1"/>
      <c r="EA207" s="1"/>
      <c r="EC207" s="1"/>
      <c r="EE207" s="1"/>
      <c r="EG207" s="1"/>
      <c r="EI207" s="1"/>
      <c r="EK207" s="1"/>
      <c r="EM207" s="1"/>
      <c r="EO207" s="1"/>
      <c r="EQ207" s="1"/>
      <c r="ES207" s="1"/>
      <c r="EU207" s="1"/>
      <c r="EW207" s="1"/>
      <c r="EY207" s="1"/>
      <c r="FA207" s="1"/>
      <c r="FC207" s="1"/>
      <c r="FE207" s="1"/>
      <c r="FG207" s="1"/>
      <c r="FI207" s="1"/>
      <c r="FK207" s="1"/>
      <c r="FM207" s="1"/>
      <c r="FO207" s="1"/>
      <c r="FQ207" s="1"/>
      <c r="FS207" s="1"/>
      <c r="FU207" s="1"/>
      <c r="FW207" s="1"/>
      <c r="FY207" s="1"/>
      <c r="GA207" s="1"/>
      <c r="GC207" s="1"/>
      <c r="GE207" s="1"/>
      <c r="GG207" s="1"/>
      <c r="GI207" s="1"/>
      <c r="GK207" s="1"/>
      <c r="GM207" s="1"/>
      <c r="GO207" s="1"/>
      <c r="GQ207" s="1"/>
      <c r="GS207" s="1"/>
      <c r="GU207" s="1"/>
      <c r="GW207" s="1"/>
      <c r="GY207" s="1"/>
      <c r="HA207" s="1"/>
      <c r="HC207" s="1"/>
      <c r="HE207" s="1"/>
      <c r="HG207" s="1"/>
      <c r="HI207" s="1"/>
      <c r="HK207" s="1"/>
      <c r="HM207" s="1"/>
      <c r="HO207" s="1"/>
      <c r="HQ207" s="1"/>
      <c r="HS207" s="1"/>
      <c r="HU207" s="1"/>
      <c r="HW207" s="1"/>
      <c r="HY207" s="1"/>
      <c r="IA207" s="1"/>
      <c r="IC207" s="1"/>
      <c r="IE207" s="1"/>
      <c r="IG207" s="1"/>
      <c r="II207" s="1"/>
      <c r="IK207" s="1"/>
      <c r="IM207" s="1"/>
      <c r="IO207" s="1"/>
      <c r="IQ207" s="1"/>
      <c r="IS207" s="1"/>
      <c r="IU207" s="1"/>
      <c r="IW207" s="1"/>
      <c r="IY207" s="1"/>
      <c r="JA207" s="1"/>
      <c r="JC207" s="1"/>
      <c r="JE207" s="1"/>
      <c r="JG207" s="1"/>
      <c r="JI207" s="1"/>
      <c r="JK207" s="1"/>
      <c r="JM207" s="4" t="s">
        <v>911</v>
      </c>
      <c r="JN207" s="49" t="s">
        <v>911</v>
      </c>
      <c r="JO207" s="1"/>
      <c r="JQ207" s="1"/>
      <c r="JS207" s="1">
        <v>10.868282149608889</v>
      </c>
      <c r="JT207" s="38">
        <v>1</v>
      </c>
      <c r="JU207" s="1"/>
      <c r="JW207" s="1"/>
      <c r="JY207" s="1"/>
      <c r="KA207" s="1"/>
      <c r="KC207" s="1"/>
      <c r="KE207" s="1"/>
      <c r="KG207" s="1"/>
      <c r="KI207" s="1"/>
      <c r="KK207" s="1"/>
      <c r="KM207" s="1"/>
      <c r="KO207" s="1"/>
      <c r="KQ207" s="1"/>
      <c r="KS207" s="1"/>
      <c r="KU207" s="1"/>
      <c r="KW207" s="1"/>
      <c r="KY207" s="1"/>
      <c r="LA207" s="1"/>
      <c r="LC207" s="1"/>
      <c r="LE207" s="1"/>
      <c r="LG207" s="1"/>
      <c r="LI207" s="1"/>
      <c r="LK207" s="1"/>
      <c r="LM207" s="1"/>
      <c r="LO207" s="1"/>
      <c r="LQ207" s="1"/>
      <c r="LS207" s="1"/>
      <c r="LU207" s="4">
        <v>10.868282149608889</v>
      </c>
      <c r="LV207" s="49">
        <v>0.36429600139432911</v>
      </c>
      <c r="LW207" s="1"/>
      <c r="LY207" s="1"/>
      <c r="MA207" s="1"/>
      <c r="MC207" s="1"/>
      <c r="ME207" s="1"/>
      <c r="MG207" s="1"/>
      <c r="MI207" s="1"/>
      <c r="MK207" s="1"/>
      <c r="MM207" s="1"/>
      <c r="MO207" s="1"/>
      <c r="MQ207" s="8" t="s">
        <v>911</v>
      </c>
      <c r="MR207" s="51" t="s">
        <v>911</v>
      </c>
    </row>
    <row r="208" spans="2:356" hidden="1" outlineLevel="1" x14ac:dyDescent="0.25">
      <c r="B208" s="42" t="s">
        <v>236</v>
      </c>
      <c r="C208" s="1"/>
      <c r="E208" s="1"/>
      <c r="G208" s="1"/>
      <c r="I208" s="1"/>
      <c r="K208" s="1"/>
      <c r="M208" s="1"/>
      <c r="O208" s="1"/>
      <c r="Q208" s="1"/>
      <c r="S208" s="1"/>
      <c r="U208" s="1"/>
      <c r="W208" s="4" t="s">
        <v>911</v>
      </c>
      <c r="X208" s="49" t="s">
        <v>911</v>
      </c>
      <c r="Y208" s="1"/>
      <c r="AA208" s="1"/>
      <c r="AC208" s="1"/>
      <c r="AE208" s="1"/>
      <c r="AG208" s="1"/>
      <c r="AI208" s="1"/>
      <c r="AK208" s="1"/>
      <c r="AM208" s="1"/>
      <c r="AO208" s="1"/>
      <c r="AQ208" s="1"/>
      <c r="AS208" s="1"/>
      <c r="AU208" s="1"/>
      <c r="AW208" s="1"/>
      <c r="AY208" s="1"/>
      <c r="BA208" s="1"/>
      <c r="BC208" s="1"/>
      <c r="BE208" s="1"/>
      <c r="BG208" s="1"/>
      <c r="BI208" s="1"/>
      <c r="BK208" s="1"/>
      <c r="BM208" s="1"/>
      <c r="BO208" s="1"/>
      <c r="BQ208" s="1"/>
      <c r="BS208" s="1"/>
      <c r="BU208" s="1"/>
      <c r="BW208" s="1"/>
      <c r="BY208" s="1"/>
      <c r="CA208" s="1"/>
      <c r="CC208" s="1"/>
      <c r="CE208" s="1"/>
      <c r="CG208" s="1"/>
      <c r="CI208" s="1"/>
      <c r="CK208" s="1"/>
      <c r="CM208" s="1"/>
      <c r="CO208" s="1"/>
      <c r="CQ208" s="1"/>
      <c r="CS208" s="1"/>
      <c r="CU208" s="1"/>
      <c r="CW208" s="1"/>
      <c r="CY208" s="1"/>
      <c r="DA208" s="4" t="s">
        <v>911</v>
      </c>
      <c r="DB208" s="49" t="s">
        <v>911</v>
      </c>
      <c r="DC208" s="1"/>
      <c r="DE208" s="1"/>
      <c r="DG208" s="1"/>
      <c r="DI208" s="1"/>
      <c r="DK208" s="1"/>
      <c r="DM208" s="1"/>
      <c r="DO208" s="1"/>
      <c r="DQ208" s="1"/>
      <c r="DS208" s="1"/>
      <c r="DU208" s="1"/>
      <c r="DW208" s="1"/>
      <c r="DY208" s="1"/>
      <c r="EA208" s="1"/>
      <c r="EC208" s="1"/>
      <c r="EE208" s="1"/>
      <c r="EG208" s="1"/>
      <c r="EI208" s="1"/>
      <c r="EK208" s="1"/>
      <c r="EM208" s="1"/>
      <c r="EO208" s="1"/>
      <c r="EQ208" s="1"/>
      <c r="ES208" s="1"/>
      <c r="EU208" s="1"/>
      <c r="EW208" s="1"/>
      <c r="EY208" s="1"/>
      <c r="FA208" s="1"/>
      <c r="FC208" s="1"/>
      <c r="FE208" s="1"/>
      <c r="FG208" s="1"/>
      <c r="FI208" s="1"/>
      <c r="FK208" s="1"/>
      <c r="FM208" s="1"/>
      <c r="FO208" s="1"/>
      <c r="FQ208" s="1"/>
      <c r="FS208" s="1"/>
      <c r="FU208" s="1"/>
      <c r="FW208" s="1"/>
      <c r="FY208" s="1"/>
      <c r="GA208" s="1"/>
      <c r="GC208" s="1"/>
      <c r="GE208" s="1"/>
      <c r="GG208" s="1"/>
      <c r="GI208" s="1">
        <v>18.96537539263959</v>
      </c>
      <c r="GJ208" s="38">
        <v>0.33333333333333326</v>
      </c>
      <c r="GK208" s="1"/>
      <c r="GM208" s="1"/>
      <c r="GO208" s="1"/>
      <c r="GQ208" s="1"/>
      <c r="GS208" s="1"/>
      <c r="GU208" s="1"/>
      <c r="GW208" s="1"/>
      <c r="GY208" s="1"/>
      <c r="HA208" s="1"/>
      <c r="HC208" s="1"/>
      <c r="HE208" s="1"/>
      <c r="HG208" s="1"/>
      <c r="HI208" s="1"/>
      <c r="HK208" s="1"/>
      <c r="HM208" s="1"/>
      <c r="HO208" s="1"/>
      <c r="HQ208" s="1"/>
      <c r="HS208" s="1"/>
      <c r="HU208" s="1"/>
      <c r="HW208" s="1"/>
      <c r="HY208" s="1"/>
      <c r="IA208" s="1"/>
      <c r="IC208" s="1"/>
      <c r="IE208" s="1"/>
      <c r="IG208" s="1"/>
      <c r="II208" s="1"/>
      <c r="IK208" s="1"/>
      <c r="IM208" s="1"/>
      <c r="IO208" s="1"/>
      <c r="IQ208" s="1"/>
      <c r="IS208" s="1"/>
      <c r="IU208" s="1"/>
      <c r="IW208" s="1"/>
      <c r="IY208" s="1"/>
      <c r="JA208" s="1"/>
      <c r="JC208" s="1"/>
      <c r="JE208" s="1"/>
      <c r="JG208" s="1"/>
      <c r="JI208" s="1"/>
      <c r="JK208" s="1"/>
      <c r="JM208" s="4">
        <v>18.96537539263959</v>
      </c>
      <c r="JN208" s="49">
        <v>0.16264169240637502</v>
      </c>
      <c r="JO208" s="1"/>
      <c r="JQ208" s="1"/>
      <c r="JS208" s="1"/>
      <c r="JU208" s="1"/>
      <c r="JW208" s="1"/>
      <c r="JY208" s="1"/>
      <c r="KA208" s="1"/>
      <c r="KC208" s="1"/>
      <c r="KE208" s="1">
        <v>11.742158961921685</v>
      </c>
      <c r="KF208" s="38">
        <v>1</v>
      </c>
      <c r="KG208" s="1"/>
      <c r="KI208" s="1"/>
      <c r="KK208" s="1"/>
      <c r="KM208" s="1"/>
      <c r="KO208" s="1"/>
      <c r="KQ208" s="1"/>
      <c r="KS208" s="1">
        <v>11.742158961921685</v>
      </c>
      <c r="KT208" s="38">
        <v>0.48456316102684527</v>
      </c>
      <c r="KU208" s="1"/>
      <c r="KW208" s="1"/>
      <c r="KY208" s="1"/>
      <c r="LA208" s="1"/>
      <c r="LC208" s="1"/>
      <c r="LE208" s="1"/>
      <c r="LG208" s="1"/>
      <c r="LI208" s="1"/>
      <c r="LK208" s="1"/>
      <c r="LM208" s="1"/>
      <c r="LO208" s="1"/>
      <c r="LQ208" s="1"/>
      <c r="LS208" s="1"/>
      <c r="LU208" s="4">
        <v>23.484317923843371</v>
      </c>
      <c r="LV208" s="49">
        <v>0.28736578025859716</v>
      </c>
      <c r="LW208" s="1"/>
      <c r="LY208" s="1"/>
      <c r="MA208" s="1"/>
      <c r="MC208" s="1"/>
      <c r="ME208" s="1"/>
      <c r="MG208" s="1"/>
      <c r="MI208" s="1"/>
      <c r="MK208" s="1"/>
      <c r="MM208" s="1"/>
      <c r="MO208" s="1"/>
      <c r="MQ208" s="8" t="s">
        <v>911</v>
      </c>
      <c r="MR208" s="51" t="s">
        <v>911</v>
      </c>
    </row>
    <row r="209" spans="2:356" hidden="1" outlineLevel="1" x14ac:dyDescent="0.25">
      <c r="B209" s="42" t="s">
        <v>162</v>
      </c>
      <c r="C209" s="1"/>
      <c r="E209" s="1"/>
      <c r="G209" s="1"/>
      <c r="I209" s="1"/>
      <c r="K209" s="1"/>
      <c r="M209" s="1"/>
      <c r="O209" s="1"/>
      <c r="Q209" s="1"/>
      <c r="S209" s="1"/>
      <c r="U209" s="1"/>
      <c r="W209" s="4" t="s">
        <v>911</v>
      </c>
      <c r="X209" s="49" t="s">
        <v>911</v>
      </c>
      <c r="Y209" s="1"/>
      <c r="AA209" s="1"/>
      <c r="AC209" s="1"/>
      <c r="AE209" s="1"/>
      <c r="AG209" s="1"/>
      <c r="AI209" s="1"/>
      <c r="AK209" s="1"/>
      <c r="AM209" s="1"/>
      <c r="AO209" s="1"/>
      <c r="AQ209" s="1"/>
      <c r="AS209" s="1"/>
      <c r="AU209" s="1"/>
      <c r="AW209" s="1"/>
      <c r="AY209" s="1"/>
      <c r="BA209" s="1"/>
      <c r="BC209" s="1"/>
      <c r="BE209" s="1"/>
      <c r="BG209" s="1"/>
      <c r="BI209" s="1"/>
      <c r="BK209" s="1"/>
      <c r="BM209" s="1"/>
      <c r="BO209" s="1"/>
      <c r="BQ209" s="1"/>
      <c r="BS209" s="1"/>
      <c r="BU209" s="1"/>
      <c r="BW209" s="1"/>
      <c r="BY209" s="1"/>
      <c r="CA209" s="1"/>
      <c r="CC209" s="1"/>
      <c r="CE209" s="1"/>
      <c r="CG209" s="1"/>
      <c r="CI209" s="1"/>
      <c r="CK209" s="1"/>
      <c r="CM209" s="1"/>
      <c r="CO209" s="1"/>
      <c r="CQ209" s="1"/>
      <c r="CS209" s="1"/>
      <c r="CU209" s="1"/>
      <c r="CW209" s="1"/>
      <c r="CY209" s="1"/>
      <c r="DA209" s="4" t="s">
        <v>911</v>
      </c>
      <c r="DB209" s="49" t="s">
        <v>911</v>
      </c>
      <c r="DC209" s="1"/>
      <c r="DE209" s="1"/>
      <c r="DG209" s="1"/>
      <c r="DI209" s="1"/>
      <c r="DK209" s="1"/>
      <c r="DM209" s="1"/>
      <c r="DO209" s="1"/>
      <c r="DQ209" s="1"/>
      <c r="DS209" s="1"/>
      <c r="DU209" s="1"/>
      <c r="DW209" s="1"/>
      <c r="DY209" s="1"/>
      <c r="EA209" s="1"/>
      <c r="EC209" s="1"/>
      <c r="EE209" s="1"/>
      <c r="EG209" s="1"/>
      <c r="EI209" s="1"/>
      <c r="EK209" s="1"/>
      <c r="EM209" s="1"/>
      <c r="EO209" s="1"/>
      <c r="EQ209" s="1"/>
      <c r="ES209" s="1"/>
      <c r="EU209" s="1"/>
      <c r="EW209" s="1"/>
      <c r="EY209" s="1"/>
      <c r="FA209" s="1"/>
      <c r="FC209" s="1"/>
      <c r="FE209" s="1"/>
      <c r="FG209" s="1"/>
      <c r="FI209" s="1"/>
      <c r="FK209" s="1"/>
      <c r="FM209" s="1"/>
      <c r="FO209" s="1"/>
      <c r="FQ209" s="1"/>
      <c r="FS209" s="1"/>
      <c r="FU209" s="1"/>
      <c r="FW209" s="1"/>
      <c r="FY209" s="1"/>
      <c r="GA209" s="1"/>
      <c r="GC209" s="1"/>
      <c r="GE209" s="1"/>
      <c r="GG209" s="1"/>
      <c r="GI209" s="1">
        <v>18.235782101190576</v>
      </c>
      <c r="GJ209" s="38">
        <v>1</v>
      </c>
      <c r="GK209" s="1"/>
      <c r="GM209" s="1"/>
      <c r="GO209" s="1"/>
      <c r="GQ209" s="1"/>
      <c r="GS209" s="1"/>
      <c r="GU209" s="1"/>
      <c r="GW209" s="1"/>
      <c r="GY209" s="1"/>
      <c r="HA209" s="1"/>
      <c r="HC209" s="1"/>
      <c r="HE209" s="1"/>
      <c r="HG209" s="1"/>
      <c r="HI209" s="1">
        <v>20.659606059064672</v>
      </c>
      <c r="HJ209" s="38">
        <v>1</v>
      </c>
      <c r="HK209" s="1"/>
      <c r="HM209" s="1"/>
      <c r="HO209" s="1"/>
      <c r="HQ209" s="1"/>
      <c r="HS209" s="1">
        <v>13.772788568454422</v>
      </c>
      <c r="HT209" s="38">
        <v>1</v>
      </c>
      <c r="HU209" s="1"/>
      <c r="HW209" s="1"/>
      <c r="HY209" s="1"/>
      <c r="IA209" s="1"/>
      <c r="IC209" s="1"/>
      <c r="IE209" s="1"/>
      <c r="IG209" s="1"/>
      <c r="II209" s="1"/>
      <c r="IK209" s="1"/>
      <c r="IM209" s="1"/>
      <c r="IO209" s="1"/>
      <c r="IQ209" s="1"/>
      <c r="IS209" s="1"/>
      <c r="IU209" s="1"/>
      <c r="IW209" s="1"/>
      <c r="IY209" s="1"/>
      <c r="JA209" s="1"/>
      <c r="JC209" s="1"/>
      <c r="JE209" s="1"/>
      <c r="JG209" s="1"/>
      <c r="JI209" s="1"/>
      <c r="JK209" s="1"/>
      <c r="JM209" s="4">
        <v>52.668176728709668</v>
      </c>
      <c r="JN209" s="49">
        <v>0.94003119599674634</v>
      </c>
      <c r="JO209" s="1"/>
      <c r="JQ209" s="1"/>
      <c r="JS209" s="1"/>
      <c r="JU209" s="1"/>
      <c r="JW209" s="1"/>
      <c r="JY209" s="1"/>
      <c r="KA209" s="1"/>
      <c r="KC209" s="1"/>
      <c r="KE209" s="1"/>
      <c r="KG209" s="1"/>
      <c r="KI209" s="1"/>
      <c r="KK209" s="1"/>
      <c r="KM209" s="1"/>
      <c r="KO209" s="1"/>
      <c r="KQ209" s="1"/>
      <c r="KS209" s="1"/>
      <c r="KU209" s="1"/>
      <c r="KW209" s="1"/>
      <c r="KY209" s="1"/>
      <c r="LA209" s="1"/>
      <c r="LC209" s="1"/>
      <c r="LE209" s="1"/>
      <c r="LG209" s="1"/>
      <c r="LI209" s="1"/>
      <c r="LK209" s="1"/>
      <c r="LM209" s="1"/>
      <c r="LO209" s="1"/>
      <c r="LQ209" s="1"/>
      <c r="LS209" s="1"/>
      <c r="LU209" s="4" t="s">
        <v>911</v>
      </c>
      <c r="LV209" s="49" t="s">
        <v>911</v>
      </c>
      <c r="LW209" s="1"/>
      <c r="LY209" s="1"/>
      <c r="MA209" s="1"/>
      <c r="MC209" s="1"/>
      <c r="ME209" s="1"/>
      <c r="MG209" s="1"/>
      <c r="MI209" s="1"/>
      <c r="MK209" s="1"/>
      <c r="MM209" s="1"/>
      <c r="MO209" s="1"/>
      <c r="MQ209" s="8" t="s">
        <v>911</v>
      </c>
      <c r="MR209" s="51" t="s">
        <v>911</v>
      </c>
    </row>
    <row r="210" spans="2:356" hidden="1" outlineLevel="1" x14ac:dyDescent="0.25">
      <c r="B210" s="42" t="s">
        <v>453</v>
      </c>
      <c r="C210" s="1"/>
      <c r="E210" s="1"/>
      <c r="G210" s="1"/>
      <c r="I210" s="1"/>
      <c r="K210" s="1"/>
      <c r="M210" s="1"/>
      <c r="O210" s="1"/>
      <c r="Q210" s="1"/>
      <c r="S210" s="1"/>
      <c r="U210" s="1"/>
      <c r="W210" s="4" t="s">
        <v>911</v>
      </c>
      <c r="X210" s="49" t="s">
        <v>911</v>
      </c>
      <c r="Y210" s="1"/>
      <c r="AA210" s="1"/>
      <c r="AC210" s="1"/>
      <c r="AE210" s="1"/>
      <c r="AG210" s="1"/>
      <c r="AI210" s="1"/>
      <c r="AK210" s="1"/>
      <c r="AM210" s="1"/>
      <c r="AO210" s="1"/>
      <c r="AQ210" s="1"/>
      <c r="AS210" s="1"/>
      <c r="AU210" s="1"/>
      <c r="AW210" s="1"/>
      <c r="AY210" s="1"/>
      <c r="BA210" s="1"/>
      <c r="BC210" s="1"/>
      <c r="BE210" s="1"/>
      <c r="BG210" s="1"/>
      <c r="BI210" s="1"/>
      <c r="BK210" s="1"/>
      <c r="BM210" s="1"/>
      <c r="BO210" s="1"/>
      <c r="BQ210" s="1"/>
      <c r="BS210" s="1"/>
      <c r="BU210" s="1"/>
      <c r="BW210" s="1"/>
      <c r="BY210" s="1"/>
      <c r="CA210" s="1"/>
      <c r="CC210" s="1"/>
      <c r="CE210" s="1"/>
      <c r="CG210" s="1"/>
      <c r="CI210" s="1"/>
      <c r="CK210" s="1"/>
      <c r="CM210" s="1"/>
      <c r="CO210" s="1"/>
      <c r="CQ210" s="1"/>
      <c r="CS210" s="1"/>
      <c r="CU210" s="1"/>
      <c r="CW210" s="1"/>
      <c r="CY210" s="1"/>
      <c r="DA210" s="4" t="s">
        <v>911</v>
      </c>
      <c r="DB210" s="49" t="s">
        <v>911</v>
      </c>
      <c r="DC210" s="1"/>
      <c r="DE210" s="1"/>
      <c r="DG210" s="1"/>
      <c r="DI210" s="1"/>
      <c r="DK210" s="1"/>
      <c r="DM210" s="1"/>
      <c r="DO210" s="1"/>
      <c r="DQ210" s="1"/>
      <c r="DS210" s="1"/>
      <c r="DU210" s="1"/>
      <c r="DW210" s="1"/>
      <c r="DY210" s="1"/>
      <c r="EA210" s="1"/>
      <c r="EC210" s="1"/>
      <c r="EE210" s="1"/>
      <c r="EG210" s="1"/>
      <c r="EI210" s="1"/>
      <c r="EK210" s="1"/>
      <c r="EM210" s="1"/>
      <c r="EO210" s="1"/>
      <c r="EQ210" s="1"/>
      <c r="ES210" s="1"/>
      <c r="EU210" s="1"/>
      <c r="EW210" s="1"/>
      <c r="EY210" s="1"/>
      <c r="FA210" s="1"/>
      <c r="FC210" s="1"/>
      <c r="FE210" s="1"/>
      <c r="FG210" s="1"/>
      <c r="FI210" s="1"/>
      <c r="FK210" s="1"/>
      <c r="FM210" s="1"/>
      <c r="FO210" s="1"/>
      <c r="FQ210" s="1"/>
      <c r="FS210" s="1"/>
      <c r="FU210" s="1"/>
      <c r="FW210" s="1"/>
      <c r="FY210" s="1"/>
      <c r="GA210" s="1"/>
      <c r="GC210" s="1"/>
      <c r="GE210" s="1"/>
      <c r="GG210" s="1"/>
      <c r="GI210" s="1"/>
      <c r="GK210" s="1"/>
      <c r="GM210" s="1"/>
      <c r="GO210" s="1"/>
      <c r="GQ210" s="1"/>
      <c r="GS210" s="1"/>
      <c r="GU210" s="1"/>
      <c r="GW210" s="1"/>
      <c r="GY210" s="1"/>
      <c r="HA210" s="1"/>
      <c r="HC210" s="1"/>
      <c r="HE210" s="1"/>
      <c r="HG210" s="1"/>
      <c r="HI210" s="1"/>
      <c r="HK210" s="1"/>
      <c r="HM210" s="1"/>
      <c r="HO210" s="1"/>
      <c r="HQ210" s="1"/>
      <c r="HS210" s="1"/>
      <c r="HU210" s="1"/>
      <c r="HW210" s="1"/>
      <c r="HY210" s="1"/>
      <c r="IA210" s="1"/>
      <c r="IC210" s="1"/>
      <c r="IE210" s="1"/>
      <c r="IG210" s="1"/>
      <c r="II210" s="1"/>
      <c r="IK210" s="1"/>
      <c r="IM210" s="1"/>
      <c r="IO210" s="1"/>
      <c r="IQ210" s="1"/>
      <c r="IS210" s="1">
        <v>18.631379893448734</v>
      </c>
      <c r="IT210" s="38">
        <v>1</v>
      </c>
      <c r="IU210" s="1"/>
      <c r="IW210" s="1"/>
      <c r="IY210" s="1"/>
      <c r="JA210" s="1"/>
      <c r="JC210" s="1"/>
      <c r="JE210" s="1"/>
      <c r="JG210" s="1"/>
      <c r="JI210" s="1"/>
      <c r="JK210" s="1"/>
      <c r="JM210" s="4">
        <v>18.631379893448734</v>
      </c>
      <c r="JN210" s="49">
        <v>0.67596901486412742</v>
      </c>
      <c r="JO210" s="1"/>
      <c r="JQ210" s="1"/>
      <c r="JS210" s="1"/>
      <c r="JU210" s="1"/>
      <c r="JW210" s="1"/>
      <c r="JY210" s="1"/>
      <c r="KA210" s="1"/>
      <c r="KC210" s="1"/>
      <c r="KE210" s="1"/>
      <c r="KG210" s="1"/>
      <c r="KI210" s="1"/>
      <c r="KK210" s="1"/>
      <c r="KM210" s="1"/>
      <c r="KO210" s="1"/>
      <c r="KQ210" s="1"/>
      <c r="KS210" s="1"/>
      <c r="KU210" s="1"/>
      <c r="KW210" s="1"/>
      <c r="KY210" s="1"/>
      <c r="LA210" s="1"/>
      <c r="LC210" s="1"/>
      <c r="LE210" s="1"/>
      <c r="LG210" s="1"/>
      <c r="LI210" s="1"/>
      <c r="LK210" s="1"/>
      <c r="LM210" s="1"/>
      <c r="LO210" s="1">
        <v>13.772788568454422</v>
      </c>
      <c r="LP210" s="38">
        <v>1</v>
      </c>
      <c r="LQ210" s="1"/>
      <c r="LS210" s="1"/>
      <c r="LU210" s="4">
        <v>13.772788568454422</v>
      </c>
      <c r="LV210" s="49">
        <v>0.82899291383647356</v>
      </c>
      <c r="LW210" s="1"/>
      <c r="LY210" s="1"/>
      <c r="MA210" s="1"/>
      <c r="MC210" s="1"/>
      <c r="ME210" s="1"/>
      <c r="MG210" s="1"/>
      <c r="MI210" s="1"/>
      <c r="MK210" s="1"/>
      <c r="MM210" s="1"/>
      <c r="MO210" s="1"/>
      <c r="MQ210" s="8" t="s">
        <v>911</v>
      </c>
      <c r="MR210" s="51" t="s">
        <v>911</v>
      </c>
    </row>
    <row r="211" spans="2:356" hidden="1" outlineLevel="1" x14ac:dyDescent="0.25">
      <c r="B211" s="42" t="s">
        <v>239</v>
      </c>
      <c r="C211" s="1"/>
      <c r="E211" s="1"/>
      <c r="G211" s="1"/>
      <c r="I211" s="1"/>
      <c r="K211" s="1"/>
      <c r="M211" s="1"/>
      <c r="O211" s="1"/>
      <c r="Q211" s="1"/>
      <c r="S211" s="1"/>
      <c r="U211" s="1"/>
      <c r="W211" s="4" t="s">
        <v>911</v>
      </c>
      <c r="X211" s="49" t="s">
        <v>911</v>
      </c>
      <c r="Y211" s="1"/>
      <c r="AA211" s="1"/>
      <c r="AC211" s="1"/>
      <c r="AE211" s="1"/>
      <c r="AG211" s="1"/>
      <c r="AI211" s="1"/>
      <c r="AK211" s="1"/>
      <c r="AM211" s="1"/>
      <c r="AO211" s="1"/>
      <c r="AQ211" s="1"/>
      <c r="AS211" s="1"/>
      <c r="AU211" s="1"/>
      <c r="AW211" s="1"/>
      <c r="AY211" s="1"/>
      <c r="BA211" s="1"/>
      <c r="BC211" s="1"/>
      <c r="BE211" s="1"/>
      <c r="BG211" s="1"/>
      <c r="BI211" s="1"/>
      <c r="BK211" s="1"/>
      <c r="BM211" s="1"/>
      <c r="BO211" s="1"/>
      <c r="BQ211" s="1"/>
      <c r="BS211" s="1"/>
      <c r="BU211" s="1"/>
      <c r="BW211" s="1"/>
      <c r="BY211" s="1"/>
      <c r="CA211" s="1"/>
      <c r="CC211" s="1"/>
      <c r="CE211" s="1"/>
      <c r="CG211" s="1"/>
      <c r="CI211" s="1"/>
      <c r="CK211" s="1"/>
      <c r="CM211" s="1"/>
      <c r="CO211" s="1"/>
      <c r="CQ211" s="1"/>
      <c r="CS211" s="1"/>
      <c r="CU211" s="1"/>
      <c r="CW211" s="1"/>
      <c r="CY211" s="1"/>
      <c r="DA211" s="4" t="s">
        <v>911</v>
      </c>
      <c r="DB211" s="49" t="s">
        <v>911</v>
      </c>
      <c r="DC211" s="1"/>
      <c r="DE211" s="1"/>
      <c r="DG211" s="1"/>
      <c r="DI211" s="1"/>
      <c r="DK211" s="1"/>
      <c r="DM211" s="1"/>
      <c r="DO211" s="1"/>
      <c r="DQ211" s="1"/>
      <c r="DS211" s="1"/>
      <c r="DU211" s="1"/>
      <c r="DW211" s="1"/>
      <c r="DY211" s="1"/>
      <c r="EA211" s="1"/>
      <c r="EC211" s="1"/>
      <c r="EE211" s="1"/>
      <c r="EG211" s="1"/>
      <c r="EI211" s="1"/>
      <c r="EK211" s="1"/>
      <c r="EM211" s="1"/>
      <c r="EO211" s="1"/>
      <c r="EQ211" s="1"/>
      <c r="ES211" s="1"/>
      <c r="EU211" s="1"/>
      <c r="EW211" s="1"/>
      <c r="EY211" s="1"/>
      <c r="FA211" s="1"/>
      <c r="FC211" s="1"/>
      <c r="FE211" s="1"/>
      <c r="FG211" s="1"/>
      <c r="FI211" s="1"/>
      <c r="FK211" s="1"/>
      <c r="FM211" s="1"/>
      <c r="FO211" s="1"/>
      <c r="FQ211" s="1"/>
      <c r="FS211" s="1"/>
      <c r="FU211" s="1"/>
      <c r="FW211" s="1"/>
      <c r="FY211" s="1"/>
      <c r="GA211" s="1"/>
      <c r="GC211" s="1"/>
      <c r="GE211" s="1"/>
      <c r="GG211" s="1"/>
      <c r="GI211" s="1"/>
      <c r="GK211" s="1"/>
      <c r="GM211" s="1"/>
      <c r="GO211" s="1"/>
      <c r="GQ211" s="1"/>
      <c r="GS211" s="1"/>
      <c r="GU211" s="1"/>
      <c r="GW211" s="1"/>
      <c r="GY211" s="1"/>
      <c r="HA211" s="1"/>
      <c r="HC211" s="1"/>
      <c r="HE211" s="1"/>
      <c r="HG211" s="1"/>
      <c r="HI211" s="1"/>
      <c r="HK211" s="1"/>
      <c r="HM211" s="1"/>
      <c r="HO211" s="1"/>
      <c r="HQ211" s="1"/>
      <c r="HS211" s="1"/>
      <c r="HU211" s="1"/>
      <c r="HW211" s="1"/>
      <c r="HY211" s="1"/>
      <c r="IA211" s="1"/>
      <c r="IC211" s="1"/>
      <c r="IE211" s="1"/>
      <c r="IG211" s="1"/>
      <c r="II211" s="1"/>
      <c r="IK211" s="1"/>
      <c r="IM211" s="1"/>
      <c r="IO211" s="1"/>
      <c r="IQ211" s="1"/>
      <c r="IS211" s="1"/>
      <c r="IU211" s="1"/>
      <c r="IW211" s="1"/>
      <c r="IY211" s="1"/>
      <c r="JA211" s="1"/>
      <c r="JC211" s="1"/>
      <c r="JE211" s="1"/>
      <c r="JG211" s="1"/>
      <c r="JI211" s="1"/>
      <c r="JK211" s="1"/>
      <c r="JM211" s="4" t="s">
        <v>911</v>
      </c>
      <c r="JN211" s="49" t="s">
        <v>911</v>
      </c>
      <c r="JO211" s="1"/>
      <c r="JQ211" s="1"/>
      <c r="JS211" s="1">
        <v>11.742158961921685</v>
      </c>
      <c r="JT211" s="38">
        <v>1</v>
      </c>
      <c r="JU211" s="1"/>
      <c r="JW211" s="1"/>
      <c r="JY211" s="1"/>
      <c r="KA211" s="1"/>
      <c r="KC211" s="1"/>
      <c r="KE211" s="1"/>
      <c r="KG211" s="1"/>
      <c r="KI211" s="1"/>
      <c r="KK211" s="1"/>
      <c r="KM211" s="1"/>
      <c r="KO211" s="1"/>
      <c r="KQ211" s="1"/>
      <c r="KS211" s="1"/>
      <c r="KU211" s="1"/>
      <c r="KW211" s="1"/>
      <c r="KY211" s="1"/>
      <c r="LA211" s="1"/>
      <c r="LC211" s="1"/>
      <c r="LE211" s="1"/>
      <c r="LG211" s="1"/>
      <c r="LI211" s="1"/>
      <c r="LK211" s="1"/>
      <c r="LM211" s="1"/>
      <c r="LO211" s="1"/>
      <c r="LQ211" s="1"/>
      <c r="LS211" s="1"/>
      <c r="LU211" s="4">
        <v>11.742158961921685</v>
      </c>
      <c r="LV211" s="49">
        <v>1</v>
      </c>
      <c r="LW211" s="1"/>
      <c r="LY211" s="1"/>
      <c r="MA211" s="1"/>
      <c r="MC211" s="1"/>
      <c r="ME211" s="1"/>
      <c r="MG211" s="1"/>
      <c r="MI211" s="1"/>
      <c r="MK211" s="1"/>
      <c r="MM211" s="1"/>
      <c r="MO211" s="1"/>
      <c r="MQ211" s="8" t="s">
        <v>911</v>
      </c>
      <c r="MR211" s="51" t="s">
        <v>911</v>
      </c>
    </row>
    <row r="212" spans="2:356" hidden="1" outlineLevel="1" x14ac:dyDescent="0.25">
      <c r="B212" s="42" t="s">
        <v>254</v>
      </c>
      <c r="C212" s="1"/>
      <c r="E212" s="1">
        <v>2.9198257364819331</v>
      </c>
      <c r="F212" s="38">
        <v>1</v>
      </c>
      <c r="G212" s="1"/>
      <c r="I212" s="1"/>
      <c r="K212" s="1"/>
      <c r="M212" s="1"/>
      <c r="O212" s="1"/>
      <c r="Q212" s="1"/>
      <c r="S212" s="1"/>
      <c r="U212" s="1"/>
      <c r="W212" s="4">
        <v>2.9198257364819331</v>
      </c>
      <c r="X212" s="49">
        <v>1</v>
      </c>
      <c r="Y212" s="1"/>
      <c r="AA212" s="1"/>
      <c r="AC212" s="1"/>
      <c r="AE212" s="1"/>
      <c r="AG212" s="1"/>
      <c r="AI212" s="1"/>
      <c r="AK212" s="1"/>
      <c r="AM212" s="1"/>
      <c r="AO212" s="1"/>
      <c r="AQ212" s="1"/>
      <c r="AS212" s="1"/>
      <c r="AU212" s="1"/>
      <c r="AW212" s="1"/>
      <c r="AY212" s="1"/>
      <c r="BA212" s="1"/>
      <c r="BC212" s="1"/>
      <c r="BE212" s="1"/>
      <c r="BG212" s="1"/>
      <c r="BI212" s="1"/>
      <c r="BK212" s="1"/>
      <c r="BM212" s="1"/>
      <c r="BO212" s="1">
        <v>1.8892421449180175</v>
      </c>
      <c r="BP212" s="38">
        <v>0.16355712411183809</v>
      </c>
      <c r="BQ212" s="1"/>
      <c r="BS212" s="1"/>
      <c r="BU212" s="1"/>
      <c r="BW212" s="1"/>
      <c r="BY212" s="1"/>
      <c r="CA212" s="1"/>
      <c r="CC212" s="1"/>
      <c r="CE212" s="1"/>
      <c r="CG212" s="1"/>
      <c r="CI212" s="1"/>
      <c r="CK212" s="1"/>
      <c r="CM212" s="1">
        <v>9.6617199741406417</v>
      </c>
      <c r="CN212" s="38">
        <v>1</v>
      </c>
      <c r="CO212" s="1"/>
      <c r="CQ212" s="1"/>
      <c r="CS212" s="1"/>
      <c r="CU212" s="1"/>
      <c r="CW212" s="1"/>
      <c r="CY212" s="1"/>
      <c r="DA212" s="4">
        <v>11.55096211905866</v>
      </c>
      <c r="DB212" s="49">
        <v>0.54453095880609326</v>
      </c>
      <c r="DC212" s="1"/>
      <c r="DE212" s="1"/>
      <c r="DG212" s="1"/>
      <c r="DI212" s="1"/>
      <c r="DK212" s="1"/>
      <c r="DM212" s="1"/>
      <c r="DO212" s="1"/>
      <c r="DQ212" s="1"/>
      <c r="DS212" s="1"/>
      <c r="DU212" s="1"/>
      <c r="DW212" s="1"/>
      <c r="DY212" s="1"/>
      <c r="EA212" s="1"/>
      <c r="EC212" s="1"/>
      <c r="EE212" s="1"/>
      <c r="EG212" s="1">
        <v>7.1647281522767905</v>
      </c>
      <c r="EH212" s="38">
        <v>0.63457954346337031</v>
      </c>
      <c r="EI212" s="1"/>
      <c r="EK212" s="1"/>
      <c r="EM212" s="1"/>
      <c r="EO212" s="1"/>
      <c r="EQ212" s="1"/>
      <c r="ES212" s="1"/>
      <c r="EU212" s="1"/>
      <c r="EW212" s="1"/>
      <c r="EY212" s="1"/>
      <c r="FA212" s="1"/>
      <c r="FC212" s="1"/>
      <c r="FE212" s="1"/>
      <c r="FG212" s="1"/>
      <c r="FI212" s="1">
        <v>3.9780544747081716</v>
      </c>
      <c r="FJ212" s="38">
        <v>1</v>
      </c>
      <c r="FK212" s="1">
        <v>17.862192640674138</v>
      </c>
      <c r="FL212" s="38">
        <v>1</v>
      </c>
      <c r="FM212" s="1"/>
      <c r="FO212" s="1"/>
      <c r="FQ212" s="1"/>
      <c r="FS212" s="1"/>
      <c r="FU212" s="1"/>
      <c r="FW212" s="1"/>
      <c r="FY212" s="1"/>
      <c r="GA212" s="1"/>
      <c r="GC212" s="1"/>
      <c r="GE212" s="1"/>
      <c r="GG212" s="1"/>
      <c r="GI212" s="1"/>
      <c r="GK212" s="1"/>
      <c r="GM212" s="1"/>
      <c r="GO212" s="1"/>
      <c r="GQ212" s="1"/>
      <c r="GS212" s="1"/>
      <c r="GU212" s="1"/>
      <c r="GW212" s="1"/>
      <c r="GY212" s="1"/>
      <c r="HA212" s="1"/>
      <c r="HC212" s="1">
        <v>14.329456304553583</v>
      </c>
      <c r="HD212" s="38">
        <v>0.24340737947038571</v>
      </c>
      <c r="HE212" s="1"/>
      <c r="HG212" s="1"/>
      <c r="HI212" s="1"/>
      <c r="HK212" s="1"/>
      <c r="HM212" s="1"/>
      <c r="HO212" s="1"/>
      <c r="HQ212" s="1"/>
      <c r="HS212" s="1"/>
      <c r="HU212" s="1"/>
      <c r="HW212" s="1"/>
      <c r="HY212" s="1"/>
      <c r="IA212" s="1"/>
      <c r="IC212" s="1"/>
      <c r="IE212" s="1"/>
      <c r="IG212" s="1"/>
      <c r="II212" s="1"/>
      <c r="IK212" s="1"/>
      <c r="IM212" s="1"/>
      <c r="IO212" s="1"/>
      <c r="IQ212" s="1"/>
      <c r="IS212" s="1"/>
      <c r="IU212" s="1"/>
      <c r="IW212" s="1"/>
      <c r="IY212" s="1"/>
      <c r="JA212" s="1"/>
      <c r="JC212" s="1"/>
      <c r="JE212" s="1"/>
      <c r="JG212" s="1"/>
      <c r="JI212" s="1"/>
      <c r="JK212" s="1"/>
      <c r="JM212" s="4">
        <v>43.334431572212679</v>
      </c>
      <c r="JN212" s="49">
        <v>0.38460329459965853</v>
      </c>
      <c r="JO212" s="1"/>
      <c r="JQ212" s="1"/>
      <c r="JS212" s="1"/>
      <c r="JU212" s="1"/>
      <c r="JW212" s="1"/>
      <c r="JY212" s="1"/>
      <c r="KA212" s="1"/>
      <c r="KC212" s="1"/>
      <c r="KE212" s="1"/>
      <c r="KG212" s="1"/>
      <c r="KI212" s="1"/>
      <c r="KK212" s="1"/>
      <c r="KM212" s="1"/>
      <c r="KO212" s="1"/>
      <c r="KQ212" s="1"/>
      <c r="KS212" s="1"/>
      <c r="KU212" s="1"/>
      <c r="KW212" s="1"/>
      <c r="KY212" s="1"/>
      <c r="LA212" s="1"/>
      <c r="LC212" s="1"/>
      <c r="LE212" s="1"/>
      <c r="LG212" s="1"/>
      <c r="LI212" s="1"/>
      <c r="LK212" s="1"/>
      <c r="LM212" s="1"/>
      <c r="LO212" s="1">
        <v>5.0223760912337063</v>
      </c>
      <c r="LP212" s="38">
        <v>1</v>
      </c>
      <c r="LQ212" s="1"/>
      <c r="LS212" s="1"/>
      <c r="LU212" s="4">
        <v>5.0223760912337063</v>
      </c>
      <c r="LV212" s="49">
        <v>0.39481011307991604</v>
      </c>
      <c r="LW212" s="1"/>
      <c r="LY212" s="1"/>
      <c r="MA212" s="1"/>
      <c r="MC212" s="1"/>
      <c r="ME212" s="1"/>
      <c r="MG212" s="1"/>
      <c r="MI212" s="1"/>
      <c r="MK212" s="1"/>
      <c r="MM212" s="1"/>
      <c r="MO212" s="1"/>
      <c r="MQ212" s="8" t="s">
        <v>911</v>
      </c>
      <c r="MR212" s="51" t="s">
        <v>911</v>
      </c>
    </row>
    <row r="213" spans="2:356" hidden="1" outlineLevel="1" x14ac:dyDescent="0.25">
      <c r="B213" s="42" t="s">
        <v>157</v>
      </c>
      <c r="C213" s="1"/>
      <c r="E213" s="1"/>
      <c r="G213" s="1"/>
      <c r="I213" s="1"/>
      <c r="K213" s="1"/>
      <c r="M213" s="1"/>
      <c r="O213" s="1"/>
      <c r="Q213" s="1"/>
      <c r="S213" s="1"/>
      <c r="U213" s="1"/>
      <c r="W213" s="4" t="s">
        <v>911</v>
      </c>
      <c r="X213" s="49" t="s">
        <v>911</v>
      </c>
      <c r="Y213" s="1"/>
      <c r="AA213" s="1"/>
      <c r="AC213" s="1"/>
      <c r="AE213" s="1"/>
      <c r="AG213" s="1"/>
      <c r="AI213" s="1"/>
      <c r="AK213" s="1"/>
      <c r="AM213" s="1"/>
      <c r="AO213" s="1"/>
      <c r="AQ213" s="1"/>
      <c r="AS213" s="1"/>
      <c r="AU213" s="1"/>
      <c r="AW213" s="1"/>
      <c r="AY213" s="1"/>
      <c r="BA213" s="1"/>
      <c r="BC213" s="1"/>
      <c r="BE213" s="1"/>
      <c r="BG213" s="1"/>
      <c r="BI213" s="1"/>
      <c r="BK213" s="1"/>
      <c r="BM213" s="1"/>
      <c r="BO213" s="1"/>
      <c r="BQ213" s="1"/>
      <c r="BS213" s="1"/>
      <c r="BU213" s="1"/>
      <c r="BW213" s="1"/>
      <c r="BY213" s="1"/>
      <c r="CA213" s="1"/>
      <c r="CC213" s="1"/>
      <c r="CE213" s="1"/>
      <c r="CG213" s="1"/>
      <c r="CI213" s="1"/>
      <c r="CK213" s="1"/>
      <c r="CM213" s="1"/>
      <c r="CO213" s="1"/>
      <c r="CQ213" s="1"/>
      <c r="CS213" s="1"/>
      <c r="CU213" s="1"/>
      <c r="CW213" s="1"/>
      <c r="CY213" s="1"/>
      <c r="DA213" s="4" t="s">
        <v>911</v>
      </c>
      <c r="DB213" s="49" t="s">
        <v>911</v>
      </c>
      <c r="DC213" s="1"/>
      <c r="DE213" s="1"/>
      <c r="DG213" s="1"/>
      <c r="DI213" s="1"/>
      <c r="DK213" s="1"/>
      <c r="DM213" s="1"/>
      <c r="DO213" s="1"/>
      <c r="DQ213" s="1"/>
      <c r="DS213" s="1"/>
      <c r="DU213" s="1"/>
      <c r="DW213" s="1"/>
      <c r="DY213" s="1"/>
      <c r="EA213" s="1"/>
      <c r="EC213" s="1"/>
      <c r="EE213" s="1"/>
      <c r="EG213" s="1"/>
      <c r="EI213" s="1"/>
      <c r="EK213" s="1"/>
      <c r="EM213" s="1"/>
      <c r="EO213" s="1"/>
      <c r="EQ213" s="1"/>
      <c r="ES213" s="1"/>
      <c r="EU213" s="1"/>
      <c r="EW213" s="1"/>
      <c r="EY213" s="1"/>
      <c r="FA213" s="1"/>
      <c r="FC213" s="1"/>
      <c r="FE213" s="1"/>
      <c r="FG213" s="1"/>
      <c r="FI213" s="1"/>
      <c r="FK213" s="1"/>
      <c r="FM213" s="1"/>
      <c r="FO213" s="1"/>
      <c r="FQ213" s="1"/>
      <c r="FS213" s="1"/>
      <c r="FU213" s="1"/>
      <c r="FW213" s="1"/>
      <c r="FY213" s="1"/>
      <c r="GA213" s="1"/>
      <c r="GC213" s="1"/>
      <c r="GE213" s="1"/>
      <c r="GG213" s="1"/>
      <c r="GI213" s="1">
        <v>3.3864146030332831</v>
      </c>
      <c r="GJ213" s="38">
        <v>0.11190365166421956</v>
      </c>
      <c r="GK213" s="1"/>
      <c r="GM213" s="1"/>
      <c r="GO213" s="1"/>
      <c r="GQ213" s="1"/>
      <c r="GS213" s="1"/>
      <c r="GU213" s="1"/>
      <c r="GW213" s="1"/>
      <c r="GY213" s="1">
        <v>10.868282149608889</v>
      </c>
      <c r="GZ213" s="38">
        <v>1</v>
      </c>
      <c r="HA213" s="1"/>
      <c r="HC213" s="1"/>
      <c r="HE213" s="1"/>
      <c r="HG213" s="1"/>
      <c r="HI213" s="1"/>
      <c r="HK213" s="1"/>
      <c r="HM213" s="1"/>
      <c r="HO213" s="1"/>
      <c r="HQ213" s="1"/>
      <c r="HS213" s="1"/>
      <c r="HU213" s="1"/>
      <c r="HW213" s="1"/>
      <c r="HY213" s="1"/>
      <c r="IA213" s="1"/>
      <c r="IC213" s="1"/>
      <c r="IE213" s="1"/>
      <c r="IG213" s="1"/>
      <c r="II213" s="1"/>
      <c r="IK213" s="1"/>
      <c r="IM213" s="1"/>
      <c r="IO213" s="1"/>
      <c r="IQ213" s="1"/>
      <c r="IS213" s="1"/>
      <c r="IU213" s="1"/>
      <c r="IW213" s="1"/>
      <c r="IY213" s="1"/>
      <c r="JA213" s="1"/>
      <c r="JC213" s="1"/>
      <c r="JE213" s="1"/>
      <c r="JG213" s="1"/>
      <c r="JI213" s="1"/>
      <c r="JK213" s="1"/>
      <c r="JM213" s="4">
        <v>14.254696752642172</v>
      </c>
      <c r="JN213" s="49">
        <v>0.25963444960053739</v>
      </c>
      <c r="JO213" s="1"/>
      <c r="JQ213" s="1">
        <v>4.6712332475770477</v>
      </c>
      <c r="JR213" s="38">
        <v>0.5</v>
      </c>
      <c r="JS213" s="1"/>
      <c r="JU213" s="1"/>
      <c r="JW213" s="1"/>
      <c r="JY213" s="1"/>
      <c r="KA213" s="1"/>
      <c r="KC213" s="1"/>
      <c r="KE213" s="1"/>
      <c r="KG213" s="1"/>
      <c r="KI213" s="1"/>
      <c r="KK213" s="1">
        <v>10.868282149608889</v>
      </c>
      <c r="KL213" s="38">
        <v>1</v>
      </c>
      <c r="KM213" s="1"/>
      <c r="KO213" s="1"/>
      <c r="KQ213" s="1"/>
      <c r="KS213" s="1">
        <v>32.73816396109401</v>
      </c>
      <c r="KT213" s="38">
        <v>1</v>
      </c>
      <c r="KU213" s="1"/>
      <c r="KW213" s="1">
        <v>2.8903572284823786</v>
      </c>
      <c r="KX213" s="38">
        <v>1</v>
      </c>
      <c r="KY213" s="1">
        <v>11.742158961921685</v>
      </c>
      <c r="KZ213" s="38">
        <v>1</v>
      </c>
      <c r="LA213" s="1"/>
      <c r="LC213" s="1">
        <v>13.730962893007518</v>
      </c>
      <c r="LD213" s="38">
        <v>0.87623116403599477</v>
      </c>
      <c r="LE213" s="1"/>
      <c r="LG213" s="1"/>
      <c r="LI213" s="1"/>
      <c r="LK213" s="1"/>
      <c r="LM213" s="1"/>
      <c r="LO213" s="1">
        <v>56.896126177918774</v>
      </c>
      <c r="LP213" s="38">
        <v>0.72406272055783005</v>
      </c>
      <c r="LQ213" s="1"/>
      <c r="LS213" s="1"/>
      <c r="LU213" s="4">
        <v>133.53728461961029</v>
      </c>
      <c r="LV213" s="49">
        <v>0.79060371318594902</v>
      </c>
      <c r="LW213" s="1"/>
      <c r="LY213" s="1"/>
      <c r="MA213" s="1"/>
      <c r="MC213" s="1"/>
      <c r="ME213" s="1"/>
      <c r="MG213" s="1"/>
      <c r="MI213" s="1"/>
      <c r="MK213" s="1"/>
      <c r="MM213" s="1"/>
      <c r="MO213" s="1"/>
      <c r="MQ213" s="8" t="s">
        <v>911</v>
      </c>
      <c r="MR213" s="51" t="s">
        <v>911</v>
      </c>
    </row>
    <row r="214" spans="2:356" hidden="1" outlineLevel="1" x14ac:dyDescent="0.25">
      <c r="B214" s="42" t="s">
        <v>463</v>
      </c>
      <c r="C214" s="1"/>
      <c r="E214" s="1"/>
      <c r="G214" s="1"/>
      <c r="I214" s="1"/>
      <c r="K214" s="1"/>
      <c r="M214" s="1"/>
      <c r="O214" s="1"/>
      <c r="Q214" s="1"/>
      <c r="S214" s="1"/>
      <c r="U214" s="1"/>
      <c r="W214" s="4" t="s">
        <v>911</v>
      </c>
      <c r="X214" s="49" t="s">
        <v>911</v>
      </c>
      <c r="Y214" s="1"/>
      <c r="AA214" s="1"/>
      <c r="AC214" s="1"/>
      <c r="AE214" s="1"/>
      <c r="AG214" s="1"/>
      <c r="AI214" s="1"/>
      <c r="AK214" s="1"/>
      <c r="AM214" s="1"/>
      <c r="AO214" s="1"/>
      <c r="AQ214" s="1"/>
      <c r="AS214" s="1"/>
      <c r="AU214" s="1"/>
      <c r="AW214" s="1"/>
      <c r="AY214" s="1"/>
      <c r="BA214" s="1"/>
      <c r="BC214" s="1"/>
      <c r="BE214" s="1"/>
      <c r="BG214" s="1"/>
      <c r="BI214" s="1"/>
      <c r="BK214" s="1"/>
      <c r="BM214" s="1"/>
      <c r="BO214" s="1"/>
      <c r="BQ214" s="1"/>
      <c r="BS214" s="1"/>
      <c r="BU214" s="1"/>
      <c r="BW214" s="1"/>
      <c r="BY214" s="1"/>
      <c r="CA214" s="1"/>
      <c r="CC214" s="1"/>
      <c r="CE214" s="1"/>
      <c r="CG214" s="1"/>
      <c r="CI214" s="1"/>
      <c r="CK214" s="1"/>
      <c r="CM214" s="1"/>
      <c r="CO214" s="1"/>
      <c r="CQ214" s="1"/>
      <c r="CS214" s="1"/>
      <c r="CU214" s="1"/>
      <c r="CW214" s="1"/>
      <c r="CY214" s="1"/>
      <c r="DA214" s="4" t="s">
        <v>911</v>
      </c>
      <c r="DB214" s="49" t="s">
        <v>911</v>
      </c>
      <c r="DC214" s="1"/>
      <c r="DE214" s="1"/>
      <c r="DG214" s="1"/>
      <c r="DI214" s="1"/>
      <c r="DK214" s="1"/>
      <c r="DM214" s="1"/>
      <c r="DO214" s="1"/>
      <c r="DQ214" s="1"/>
      <c r="DS214" s="1"/>
      <c r="DU214" s="1"/>
      <c r="DW214" s="1"/>
      <c r="DY214" s="1"/>
      <c r="EA214" s="1"/>
      <c r="EC214" s="1"/>
      <c r="EE214" s="1"/>
      <c r="EG214" s="1"/>
      <c r="EI214" s="1"/>
      <c r="EK214" s="1"/>
      <c r="EM214" s="1"/>
      <c r="EO214" s="1"/>
      <c r="EQ214" s="1"/>
      <c r="ES214" s="1"/>
      <c r="EU214" s="1"/>
      <c r="EW214" s="1">
        <v>18.235782101190576</v>
      </c>
      <c r="EX214" s="38">
        <v>1</v>
      </c>
      <c r="EY214" s="1"/>
      <c r="FA214" s="1"/>
      <c r="FC214" s="1"/>
      <c r="FE214" s="1"/>
      <c r="FG214" s="1"/>
      <c r="FI214" s="1"/>
      <c r="FK214" s="1"/>
      <c r="FM214" s="1"/>
      <c r="FO214" s="1"/>
      <c r="FQ214" s="1"/>
      <c r="FS214" s="1"/>
      <c r="FU214" s="1"/>
      <c r="FW214" s="1"/>
      <c r="FY214" s="1"/>
      <c r="GA214" s="1">
        <v>10.868282149608889</v>
      </c>
      <c r="GB214" s="38">
        <v>1</v>
      </c>
      <c r="GC214" s="1"/>
      <c r="GE214" s="1"/>
      <c r="GG214" s="1"/>
      <c r="GI214" s="1"/>
      <c r="GK214" s="1"/>
      <c r="GM214" s="1"/>
      <c r="GO214" s="1"/>
      <c r="GQ214" s="1"/>
      <c r="GS214" s="1"/>
      <c r="GU214" s="1"/>
      <c r="GW214" s="1"/>
      <c r="GY214" s="1"/>
      <c r="HA214" s="1"/>
      <c r="HC214" s="1"/>
      <c r="HE214" s="1"/>
      <c r="HG214" s="1"/>
      <c r="HI214" s="1"/>
      <c r="HK214" s="1"/>
      <c r="HM214" s="1"/>
      <c r="HO214" s="1"/>
      <c r="HQ214" s="1"/>
      <c r="HS214" s="1"/>
      <c r="HU214" s="1"/>
      <c r="HW214" s="1"/>
      <c r="HY214" s="1"/>
      <c r="IA214" s="1"/>
      <c r="IC214" s="1"/>
      <c r="IE214" s="1"/>
      <c r="IG214" s="1"/>
      <c r="II214" s="1"/>
      <c r="IK214" s="1"/>
      <c r="IM214" s="1"/>
      <c r="IO214" s="1"/>
      <c r="IQ214" s="1"/>
      <c r="IS214" s="1"/>
      <c r="IU214" s="1"/>
      <c r="IW214" s="1"/>
      <c r="IY214" s="1"/>
      <c r="JA214" s="1"/>
      <c r="JC214" s="1"/>
      <c r="JE214" s="1"/>
      <c r="JG214" s="1"/>
      <c r="JI214" s="1"/>
      <c r="JK214" s="1"/>
      <c r="JM214" s="4">
        <v>29.104064250799468</v>
      </c>
      <c r="JN214" s="49">
        <v>0.49381047256958044</v>
      </c>
      <c r="JO214" s="1"/>
      <c r="JQ214" s="1"/>
      <c r="JS214" s="1">
        <v>13.051776010865431</v>
      </c>
      <c r="JT214" s="38">
        <v>1</v>
      </c>
      <c r="JU214" s="1"/>
      <c r="JW214" s="1"/>
      <c r="JY214" s="1"/>
      <c r="KA214" s="1"/>
      <c r="KC214" s="1"/>
      <c r="KE214" s="1"/>
      <c r="KG214" s="1"/>
      <c r="KI214" s="1"/>
      <c r="KK214" s="1"/>
      <c r="KM214" s="1"/>
      <c r="KO214" s="1"/>
      <c r="KQ214" s="1"/>
      <c r="KS214" s="1">
        <v>5.0223760912337063</v>
      </c>
      <c r="KT214" s="38">
        <v>0.20937252474914936</v>
      </c>
      <c r="KU214" s="1"/>
      <c r="KW214" s="1"/>
      <c r="KY214" s="1"/>
      <c r="LA214" s="1"/>
      <c r="LC214" s="1"/>
      <c r="LE214" s="1"/>
      <c r="LG214" s="1"/>
      <c r="LI214" s="1"/>
      <c r="LK214" s="1"/>
      <c r="LM214" s="1"/>
      <c r="LO214" s="1"/>
      <c r="LQ214" s="1"/>
      <c r="LS214" s="1"/>
      <c r="LU214" s="4">
        <v>18.074152102099138</v>
      </c>
      <c r="LV214" s="49">
        <v>0.37726943135734881</v>
      </c>
      <c r="LW214" s="1"/>
      <c r="LY214" s="1"/>
      <c r="MA214" s="1"/>
      <c r="MC214" s="1"/>
      <c r="ME214" s="1"/>
      <c r="MG214" s="1"/>
      <c r="MI214" s="1"/>
      <c r="MK214" s="1"/>
      <c r="MM214" s="1"/>
      <c r="MO214" s="1"/>
      <c r="MQ214" s="8" t="s">
        <v>911</v>
      </c>
      <c r="MR214" s="51" t="s">
        <v>911</v>
      </c>
    </row>
    <row r="215" spans="2:356" hidden="1" outlineLevel="1" x14ac:dyDescent="0.25">
      <c r="B215" s="42" t="s">
        <v>469</v>
      </c>
      <c r="C215" s="1"/>
      <c r="E215" s="1"/>
      <c r="G215" s="1"/>
      <c r="I215" s="1"/>
      <c r="K215" s="1"/>
      <c r="M215" s="1"/>
      <c r="O215" s="1"/>
      <c r="Q215" s="1"/>
      <c r="S215" s="1"/>
      <c r="U215" s="1"/>
      <c r="W215" s="4" t="s">
        <v>911</v>
      </c>
      <c r="X215" s="49" t="s">
        <v>911</v>
      </c>
      <c r="Y215" s="1"/>
      <c r="AA215" s="1"/>
      <c r="AC215" s="1"/>
      <c r="AE215" s="1"/>
      <c r="AG215" s="1"/>
      <c r="AI215" s="1"/>
      <c r="AK215" s="1"/>
      <c r="AM215" s="1"/>
      <c r="AO215" s="1"/>
      <c r="AQ215" s="1"/>
      <c r="AS215" s="1"/>
      <c r="AU215" s="1"/>
      <c r="AW215" s="1"/>
      <c r="AY215" s="1"/>
      <c r="BA215" s="1"/>
      <c r="BC215" s="1"/>
      <c r="BE215" s="1"/>
      <c r="BG215" s="1"/>
      <c r="BI215" s="1"/>
      <c r="BK215" s="1"/>
      <c r="BM215" s="1"/>
      <c r="BO215" s="1"/>
      <c r="BQ215" s="1"/>
      <c r="BS215" s="1"/>
      <c r="BU215" s="1"/>
      <c r="BW215" s="1"/>
      <c r="BY215" s="1"/>
      <c r="CA215" s="1"/>
      <c r="CC215" s="1"/>
      <c r="CE215" s="1"/>
      <c r="CG215" s="1"/>
      <c r="CI215" s="1"/>
      <c r="CK215" s="1"/>
      <c r="CM215" s="1"/>
      <c r="CO215" s="1"/>
      <c r="CQ215" s="1"/>
      <c r="CS215" s="1"/>
      <c r="CU215" s="1"/>
      <c r="CW215" s="1"/>
      <c r="CY215" s="1"/>
      <c r="DA215" s="4" t="s">
        <v>911</v>
      </c>
      <c r="DB215" s="49" t="s">
        <v>911</v>
      </c>
      <c r="DC215" s="1"/>
      <c r="DE215" s="1"/>
      <c r="DG215" s="1"/>
      <c r="DI215" s="1"/>
      <c r="DK215" s="1"/>
      <c r="DM215" s="1"/>
      <c r="DO215" s="1"/>
      <c r="DQ215" s="1"/>
      <c r="DS215" s="1"/>
      <c r="DU215" s="1"/>
      <c r="DW215" s="1"/>
      <c r="DY215" s="1"/>
      <c r="EA215" s="1"/>
      <c r="EC215" s="1"/>
      <c r="EE215" s="1"/>
      <c r="EG215" s="1"/>
      <c r="EI215" s="1"/>
      <c r="EK215" s="1"/>
      <c r="EM215" s="1"/>
      <c r="EO215" s="1"/>
      <c r="EQ215" s="1"/>
      <c r="ES215" s="1"/>
      <c r="EU215" s="1"/>
      <c r="EW215" s="1"/>
      <c r="EY215" s="1"/>
      <c r="FA215" s="1"/>
      <c r="FC215" s="1"/>
      <c r="FE215" s="1"/>
      <c r="FG215" s="1"/>
      <c r="FI215" s="1"/>
      <c r="FK215" s="1"/>
      <c r="FM215" s="1"/>
      <c r="FO215" s="1"/>
      <c r="FQ215" s="1"/>
      <c r="FS215" s="1"/>
      <c r="FU215" s="1"/>
      <c r="FW215" s="1"/>
      <c r="FY215" s="1"/>
      <c r="GA215" s="1"/>
      <c r="GC215" s="1"/>
      <c r="GE215" s="1"/>
      <c r="GG215" s="1"/>
      <c r="GI215" s="1">
        <v>18.235782101190576</v>
      </c>
      <c r="GJ215" s="38">
        <v>1</v>
      </c>
      <c r="GK215" s="1"/>
      <c r="GM215" s="1"/>
      <c r="GO215" s="1"/>
      <c r="GQ215" s="1"/>
      <c r="GS215" s="1"/>
      <c r="GU215" s="1"/>
      <c r="GW215" s="1"/>
      <c r="GY215" s="1"/>
      <c r="HA215" s="1"/>
      <c r="HC215" s="1"/>
      <c r="HE215" s="1"/>
      <c r="HG215" s="1"/>
      <c r="HI215" s="1"/>
      <c r="HK215" s="1"/>
      <c r="HM215" s="1"/>
      <c r="HO215" s="1"/>
      <c r="HQ215" s="1"/>
      <c r="HS215" s="1"/>
      <c r="HU215" s="1"/>
      <c r="HW215" s="1"/>
      <c r="HY215" s="1"/>
      <c r="IA215" s="1"/>
      <c r="IC215" s="1"/>
      <c r="IE215" s="1"/>
      <c r="IG215" s="1"/>
      <c r="II215" s="1"/>
      <c r="IK215" s="1"/>
      <c r="IM215" s="1"/>
      <c r="IO215" s="1"/>
      <c r="IQ215" s="1"/>
      <c r="IS215" s="1"/>
      <c r="IU215" s="1"/>
      <c r="IW215" s="1"/>
      <c r="IY215" s="1"/>
      <c r="JA215" s="1"/>
      <c r="JC215" s="1"/>
      <c r="JE215" s="1"/>
      <c r="JG215" s="1"/>
      <c r="JI215" s="1"/>
      <c r="JK215" s="1"/>
      <c r="JM215" s="4">
        <v>18.235782101190576</v>
      </c>
      <c r="JN215" s="49">
        <v>1</v>
      </c>
      <c r="JO215" s="1"/>
      <c r="JQ215" s="1"/>
      <c r="JS215" s="1"/>
      <c r="JU215" s="1"/>
      <c r="JW215" s="1"/>
      <c r="JY215" s="1"/>
      <c r="KA215" s="1"/>
      <c r="KC215" s="1"/>
      <c r="KE215" s="1"/>
      <c r="KG215" s="1"/>
      <c r="KI215" s="1"/>
      <c r="KK215" s="1"/>
      <c r="KM215" s="1"/>
      <c r="KO215" s="1"/>
      <c r="KQ215" s="1"/>
      <c r="KS215" s="1"/>
      <c r="KU215" s="1"/>
      <c r="KW215" s="1"/>
      <c r="KY215" s="1"/>
      <c r="LA215" s="1"/>
      <c r="LC215" s="1"/>
      <c r="LE215" s="1"/>
      <c r="LG215" s="1"/>
      <c r="LI215" s="1"/>
      <c r="LK215" s="1"/>
      <c r="LM215" s="1"/>
      <c r="LO215" s="1"/>
      <c r="LQ215" s="1"/>
      <c r="LS215" s="1"/>
      <c r="LU215" s="4" t="s">
        <v>911</v>
      </c>
      <c r="LV215" s="49" t="s">
        <v>911</v>
      </c>
      <c r="LW215" s="1"/>
      <c r="LY215" s="1"/>
      <c r="MA215" s="1"/>
      <c r="MC215" s="1"/>
      <c r="ME215" s="1"/>
      <c r="MG215" s="1"/>
      <c r="MI215" s="1"/>
      <c r="MK215" s="1"/>
      <c r="MM215" s="1"/>
      <c r="MO215" s="1"/>
      <c r="MQ215" s="8" t="s">
        <v>911</v>
      </c>
      <c r="MR215" s="51" t="s">
        <v>911</v>
      </c>
    </row>
    <row r="216" spans="2:356" hidden="1" outlineLevel="1" x14ac:dyDescent="0.25">
      <c r="B216" s="42" t="s">
        <v>233</v>
      </c>
      <c r="C216" s="1"/>
      <c r="E216" s="1"/>
      <c r="G216" s="1"/>
      <c r="I216" s="1"/>
      <c r="K216" s="1"/>
      <c r="M216" s="1"/>
      <c r="O216" s="1"/>
      <c r="Q216" s="1"/>
      <c r="S216" s="1"/>
      <c r="U216" s="1"/>
      <c r="W216" s="4" t="s">
        <v>911</v>
      </c>
      <c r="X216" s="49" t="s">
        <v>911</v>
      </c>
      <c r="Y216" s="1"/>
      <c r="AA216" s="1"/>
      <c r="AC216" s="1"/>
      <c r="AE216" s="1"/>
      <c r="AG216" s="1"/>
      <c r="AI216" s="1"/>
      <c r="AK216" s="1"/>
      <c r="AM216" s="1"/>
      <c r="AO216" s="1"/>
      <c r="AQ216" s="1"/>
      <c r="AS216" s="1"/>
      <c r="AU216" s="1"/>
      <c r="AW216" s="1"/>
      <c r="AY216" s="1"/>
      <c r="BA216" s="1"/>
      <c r="BC216" s="1"/>
      <c r="BE216" s="1"/>
      <c r="BG216" s="1"/>
      <c r="BI216" s="1"/>
      <c r="BK216" s="1"/>
      <c r="BM216" s="1"/>
      <c r="BO216" s="1"/>
      <c r="BQ216" s="1"/>
      <c r="BS216" s="1"/>
      <c r="BU216" s="1"/>
      <c r="BW216" s="1"/>
      <c r="BY216" s="1"/>
      <c r="CA216" s="1"/>
      <c r="CC216" s="1"/>
      <c r="CE216" s="1"/>
      <c r="CG216" s="1"/>
      <c r="CI216" s="1"/>
      <c r="CK216" s="1"/>
      <c r="CM216" s="1"/>
      <c r="CO216" s="1"/>
      <c r="CQ216" s="1"/>
      <c r="CS216" s="1"/>
      <c r="CU216" s="1"/>
      <c r="CW216" s="1"/>
      <c r="CY216" s="1"/>
      <c r="DA216" s="4" t="s">
        <v>911</v>
      </c>
      <c r="DB216" s="49" t="s">
        <v>911</v>
      </c>
      <c r="DC216" s="1"/>
      <c r="DE216" s="1"/>
      <c r="DG216" s="1"/>
      <c r="DI216" s="1"/>
      <c r="DK216" s="1"/>
      <c r="DM216" s="1"/>
      <c r="DO216" s="1"/>
      <c r="DQ216" s="1">
        <v>23.484317923843371</v>
      </c>
      <c r="DR216" s="38">
        <v>1</v>
      </c>
      <c r="DS216" s="1"/>
      <c r="DU216" s="1"/>
      <c r="DW216" s="1"/>
      <c r="DY216" s="1"/>
      <c r="EA216" s="1"/>
      <c r="EC216" s="1"/>
      <c r="EE216" s="1"/>
      <c r="EG216" s="1"/>
      <c r="EI216" s="1"/>
      <c r="EK216" s="1"/>
      <c r="EM216" s="1"/>
      <c r="EO216" s="1"/>
      <c r="EQ216" s="1"/>
      <c r="ES216" s="1"/>
      <c r="EU216" s="1"/>
      <c r="EW216" s="1"/>
      <c r="EY216" s="1"/>
      <c r="FA216" s="1"/>
      <c r="FC216" s="1"/>
      <c r="FE216" s="1"/>
      <c r="FG216" s="1"/>
      <c r="FI216" s="1"/>
      <c r="FK216" s="1"/>
      <c r="FM216" s="1"/>
      <c r="FO216" s="1"/>
      <c r="FQ216" s="1"/>
      <c r="FS216" s="1"/>
      <c r="FU216" s="1"/>
      <c r="FW216" s="1"/>
      <c r="FY216" s="1"/>
      <c r="GA216" s="1"/>
      <c r="GC216" s="1"/>
      <c r="GE216" s="1"/>
      <c r="GG216" s="1"/>
      <c r="GI216" s="1"/>
      <c r="GK216" s="1"/>
      <c r="GM216" s="1"/>
      <c r="GO216" s="1"/>
      <c r="GQ216" s="1"/>
      <c r="GS216" s="1"/>
      <c r="GU216" s="1"/>
      <c r="GW216" s="1"/>
      <c r="GY216" s="1"/>
      <c r="HA216" s="1"/>
      <c r="HC216" s="1"/>
      <c r="HE216" s="1"/>
      <c r="HG216" s="1"/>
      <c r="HI216" s="1"/>
      <c r="HK216" s="1"/>
      <c r="HM216" s="1"/>
      <c r="HO216" s="1"/>
      <c r="HQ216" s="1"/>
      <c r="HS216" s="1"/>
      <c r="HU216" s="1"/>
      <c r="HW216" s="1"/>
      <c r="HY216" s="1"/>
      <c r="IA216" s="1"/>
      <c r="IC216" s="1"/>
      <c r="IE216" s="1"/>
      <c r="IG216" s="1"/>
      <c r="II216" s="1"/>
      <c r="IK216" s="1"/>
      <c r="IM216" s="1"/>
      <c r="IO216" s="1"/>
      <c r="IQ216" s="1"/>
      <c r="IS216" s="1"/>
      <c r="IU216" s="1"/>
      <c r="IW216" s="1"/>
      <c r="IY216" s="1"/>
      <c r="JA216" s="1"/>
      <c r="JC216" s="1"/>
      <c r="JE216" s="1"/>
      <c r="JG216" s="1"/>
      <c r="JI216" s="1"/>
      <c r="JK216" s="1"/>
      <c r="JM216" s="4">
        <v>23.484317923843371</v>
      </c>
      <c r="JN216" s="49">
        <v>0.57770828306651345</v>
      </c>
      <c r="JO216" s="1"/>
      <c r="JQ216" s="1"/>
      <c r="JS216" s="1"/>
      <c r="JU216" s="1"/>
      <c r="JW216" s="1"/>
      <c r="JY216" s="1"/>
      <c r="KA216" s="1"/>
      <c r="KC216" s="1"/>
      <c r="KE216" s="1"/>
      <c r="KG216" s="1"/>
      <c r="KI216" s="1"/>
      <c r="KK216" s="1"/>
      <c r="KM216" s="1"/>
      <c r="KO216" s="1"/>
      <c r="KQ216" s="1"/>
      <c r="KS216" s="1"/>
      <c r="KU216" s="1"/>
      <c r="KW216" s="1"/>
      <c r="KY216" s="1"/>
      <c r="LA216" s="1"/>
      <c r="LC216" s="1"/>
      <c r="LE216" s="1"/>
      <c r="LG216" s="1"/>
      <c r="LI216" s="1"/>
      <c r="LK216" s="1"/>
      <c r="LM216" s="1"/>
      <c r="LO216" s="1"/>
      <c r="LQ216" s="1"/>
      <c r="LS216" s="1"/>
      <c r="LU216" s="4" t="s">
        <v>911</v>
      </c>
      <c r="LV216" s="49" t="s">
        <v>911</v>
      </c>
      <c r="LW216" s="1"/>
      <c r="LY216" s="1"/>
      <c r="MA216" s="1"/>
      <c r="MC216" s="1"/>
      <c r="ME216" s="1"/>
      <c r="MG216" s="1"/>
      <c r="MI216" s="1"/>
      <c r="MK216" s="1"/>
      <c r="MM216" s="1"/>
      <c r="MO216" s="1"/>
      <c r="MQ216" s="8" t="s">
        <v>911</v>
      </c>
      <c r="MR216" s="51" t="s">
        <v>911</v>
      </c>
    </row>
    <row r="217" spans="2:356" hidden="1" outlineLevel="1" x14ac:dyDescent="0.25">
      <c r="B217" s="42" t="s">
        <v>161</v>
      </c>
      <c r="C217" s="1"/>
      <c r="E217" s="1"/>
      <c r="G217" s="1"/>
      <c r="I217" s="1"/>
      <c r="K217" s="1"/>
      <c r="M217" s="1"/>
      <c r="O217" s="1"/>
      <c r="Q217" s="1">
        <v>2.9198257364819331</v>
      </c>
      <c r="R217" s="38">
        <v>1</v>
      </c>
      <c r="S217" s="1"/>
      <c r="U217" s="1"/>
      <c r="W217" s="4">
        <v>2.9198257364819331</v>
      </c>
      <c r="X217" s="49">
        <v>1</v>
      </c>
      <c r="Y217" s="1"/>
      <c r="AA217" s="1"/>
      <c r="AC217" s="1"/>
      <c r="AE217" s="1"/>
      <c r="AG217" s="1"/>
      <c r="AI217" s="1"/>
      <c r="AK217" s="1"/>
      <c r="AM217" s="1"/>
      <c r="AO217" s="1"/>
      <c r="AQ217" s="1"/>
      <c r="AS217" s="1"/>
      <c r="AU217" s="1"/>
      <c r="AW217" s="1"/>
      <c r="AY217" s="1"/>
      <c r="BA217" s="1"/>
      <c r="BC217" s="1"/>
      <c r="BE217" s="1"/>
      <c r="BG217" s="1"/>
      <c r="BI217" s="1"/>
      <c r="BK217" s="1"/>
      <c r="BM217" s="1"/>
      <c r="BO217" s="1"/>
      <c r="BQ217" s="1">
        <v>28.985159922421925</v>
      </c>
      <c r="BR217" s="38">
        <v>1</v>
      </c>
      <c r="BS217" s="1"/>
      <c r="BU217" s="1"/>
      <c r="BW217" s="1"/>
      <c r="BY217" s="1"/>
      <c r="CA217" s="1"/>
      <c r="CC217" s="1"/>
      <c r="CE217" s="1">
        <v>3.0478963550754887</v>
      </c>
      <c r="CF217" s="38">
        <v>1</v>
      </c>
      <c r="CG217" s="1"/>
      <c r="CI217" s="1"/>
      <c r="CK217" s="1"/>
      <c r="CM217" s="1"/>
      <c r="CO217" s="1"/>
      <c r="CQ217" s="1"/>
      <c r="CS217" s="1"/>
      <c r="CU217" s="1"/>
      <c r="CW217" s="1"/>
      <c r="CY217" s="1"/>
      <c r="DA217" s="4">
        <v>32.033056277497415</v>
      </c>
      <c r="DB217" s="49">
        <v>1</v>
      </c>
      <c r="DC217" s="1"/>
      <c r="DE217" s="1"/>
      <c r="DG217" s="1"/>
      <c r="DI217" s="1"/>
      <c r="DK217" s="1"/>
      <c r="DM217" s="1"/>
      <c r="DO217" s="1"/>
      <c r="DQ217" s="1"/>
      <c r="DS217" s="1"/>
      <c r="DU217" s="1"/>
      <c r="DW217" s="1"/>
      <c r="DY217" s="1"/>
      <c r="EA217" s="1"/>
      <c r="EC217" s="1"/>
      <c r="EE217" s="1"/>
      <c r="EG217" s="1"/>
      <c r="EI217" s="1"/>
      <c r="EK217" s="1"/>
      <c r="EM217" s="1"/>
      <c r="EO217" s="1"/>
      <c r="EQ217" s="1"/>
      <c r="ES217" s="1"/>
      <c r="EU217" s="1"/>
      <c r="EW217" s="1"/>
      <c r="EY217" s="1"/>
      <c r="FA217" s="1"/>
      <c r="FC217" s="1"/>
      <c r="FE217" s="1"/>
      <c r="FG217" s="1"/>
      <c r="FI217" s="1"/>
      <c r="FK217" s="1">
        <v>8.931096320337069</v>
      </c>
      <c r="FL217" s="38">
        <v>1</v>
      </c>
      <c r="FM217" s="1"/>
      <c r="FO217" s="1"/>
      <c r="FQ217" s="1"/>
      <c r="FS217" s="1"/>
      <c r="FU217" s="1"/>
      <c r="FW217" s="1"/>
      <c r="FY217" s="1"/>
      <c r="GA217" s="1"/>
      <c r="GC217" s="1"/>
      <c r="GE217" s="1"/>
      <c r="GG217" s="1"/>
      <c r="GI217" s="1">
        <v>61.278566961495429</v>
      </c>
      <c r="GJ217" s="38">
        <v>0.8727939160669913</v>
      </c>
      <c r="GK217" s="1"/>
      <c r="GM217" s="1"/>
      <c r="GO217" s="1"/>
      <c r="GQ217" s="1"/>
      <c r="GS217" s="1"/>
      <c r="GU217" s="1"/>
      <c r="GW217" s="1"/>
      <c r="GY217" s="1"/>
      <c r="HA217" s="1"/>
      <c r="HC217" s="1">
        <v>4.6277970394226173</v>
      </c>
      <c r="HD217" s="38">
        <v>0.36348801958849708</v>
      </c>
      <c r="HE217" s="1"/>
      <c r="HG217" s="1"/>
      <c r="HI217" s="1"/>
      <c r="HK217" s="1"/>
      <c r="HM217" s="1"/>
      <c r="HO217" s="1"/>
      <c r="HQ217" s="1"/>
      <c r="HS217" s="1"/>
      <c r="HU217" s="1"/>
      <c r="HW217" s="1"/>
      <c r="HY217" s="1"/>
      <c r="IA217" s="1"/>
      <c r="IC217" s="1"/>
      <c r="IE217" s="1"/>
      <c r="IG217" s="1"/>
      <c r="II217" s="1"/>
      <c r="IK217" s="1"/>
      <c r="IM217" s="1"/>
      <c r="IO217" s="1"/>
      <c r="IQ217" s="1"/>
      <c r="IS217" s="1"/>
      <c r="IU217" s="1"/>
      <c r="IW217" s="1"/>
      <c r="IY217" s="1"/>
      <c r="JA217" s="1"/>
      <c r="JC217" s="1"/>
      <c r="JE217" s="1"/>
      <c r="JG217" s="1"/>
      <c r="JI217" s="1"/>
      <c r="JK217" s="1"/>
      <c r="JM217" s="4">
        <v>74.837460321255122</v>
      </c>
      <c r="JN217" s="49">
        <v>0.58310076003460232</v>
      </c>
      <c r="JO217" s="1"/>
      <c r="JQ217" s="1"/>
      <c r="JS217" s="1"/>
      <c r="JU217" s="1"/>
      <c r="JW217" s="1"/>
      <c r="JY217" s="1"/>
      <c r="KA217" s="1"/>
      <c r="KC217" s="1"/>
      <c r="KE217" s="1"/>
      <c r="KG217" s="1"/>
      <c r="KI217" s="1"/>
      <c r="KK217" s="1"/>
      <c r="KM217" s="1"/>
      <c r="KO217" s="1"/>
      <c r="KQ217" s="1"/>
      <c r="KS217" s="1">
        <v>4.6712332475770477</v>
      </c>
      <c r="KT217" s="38">
        <v>1</v>
      </c>
      <c r="KU217" s="1"/>
      <c r="KW217" s="1"/>
      <c r="KY217" s="1"/>
      <c r="LA217" s="1"/>
      <c r="LC217" s="1"/>
      <c r="LE217" s="1"/>
      <c r="LG217" s="1"/>
      <c r="LI217" s="1"/>
      <c r="LK217" s="1"/>
      <c r="LM217" s="1"/>
      <c r="LO217" s="1"/>
      <c r="LQ217" s="1"/>
      <c r="LS217" s="1"/>
      <c r="LU217" s="4">
        <v>4.6712332475770477</v>
      </c>
      <c r="LV217" s="49">
        <v>0.1772487616089938</v>
      </c>
      <c r="LW217" s="1"/>
      <c r="LY217" s="1"/>
      <c r="MA217" s="1"/>
      <c r="MC217" s="1"/>
      <c r="ME217" s="1"/>
      <c r="MG217" s="1"/>
      <c r="MI217" s="1"/>
      <c r="MK217" s="1"/>
      <c r="MM217" s="1"/>
      <c r="MO217" s="1"/>
      <c r="MQ217" s="8" t="s">
        <v>911</v>
      </c>
      <c r="MR217" s="51" t="s">
        <v>911</v>
      </c>
    </row>
    <row r="218" spans="2:356" hidden="1" outlineLevel="1" x14ac:dyDescent="0.25">
      <c r="B218" s="42" t="s">
        <v>154</v>
      </c>
      <c r="C218" s="1"/>
      <c r="E218" s="1"/>
      <c r="G218" s="1"/>
      <c r="I218" s="1"/>
      <c r="K218" s="1"/>
      <c r="M218" s="1"/>
      <c r="O218" s="1"/>
      <c r="Q218" s="1"/>
      <c r="S218" s="1"/>
      <c r="U218" s="1"/>
      <c r="W218" s="4" t="s">
        <v>911</v>
      </c>
      <c r="X218" s="49" t="s">
        <v>911</v>
      </c>
      <c r="Y218" s="1"/>
      <c r="AA218" s="1"/>
      <c r="AC218" s="1"/>
      <c r="AE218" s="1"/>
      <c r="AG218" s="1"/>
      <c r="AI218" s="1"/>
      <c r="AK218" s="1"/>
      <c r="AM218" s="1"/>
      <c r="AO218" s="1"/>
      <c r="AQ218" s="1"/>
      <c r="AS218" s="1"/>
      <c r="AU218" s="1"/>
      <c r="AW218" s="1"/>
      <c r="AY218" s="1"/>
      <c r="BA218" s="1"/>
      <c r="BC218" s="1"/>
      <c r="BE218" s="1"/>
      <c r="BG218" s="1"/>
      <c r="BI218" s="1"/>
      <c r="BK218" s="1"/>
      <c r="BM218" s="1"/>
      <c r="BO218" s="1"/>
      <c r="BQ218" s="1"/>
      <c r="BS218" s="1"/>
      <c r="BU218" s="1"/>
      <c r="BW218" s="1"/>
      <c r="BY218" s="1"/>
      <c r="CA218" s="1"/>
      <c r="CC218" s="1"/>
      <c r="CE218" s="1"/>
      <c r="CG218" s="1"/>
      <c r="CI218" s="1"/>
      <c r="CK218" s="1"/>
      <c r="CM218" s="1"/>
      <c r="CO218" s="1"/>
      <c r="CQ218" s="1"/>
      <c r="CS218" s="1"/>
      <c r="CU218" s="1"/>
      <c r="CW218" s="1"/>
      <c r="CY218" s="1"/>
      <c r="DA218" s="4" t="s">
        <v>911</v>
      </c>
      <c r="DB218" s="49" t="s">
        <v>911</v>
      </c>
      <c r="DC218" s="1"/>
      <c r="DE218" s="1"/>
      <c r="DG218" s="1"/>
      <c r="DI218" s="1"/>
      <c r="DK218" s="1"/>
      <c r="DM218" s="1"/>
      <c r="DO218" s="1">
        <v>5.0223760912337063</v>
      </c>
      <c r="DP218" s="38">
        <v>1</v>
      </c>
      <c r="DQ218" s="1"/>
      <c r="DS218" s="1"/>
      <c r="DU218" s="1"/>
      <c r="DW218" s="1">
        <v>3.4316519981114482</v>
      </c>
      <c r="DX218" s="38">
        <v>0.44818762508874621</v>
      </c>
      <c r="DY218" s="1"/>
      <c r="EA218" s="1"/>
      <c r="EC218" s="1"/>
      <c r="EE218" s="1"/>
      <c r="EG218" s="1"/>
      <c r="EI218" s="1"/>
      <c r="EK218" s="1"/>
      <c r="EM218" s="1"/>
      <c r="EO218" s="1"/>
      <c r="EQ218" s="1"/>
      <c r="ES218" s="1"/>
      <c r="EU218" s="1"/>
      <c r="EW218" s="1"/>
      <c r="EY218" s="1"/>
      <c r="FA218" s="1"/>
      <c r="FC218" s="1"/>
      <c r="FE218" s="1"/>
      <c r="FG218" s="1"/>
      <c r="FI218" s="1"/>
      <c r="FK218" s="1"/>
      <c r="FM218" s="1"/>
      <c r="FO218" s="1"/>
      <c r="FQ218" s="1"/>
      <c r="FS218" s="1"/>
      <c r="FU218" s="1"/>
      <c r="FW218" s="1"/>
      <c r="FY218" s="1"/>
      <c r="GA218" s="1"/>
      <c r="GC218" s="1"/>
      <c r="GE218" s="1"/>
      <c r="GG218" s="1"/>
      <c r="GI218" s="1">
        <v>3.3864146030332831</v>
      </c>
      <c r="GJ218" s="38">
        <v>0.44490803814713886</v>
      </c>
      <c r="GK218" s="1"/>
      <c r="GM218" s="1">
        <v>12.490304226238756</v>
      </c>
      <c r="GN218" s="38">
        <v>1</v>
      </c>
      <c r="GO218" s="1"/>
      <c r="GQ218" s="1"/>
      <c r="GS218" s="1"/>
      <c r="GU218" s="1"/>
      <c r="GW218" s="1"/>
      <c r="GY218" s="1"/>
      <c r="HA218" s="1"/>
      <c r="HC218" s="1"/>
      <c r="HE218" s="1"/>
      <c r="HG218" s="1"/>
      <c r="HI218" s="1"/>
      <c r="HK218" s="1"/>
      <c r="HM218" s="1"/>
      <c r="HO218" s="1"/>
      <c r="HQ218" s="1"/>
      <c r="HS218" s="1">
        <v>7.806195614529237</v>
      </c>
      <c r="HT218" s="38">
        <v>0.69744192487650469</v>
      </c>
      <c r="HU218" s="1"/>
      <c r="HW218" s="1"/>
      <c r="HY218" s="1"/>
      <c r="IA218" s="1"/>
      <c r="IC218" s="1"/>
      <c r="IE218" s="1"/>
      <c r="IG218" s="1">
        <v>8.7027489517917314</v>
      </c>
      <c r="IH218" s="38">
        <v>1</v>
      </c>
      <c r="II218" s="1"/>
      <c r="IK218" s="1"/>
      <c r="IM218" s="1"/>
      <c r="IO218" s="1"/>
      <c r="IQ218" s="1"/>
      <c r="IS218" s="1">
        <v>5.0223760912337063</v>
      </c>
      <c r="IT218" s="38">
        <v>1</v>
      </c>
      <c r="IU218" s="1"/>
      <c r="IW218" s="1"/>
      <c r="IY218" s="1"/>
      <c r="JA218" s="1"/>
      <c r="JC218" s="1"/>
      <c r="JE218" s="1">
        <v>3.3864146030332831</v>
      </c>
      <c r="JF218" s="38">
        <v>0.27492686015062873</v>
      </c>
      <c r="JG218" s="1"/>
      <c r="JI218" s="1"/>
      <c r="JK218" s="1"/>
      <c r="JM218" s="4">
        <v>49.248482179205155</v>
      </c>
      <c r="JN218" s="49">
        <v>0.65630928892906859</v>
      </c>
      <c r="JO218" s="1">
        <v>4.2250788128562631</v>
      </c>
      <c r="JP218" s="38">
        <v>1</v>
      </c>
      <c r="JQ218" s="1">
        <v>10.888897558881881</v>
      </c>
      <c r="JR218" s="38">
        <v>0.77790454459022618</v>
      </c>
      <c r="JS218" s="1">
        <v>33.133575160329769</v>
      </c>
      <c r="JT218" s="38">
        <v>0.88094863375813448</v>
      </c>
      <c r="JU218" s="1">
        <v>9.183091223610262</v>
      </c>
      <c r="JV218" s="38">
        <v>0.66283211734417202</v>
      </c>
      <c r="JW218" s="1"/>
      <c r="JY218" s="1">
        <v>7.6986154052964118</v>
      </c>
      <c r="JZ218" s="38">
        <v>1</v>
      </c>
      <c r="KA218" s="1"/>
      <c r="KC218" s="1"/>
      <c r="KE218" s="1">
        <v>15.173004589175772</v>
      </c>
      <c r="KF218" s="38">
        <v>0.81753660672447959</v>
      </c>
      <c r="KG218" s="1">
        <v>15.921956224350204</v>
      </c>
      <c r="KH218" s="38">
        <v>0.56039033754599266</v>
      </c>
      <c r="KI218" s="1">
        <v>6.8633039962228972</v>
      </c>
      <c r="KJ218" s="38">
        <v>1</v>
      </c>
      <c r="KK218" s="1">
        <v>15.274123749534287</v>
      </c>
      <c r="KL218" s="38">
        <v>1</v>
      </c>
      <c r="KM218" s="1">
        <v>10.693907068443508</v>
      </c>
      <c r="KN218" s="38">
        <v>0.13397248678131124</v>
      </c>
      <c r="KO218" s="1"/>
      <c r="KQ218" s="1">
        <v>3.3864146030332831</v>
      </c>
      <c r="KR218" s="38">
        <v>1</v>
      </c>
      <c r="KS218" s="1">
        <v>83.005418766551912</v>
      </c>
      <c r="KT218" s="38">
        <v>0.71170566359913412</v>
      </c>
      <c r="KU218" s="1">
        <v>3.2007786423988343</v>
      </c>
      <c r="KV218" s="38">
        <v>1</v>
      </c>
      <c r="KW218" s="1">
        <v>2.7838195232955312</v>
      </c>
      <c r="KX218" s="38">
        <v>1</v>
      </c>
      <c r="KY218" s="1"/>
      <c r="LA218" s="1"/>
      <c r="LC218" s="1"/>
      <c r="LE218" s="1">
        <v>6.5454767824015647</v>
      </c>
      <c r="LF218" s="38">
        <v>0.50897635753272441</v>
      </c>
      <c r="LG218" s="1">
        <v>4.4776701389354683</v>
      </c>
      <c r="LH218" s="38">
        <v>0.26388949220277125</v>
      </c>
      <c r="LI218" s="1"/>
      <c r="LK218" s="1"/>
      <c r="LM218" s="1"/>
      <c r="LO218" s="1">
        <v>108.027935469867</v>
      </c>
      <c r="LP218" s="38">
        <v>0.56475170794522578</v>
      </c>
      <c r="LQ218" s="1">
        <v>7.7800654032294645</v>
      </c>
      <c r="LR218" s="38">
        <v>0.71416778297825845</v>
      </c>
      <c r="LS218" s="1">
        <v>5.0223760912337063</v>
      </c>
      <c r="LT218" s="38">
        <v>1</v>
      </c>
      <c r="LU218" s="4">
        <v>353.28550920964807</v>
      </c>
      <c r="LV218" s="49">
        <v>0.59493345163685152</v>
      </c>
      <c r="LW218" s="1"/>
      <c r="LY218" s="1"/>
      <c r="MA218" s="1"/>
      <c r="MC218" s="1"/>
      <c r="ME218" s="1"/>
      <c r="MG218" s="1"/>
      <c r="MI218" s="1"/>
      <c r="MK218" s="1"/>
      <c r="MM218" s="1"/>
      <c r="MO218" s="1"/>
      <c r="MQ218" s="8" t="s">
        <v>911</v>
      </c>
      <c r="MR218" s="51" t="s">
        <v>911</v>
      </c>
    </row>
    <row r="219" spans="2:356" hidden="1" outlineLevel="1" x14ac:dyDescent="0.25">
      <c r="B219" s="42" t="s">
        <v>170</v>
      </c>
      <c r="C219" s="1"/>
      <c r="E219" s="1"/>
      <c r="G219" s="1">
        <v>2.9198257364819331</v>
      </c>
      <c r="H219" s="38">
        <v>1</v>
      </c>
      <c r="I219" s="1"/>
      <c r="K219" s="1"/>
      <c r="M219" s="1"/>
      <c r="O219" s="1"/>
      <c r="Q219" s="1"/>
      <c r="S219" s="1"/>
      <c r="U219" s="1"/>
      <c r="W219" s="4">
        <v>2.9198257364819331</v>
      </c>
      <c r="X219" s="49">
        <v>1</v>
      </c>
      <c r="Y219" s="1"/>
      <c r="AA219" s="1"/>
      <c r="AC219" s="1"/>
      <c r="AE219" s="1"/>
      <c r="AG219" s="1"/>
      <c r="AI219" s="1"/>
      <c r="AK219" s="1"/>
      <c r="AM219" s="1"/>
      <c r="AO219" s="1"/>
      <c r="AQ219" s="1"/>
      <c r="AS219" s="1"/>
      <c r="AU219" s="1"/>
      <c r="AW219" s="1"/>
      <c r="AY219" s="1"/>
      <c r="BA219" s="1"/>
      <c r="BC219" s="1"/>
      <c r="BE219" s="1"/>
      <c r="BG219" s="1"/>
      <c r="BI219" s="1"/>
      <c r="BK219" s="1"/>
      <c r="BM219" s="1"/>
      <c r="BO219" s="1">
        <v>9.6617199741406417</v>
      </c>
      <c r="BP219" s="38">
        <v>1</v>
      </c>
      <c r="BQ219" s="1"/>
      <c r="BS219" s="1"/>
      <c r="BU219" s="1"/>
      <c r="BW219" s="1"/>
      <c r="BY219" s="1"/>
      <c r="CA219" s="1"/>
      <c r="CC219" s="1"/>
      <c r="CE219" s="1"/>
      <c r="CG219" s="1"/>
      <c r="CI219" s="1"/>
      <c r="CK219" s="1"/>
      <c r="CM219" s="1"/>
      <c r="CO219" s="1"/>
      <c r="CQ219" s="1"/>
      <c r="CS219" s="1"/>
      <c r="CU219" s="1"/>
      <c r="CW219" s="1"/>
      <c r="CY219" s="1"/>
      <c r="DA219" s="4">
        <v>9.6617199741406417</v>
      </c>
      <c r="DB219" s="49">
        <v>1</v>
      </c>
      <c r="DC219" s="1"/>
      <c r="DE219" s="1"/>
      <c r="DG219" s="1"/>
      <c r="DI219" s="1"/>
      <c r="DK219" s="1"/>
      <c r="DM219" s="1"/>
      <c r="DO219" s="1"/>
      <c r="DQ219" s="1"/>
      <c r="DS219" s="1"/>
      <c r="DU219" s="1"/>
      <c r="DW219" s="1"/>
      <c r="DY219" s="1"/>
      <c r="EA219" s="1"/>
      <c r="EC219" s="1"/>
      <c r="EE219" s="1"/>
      <c r="EG219" s="1"/>
      <c r="EI219" s="1"/>
      <c r="EK219" s="1"/>
      <c r="EM219" s="1"/>
      <c r="EO219" s="1"/>
      <c r="EQ219" s="1"/>
      <c r="ES219" s="1"/>
      <c r="EU219" s="1"/>
      <c r="EW219" s="1"/>
      <c r="EY219" s="1"/>
      <c r="FA219" s="1"/>
      <c r="FC219" s="1"/>
      <c r="FE219" s="1"/>
      <c r="FG219" s="1"/>
      <c r="FI219" s="1"/>
      <c r="FK219" s="1"/>
      <c r="FM219" s="1"/>
      <c r="FO219" s="1"/>
      <c r="FQ219" s="1"/>
      <c r="FS219" s="1"/>
      <c r="FU219" s="1"/>
      <c r="FW219" s="1"/>
      <c r="FY219" s="1"/>
      <c r="GA219" s="1"/>
      <c r="GC219" s="1"/>
      <c r="GE219" s="1"/>
      <c r="GG219" s="1"/>
      <c r="GI219" s="1"/>
      <c r="GK219" s="1"/>
      <c r="GM219" s="1"/>
      <c r="GO219" s="1"/>
      <c r="GQ219" s="1"/>
      <c r="GS219" s="1"/>
      <c r="GU219" s="1"/>
      <c r="GW219" s="1"/>
      <c r="GY219" s="1"/>
      <c r="HA219" s="1"/>
      <c r="HC219" s="1"/>
      <c r="HE219" s="1"/>
      <c r="HG219" s="1"/>
      <c r="HI219" s="1"/>
      <c r="HK219" s="1"/>
      <c r="HM219" s="1"/>
      <c r="HO219" s="1"/>
      <c r="HQ219" s="1"/>
      <c r="HS219" s="1"/>
      <c r="HU219" s="1"/>
      <c r="HW219" s="1"/>
      <c r="HY219" s="1"/>
      <c r="IA219" s="1"/>
      <c r="IC219" s="1"/>
      <c r="IE219" s="1"/>
      <c r="IG219" s="1"/>
      <c r="II219" s="1"/>
      <c r="IK219" s="1"/>
      <c r="IM219" s="1"/>
      <c r="IO219" s="1"/>
      <c r="IQ219" s="1"/>
      <c r="IS219" s="1"/>
      <c r="IU219" s="1"/>
      <c r="IW219" s="1"/>
      <c r="IY219" s="1"/>
      <c r="JA219" s="1"/>
      <c r="JC219" s="1"/>
      <c r="JE219" s="1"/>
      <c r="JG219" s="1"/>
      <c r="JI219" s="1"/>
      <c r="JK219" s="1"/>
      <c r="JM219" s="4" t="s">
        <v>911</v>
      </c>
      <c r="JN219" s="49" t="s">
        <v>911</v>
      </c>
      <c r="JO219" s="1"/>
      <c r="JQ219" s="1"/>
      <c r="JS219" s="1">
        <v>13.051776010865431</v>
      </c>
      <c r="JT219" s="38">
        <v>1</v>
      </c>
      <c r="JU219" s="1"/>
      <c r="JW219" s="1"/>
      <c r="JY219" s="1"/>
      <c r="KA219" s="1"/>
      <c r="KC219" s="1"/>
      <c r="KE219" s="1"/>
      <c r="KG219" s="1"/>
      <c r="KI219" s="1"/>
      <c r="KK219" s="1"/>
      <c r="KM219" s="1"/>
      <c r="KO219" s="1"/>
      <c r="KQ219" s="1"/>
      <c r="KS219" s="1">
        <v>21.838855818198603</v>
      </c>
      <c r="KT219" s="38">
        <v>1</v>
      </c>
      <c r="KU219" s="1"/>
      <c r="KW219" s="1"/>
      <c r="KY219" s="1"/>
      <c r="LA219" s="1"/>
      <c r="LC219" s="1"/>
      <c r="LE219" s="1"/>
      <c r="LG219" s="1"/>
      <c r="LI219" s="1"/>
      <c r="LK219" s="1"/>
      <c r="LM219" s="1"/>
      <c r="LO219" s="1"/>
      <c r="LQ219" s="1"/>
      <c r="LS219" s="1"/>
      <c r="LU219" s="4">
        <v>34.890631829064034</v>
      </c>
      <c r="LV219" s="49">
        <v>1</v>
      </c>
      <c r="LW219" s="1"/>
      <c r="LY219" s="1"/>
      <c r="MA219" s="1"/>
      <c r="MC219" s="1"/>
      <c r="ME219" s="1"/>
      <c r="MG219" s="1"/>
      <c r="MI219" s="1"/>
      <c r="MK219" s="1"/>
      <c r="MM219" s="1"/>
      <c r="MO219" s="1"/>
      <c r="MQ219" s="8" t="s">
        <v>911</v>
      </c>
      <c r="MR219" s="51" t="s">
        <v>911</v>
      </c>
    </row>
    <row r="220" spans="2:356" hidden="1" outlineLevel="1" x14ac:dyDescent="0.25">
      <c r="B220" s="42" t="s">
        <v>387</v>
      </c>
      <c r="C220" s="1"/>
      <c r="E220" s="1"/>
      <c r="G220" s="1"/>
      <c r="I220" s="1"/>
      <c r="K220" s="1"/>
      <c r="M220" s="1"/>
      <c r="O220" s="1"/>
      <c r="Q220" s="1"/>
      <c r="S220" s="1"/>
      <c r="U220" s="1"/>
      <c r="W220" s="4" t="s">
        <v>911</v>
      </c>
      <c r="X220" s="49" t="s">
        <v>911</v>
      </c>
      <c r="Y220" s="1"/>
      <c r="AA220" s="1"/>
      <c r="AC220" s="1"/>
      <c r="AE220" s="1"/>
      <c r="AG220" s="1"/>
      <c r="AI220" s="1"/>
      <c r="AK220" s="1"/>
      <c r="AM220" s="1"/>
      <c r="AO220" s="1"/>
      <c r="AQ220" s="1"/>
      <c r="AS220" s="1"/>
      <c r="AU220" s="1"/>
      <c r="AW220" s="1"/>
      <c r="AY220" s="1"/>
      <c r="BA220" s="1"/>
      <c r="BC220" s="1"/>
      <c r="BE220" s="1"/>
      <c r="BG220" s="1"/>
      <c r="BI220" s="1"/>
      <c r="BK220" s="1"/>
      <c r="BM220" s="1"/>
      <c r="BO220" s="1"/>
      <c r="BQ220" s="1">
        <v>2.9198257364819331</v>
      </c>
      <c r="BR220" s="38">
        <v>1</v>
      </c>
      <c r="BS220" s="1"/>
      <c r="BU220" s="1"/>
      <c r="BW220" s="1"/>
      <c r="BY220" s="1"/>
      <c r="CA220" s="1"/>
      <c r="CC220" s="1"/>
      <c r="CE220" s="1"/>
      <c r="CG220" s="1"/>
      <c r="CI220" s="1"/>
      <c r="CK220" s="1"/>
      <c r="CM220" s="1"/>
      <c r="CO220" s="1"/>
      <c r="CQ220" s="1"/>
      <c r="CS220" s="1"/>
      <c r="CU220" s="1"/>
      <c r="CW220" s="1"/>
      <c r="CY220" s="1"/>
      <c r="DA220" s="4">
        <v>2.9198257364819331</v>
      </c>
      <c r="DB220" s="49">
        <v>1</v>
      </c>
      <c r="DC220" s="1"/>
      <c r="DE220" s="1"/>
      <c r="DG220" s="1"/>
      <c r="DI220" s="1"/>
      <c r="DK220" s="1"/>
      <c r="DM220" s="1"/>
      <c r="DO220" s="1"/>
      <c r="DQ220" s="1"/>
      <c r="DS220" s="1"/>
      <c r="DU220" s="1"/>
      <c r="DW220" s="1"/>
      <c r="DY220" s="1"/>
      <c r="EA220" s="1"/>
      <c r="EC220" s="1"/>
      <c r="EE220" s="1"/>
      <c r="EG220" s="1"/>
      <c r="EI220" s="1"/>
      <c r="EK220" s="1"/>
      <c r="EM220" s="1"/>
      <c r="EO220" s="1"/>
      <c r="EQ220" s="1"/>
      <c r="ES220" s="1"/>
      <c r="EU220" s="1"/>
      <c r="EW220" s="1"/>
      <c r="EY220" s="1"/>
      <c r="FA220" s="1"/>
      <c r="FC220" s="1"/>
      <c r="FE220" s="1"/>
      <c r="FG220" s="1"/>
      <c r="FI220" s="1"/>
      <c r="FK220" s="1"/>
      <c r="FM220" s="1"/>
      <c r="FO220" s="1"/>
      <c r="FQ220" s="1"/>
      <c r="FS220" s="1"/>
      <c r="FU220" s="1"/>
      <c r="FW220" s="1"/>
      <c r="FY220" s="1"/>
      <c r="GA220" s="1"/>
      <c r="GC220" s="1"/>
      <c r="GE220" s="1"/>
      <c r="GG220" s="1"/>
      <c r="GI220" s="1">
        <v>7.9100875451479773</v>
      </c>
      <c r="GJ220" s="38">
        <v>0.38774194308574694</v>
      </c>
      <c r="GK220" s="1"/>
      <c r="GM220" s="1"/>
      <c r="GO220" s="1"/>
      <c r="GQ220" s="1"/>
      <c r="GS220" s="1"/>
      <c r="GU220" s="1"/>
      <c r="GW220" s="1"/>
      <c r="GY220" s="1"/>
      <c r="HA220" s="1"/>
      <c r="HC220" s="1"/>
      <c r="HE220" s="1"/>
      <c r="HG220" s="1"/>
      <c r="HI220" s="1"/>
      <c r="HK220" s="1"/>
      <c r="HM220" s="1"/>
      <c r="HO220" s="1"/>
      <c r="HQ220" s="1"/>
      <c r="HS220" s="1"/>
      <c r="HU220" s="1"/>
      <c r="HW220" s="1"/>
      <c r="HY220" s="1"/>
      <c r="IA220" s="1"/>
      <c r="IC220" s="1"/>
      <c r="IE220" s="1"/>
      <c r="IG220" s="1"/>
      <c r="II220" s="1"/>
      <c r="IK220" s="1"/>
      <c r="IM220" s="1"/>
      <c r="IO220" s="1"/>
      <c r="IQ220" s="1"/>
      <c r="IS220" s="1"/>
      <c r="IU220" s="1"/>
      <c r="IW220" s="1"/>
      <c r="IY220" s="1"/>
      <c r="JA220" s="1"/>
      <c r="JC220" s="1"/>
      <c r="JE220" s="1"/>
      <c r="JG220" s="1"/>
      <c r="JI220" s="1"/>
      <c r="JK220" s="1"/>
      <c r="JM220" s="4">
        <v>7.9100875451479773</v>
      </c>
      <c r="JN220" s="49">
        <v>0.38774194308574705</v>
      </c>
      <c r="JO220" s="1"/>
      <c r="JQ220" s="1"/>
      <c r="JS220" s="1"/>
      <c r="JU220" s="1"/>
      <c r="JW220" s="1"/>
      <c r="JY220" s="1"/>
      <c r="KA220" s="1"/>
      <c r="KC220" s="1"/>
      <c r="KE220" s="1"/>
      <c r="KG220" s="1"/>
      <c r="KI220" s="1"/>
      <c r="KK220" s="1"/>
      <c r="KM220" s="1"/>
      <c r="KO220" s="1"/>
      <c r="KQ220" s="1"/>
      <c r="KS220" s="1">
        <v>12.490304226238756</v>
      </c>
      <c r="KT220" s="38">
        <v>1</v>
      </c>
      <c r="KU220" s="1"/>
      <c r="KW220" s="1"/>
      <c r="KY220" s="1"/>
      <c r="LA220" s="1"/>
      <c r="LC220" s="1"/>
      <c r="LE220" s="1"/>
      <c r="LG220" s="1"/>
      <c r="LI220" s="1"/>
      <c r="LK220" s="1"/>
      <c r="LM220" s="1"/>
      <c r="LO220" s="1"/>
      <c r="LQ220" s="1"/>
      <c r="LS220" s="1"/>
      <c r="LU220" s="4">
        <v>12.490304226238756</v>
      </c>
      <c r="LV220" s="49">
        <v>0.22614500856549499</v>
      </c>
      <c r="LW220" s="1"/>
      <c r="LY220" s="1"/>
      <c r="MA220" s="1"/>
      <c r="MC220" s="1"/>
      <c r="ME220" s="1"/>
      <c r="MG220" s="1"/>
      <c r="MI220" s="1"/>
      <c r="MK220" s="1"/>
      <c r="MM220" s="1"/>
      <c r="MO220" s="1"/>
      <c r="MQ220" s="8" t="s">
        <v>911</v>
      </c>
      <c r="MR220" s="51" t="s">
        <v>911</v>
      </c>
    </row>
    <row r="221" spans="2:356" hidden="1" outlineLevel="1" x14ac:dyDescent="0.25">
      <c r="B221" s="42" t="s">
        <v>259</v>
      </c>
      <c r="C221" s="1"/>
      <c r="E221" s="1"/>
      <c r="G221" s="1"/>
      <c r="I221" s="1"/>
      <c r="K221" s="1"/>
      <c r="M221" s="1"/>
      <c r="O221" s="1"/>
      <c r="Q221" s="1"/>
      <c r="S221" s="1"/>
      <c r="U221" s="1"/>
      <c r="W221" s="4" t="s">
        <v>911</v>
      </c>
      <c r="X221" s="49" t="s">
        <v>911</v>
      </c>
      <c r="Y221" s="1"/>
      <c r="AA221" s="1">
        <v>3.393717828909919</v>
      </c>
      <c r="AB221" s="38">
        <v>1</v>
      </c>
      <c r="AC221" s="1">
        <v>9.6617199741406417</v>
      </c>
      <c r="AD221" s="38">
        <v>1</v>
      </c>
      <c r="AE221" s="1"/>
      <c r="AG221" s="1"/>
      <c r="AI221" s="1"/>
      <c r="AK221" s="1"/>
      <c r="AM221" s="1"/>
      <c r="AO221" s="1"/>
      <c r="AQ221" s="1"/>
      <c r="AS221" s="1"/>
      <c r="AU221" s="1"/>
      <c r="AW221" s="1"/>
      <c r="AY221" s="1"/>
      <c r="BA221" s="1"/>
      <c r="BC221" s="1"/>
      <c r="BE221" s="1"/>
      <c r="BG221" s="1">
        <v>9.6617199741406417</v>
      </c>
      <c r="BH221" s="38">
        <v>1</v>
      </c>
      <c r="BI221" s="1"/>
      <c r="BK221" s="1"/>
      <c r="BM221" s="1"/>
      <c r="BO221" s="1"/>
      <c r="BQ221" s="1"/>
      <c r="BS221" s="1"/>
      <c r="BU221" s="1"/>
      <c r="BW221" s="1"/>
      <c r="BY221" s="1"/>
      <c r="CA221" s="1"/>
      <c r="CC221" s="1"/>
      <c r="CE221" s="1"/>
      <c r="CG221" s="1"/>
      <c r="CI221" s="1"/>
      <c r="CK221" s="1">
        <v>2.9198257364819331</v>
      </c>
      <c r="CL221" s="38">
        <v>1</v>
      </c>
      <c r="CM221" s="1"/>
      <c r="CO221" s="1"/>
      <c r="CQ221" s="1"/>
      <c r="CS221" s="1"/>
      <c r="CU221" s="1"/>
      <c r="CW221" s="1"/>
      <c r="CY221" s="1"/>
      <c r="DA221" s="4">
        <v>25.636983513673137</v>
      </c>
      <c r="DB221" s="49">
        <v>1</v>
      </c>
      <c r="DC221" s="1"/>
      <c r="DE221" s="1"/>
      <c r="DG221" s="1"/>
      <c r="DI221" s="1"/>
      <c r="DK221" s="1"/>
      <c r="DM221" s="1"/>
      <c r="DO221" s="1"/>
      <c r="DQ221" s="1"/>
      <c r="DS221" s="1"/>
      <c r="DU221" s="1"/>
      <c r="DW221" s="1">
        <v>3.6008064635507484</v>
      </c>
      <c r="DX221" s="38">
        <v>0.43759630200308175</v>
      </c>
      <c r="DY221" s="1"/>
      <c r="EA221" s="1"/>
      <c r="EC221" s="1"/>
      <c r="EE221" s="1"/>
      <c r="EG221" s="1"/>
      <c r="EI221" s="1"/>
      <c r="EK221" s="1"/>
      <c r="EM221" s="1"/>
      <c r="EO221" s="1"/>
      <c r="EQ221" s="1"/>
      <c r="ES221" s="1"/>
      <c r="EU221" s="1"/>
      <c r="EW221" s="1">
        <v>12.324814149246988</v>
      </c>
      <c r="EX221" s="38">
        <v>1</v>
      </c>
      <c r="EY221" s="1"/>
      <c r="FA221" s="1"/>
      <c r="FC221" s="1"/>
      <c r="FE221" s="1"/>
      <c r="FG221" s="1"/>
      <c r="FI221" s="1"/>
      <c r="FK221" s="1"/>
      <c r="FM221" s="1"/>
      <c r="FO221" s="1"/>
      <c r="FQ221" s="1"/>
      <c r="FS221" s="1"/>
      <c r="FU221" s="1"/>
      <c r="FW221" s="1"/>
      <c r="FY221" s="1"/>
      <c r="GA221" s="1"/>
      <c r="GC221" s="1"/>
      <c r="GE221" s="1"/>
      <c r="GG221" s="1"/>
      <c r="GI221" s="1">
        <v>22.025097722358655</v>
      </c>
      <c r="GJ221" s="38">
        <v>1</v>
      </c>
      <c r="GK221" s="1"/>
      <c r="GM221" s="1"/>
      <c r="GO221" s="1"/>
      <c r="GQ221" s="1"/>
      <c r="GS221" s="1"/>
      <c r="GU221" s="1">
        <v>3.6008064635507484</v>
      </c>
      <c r="GV221" s="38">
        <v>1</v>
      </c>
      <c r="GW221" s="1"/>
      <c r="GY221" s="1"/>
      <c r="HA221" s="1"/>
      <c r="HC221" s="1">
        <v>17.159699823310437</v>
      </c>
      <c r="HD221" s="38">
        <v>0.28972140953689696</v>
      </c>
      <c r="HE221" s="1"/>
      <c r="HG221" s="1"/>
      <c r="HI221" s="1"/>
      <c r="HK221" s="1"/>
      <c r="HM221" s="1"/>
      <c r="HO221" s="1"/>
      <c r="HQ221" s="1"/>
      <c r="HS221" s="1">
        <v>4.6277970394226173</v>
      </c>
      <c r="HT221" s="38">
        <v>1</v>
      </c>
      <c r="HU221" s="1"/>
      <c r="HW221" s="1"/>
      <c r="HY221" s="1">
        <v>49.025475318010692</v>
      </c>
      <c r="HZ221" s="38">
        <v>1</v>
      </c>
      <c r="IA221" s="1"/>
      <c r="IC221" s="1"/>
      <c r="IE221" s="1"/>
      <c r="IG221" s="1"/>
      <c r="II221" s="1"/>
      <c r="IK221" s="1"/>
      <c r="IM221" s="1"/>
      <c r="IO221" s="1"/>
      <c r="IQ221" s="1"/>
      <c r="IS221" s="1"/>
      <c r="IU221" s="1"/>
      <c r="IW221" s="1"/>
      <c r="IY221" s="1"/>
      <c r="JA221" s="1"/>
      <c r="JC221" s="1"/>
      <c r="JE221" s="1">
        <v>8.931096320337069</v>
      </c>
      <c r="JF221" s="38">
        <v>1</v>
      </c>
      <c r="JG221" s="1"/>
      <c r="JI221" s="1">
        <v>3.393717828909919</v>
      </c>
      <c r="JJ221" s="38">
        <v>1</v>
      </c>
      <c r="JK221" s="1"/>
      <c r="JM221" s="4">
        <v>124.68931112869788</v>
      </c>
      <c r="JN221" s="49">
        <v>0.61481828470392386</v>
      </c>
      <c r="JO221" s="1"/>
      <c r="JQ221" s="1"/>
      <c r="JS221" s="1"/>
      <c r="JU221" s="1"/>
      <c r="JW221" s="1"/>
      <c r="JY221" s="1"/>
      <c r="KA221" s="1"/>
      <c r="KC221" s="1"/>
      <c r="KE221" s="1"/>
      <c r="KG221" s="1"/>
      <c r="KI221" s="1"/>
      <c r="KK221" s="1"/>
      <c r="KM221" s="1"/>
      <c r="KO221" s="1"/>
      <c r="KQ221" s="1"/>
      <c r="KS221" s="1">
        <v>2.1013289036544855</v>
      </c>
      <c r="KT221" s="38">
        <v>1</v>
      </c>
      <c r="KU221" s="1"/>
      <c r="KW221" s="1"/>
      <c r="KY221" s="1"/>
      <c r="LA221" s="1"/>
      <c r="LC221" s="1"/>
      <c r="LE221" s="1"/>
      <c r="LG221" s="1"/>
      <c r="LI221" s="1"/>
      <c r="LK221" s="1"/>
      <c r="LM221" s="1"/>
      <c r="LO221" s="1"/>
      <c r="LQ221" s="1"/>
      <c r="LS221" s="1"/>
      <c r="LU221" s="4">
        <v>2.1013289036544855</v>
      </c>
      <c r="LV221" s="49">
        <v>1</v>
      </c>
      <c r="LW221" s="1"/>
      <c r="LY221" s="1"/>
      <c r="MA221" s="1"/>
      <c r="MC221" s="1"/>
      <c r="ME221" s="1"/>
      <c r="MG221" s="1"/>
      <c r="MI221" s="1"/>
      <c r="MK221" s="1"/>
      <c r="MM221" s="1"/>
      <c r="MO221" s="1"/>
      <c r="MQ221" s="8" t="s">
        <v>911</v>
      </c>
      <c r="MR221" s="51" t="s">
        <v>911</v>
      </c>
    </row>
    <row r="222" spans="2:356" hidden="1" outlineLevel="1" x14ac:dyDescent="0.25">
      <c r="B222" s="42" t="s">
        <v>152</v>
      </c>
      <c r="C222" s="1"/>
      <c r="E222" s="1"/>
      <c r="G222" s="1"/>
      <c r="I222" s="1"/>
      <c r="K222" s="1"/>
      <c r="M222" s="1"/>
      <c r="O222" s="1"/>
      <c r="Q222" s="1"/>
      <c r="S222" s="1"/>
      <c r="U222" s="1"/>
      <c r="W222" s="4" t="s">
        <v>911</v>
      </c>
      <c r="X222" s="49" t="s">
        <v>911</v>
      </c>
      <c r="Y222" s="1"/>
      <c r="AA222" s="1"/>
      <c r="AC222" s="1"/>
      <c r="AE222" s="1"/>
      <c r="AG222" s="1"/>
      <c r="AI222" s="1"/>
      <c r="AK222" s="1"/>
      <c r="AM222" s="1"/>
      <c r="AO222" s="1"/>
      <c r="AQ222" s="1"/>
      <c r="AS222" s="1"/>
      <c r="AU222" s="1"/>
      <c r="AW222" s="1"/>
      <c r="AY222" s="1"/>
      <c r="BA222" s="1"/>
      <c r="BC222" s="1"/>
      <c r="BE222" s="1"/>
      <c r="BG222" s="1"/>
      <c r="BI222" s="1"/>
      <c r="BK222" s="1"/>
      <c r="BM222" s="1"/>
      <c r="BO222" s="1"/>
      <c r="BQ222" s="1"/>
      <c r="BS222" s="1"/>
      <c r="BU222" s="1"/>
      <c r="BW222" s="1"/>
      <c r="BY222" s="1"/>
      <c r="CA222" s="1"/>
      <c r="CC222" s="1"/>
      <c r="CE222" s="1"/>
      <c r="CG222" s="1"/>
      <c r="CI222" s="1"/>
      <c r="CK222" s="1"/>
      <c r="CM222" s="1"/>
      <c r="CO222" s="1"/>
      <c r="CQ222" s="1"/>
      <c r="CS222" s="1"/>
      <c r="CU222" s="1"/>
      <c r="CW222" s="1"/>
      <c r="CY222" s="1"/>
      <c r="DA222" s="4" t="s">
        <v>911</v>
      </c>
      <c r="DB222" s="49" t="s">
        <v>911</v>
      </c>
      <c r="DC222" s="1"/>
      <c r="DE222" s="1"/>
      <c r="DG222" s="1"/>
      <c r="DI222" s="1"/>
      <c r="DK222" s="1"/>
      <c r="DM222" s="1"/>
      <c r="DO222" s="1">
        <v>7.6986154052964118</v>
      </c>
      <c r="DP222" s="38">
        <v>1</v>
      </c>
      <c r="DQ222" s="1">
        <v>15.397230810592824</v>
      </c>
      <c r="DR222" s="38">
        <v>1</v>
      </c>
      <c r="DS222" s="1"/>
      <c r="DU222" s="1"/>
      <c r="DW222" s="1">
        <v>20.659606059064672</v>
      </c>
      <c r="DX222" s="38">
        <v>1</v>
      </c>
      <c r="DY222" s="1"/>
      <c r="EA222" s="1"/>
      <c r="EC222" s="1"/>
      <c r="EE222" s="1"/>
      <c r="EG222" s="1"/>
      <c r="EI222" s="1"/>
      <c r="EK222" s="1"/>
      <c r="EM222" s="1">
        <v>7.6986154052964118</v>
      </c>
      <c r="EN222" s="38">
        <v>1</v>
      </c>
      <c r="EO222" s="1"/>
      <c r="EQ222" s="1"/>
      <c r="ES222" s="1"/>
      <c r="EU222" s="1"/>
      <c r="EW222" s="1"/>
      <c r="EY222" s="1"/>
      <c r="FA222" s="1"/>
      <c r="FC222" s="1"/>
      <c r="FE222" s="1"/>
      <c r="FG222" s="1"/>
      <c r="FI222" s="1"/>
      <c r="FK222" s="1">
        <v>18.235782101190576</v>
      </c>
      <c r="FL222" s="38">
        <v>1</v>
      </c>
      <c r="FM222" s="1"/>
      <c r="FO222" s="1"/>
      <c r="FQ222" s="1"/>
      <c r="FS222" s="1"/>
      <c r="FU222" s="1"/>
      <c r="FW222" s="1"/>
      <c r="FY222" s="1">
        <v>18.235782101190576</v>
      </c>
      <c r="FZ222" s="38">
        <v>1</v>
      </c>
      <c r="GA222" s="1">
        <v>15.397230810592824</v>
      </c>
      <c r="GB222" s="38">
        <v>1</v>
      </c>
      <c r="GC222" s="1"/>
      <c r="GE222" s="1"/>
      <c r="GG222" s="1"/>
      <c r="GI222" s="1">
        <v>33.633012911783396</v>
      </c>
      <c r="GJ222" s="38">
        <v>0.68596462832661986</v>
      </c>
      <c r="GK222" s="1"/>
      <c r="GM222" s="1"/>
      <c r="GO222" s="1">
        <v>15.397230810592824</v>
      </c>
      <c r="GP222" s="38">
        <v>0.66666666666666652</v>
      </c>
      <c r="GQ222" s="1"/>
      <c r="GS222" s="1"/>
      <c r="GU222" s="1"/>
      <c r="GW222" s="1"/>
      <c r="GY222" s="1"/>
      <c r="HA222" s="1"/>
      <c r="HC222" s="1"/>
      <c r="HE222" s="1"/>
      <c r="HG222" s="1"/>
      <c r="HI222" s="1">
        <v>10.868282149608889</v>
      </c>
      <c r="HJ222" s="38">
        <v>1</v>
      </c>
      <c r="HK222" s="1"/>
      <c r="HM222" s="1"/>
      <c r="HO222" s="1"/>
      <c r="HQ222" s="1"/>
      <c r="HS222" s="1"/>
      <c r="HU222" s="1"/>
      <c r="HW222" s="1"/>
      <c r="HY222" s="1"/>
      <c r="IA222" s="1"/>
      <c r="IC222" s="1"/>
      <c r="IE222" s="1"/>
      <c r="IG222" s="1">
        <v>7.6986154052964118</v>
      </c>
      <c r="IH222" s="38">
        <v>0.5</v>
      </c>
      <c r="II222" s="1"/>
      <c r="IK222" s="1"/>
      <c r="IM222" s="1"/>
      <c r="IO222" s="1"/>
      <c r="IQ222" s="1"/>
      <c r="IS222" s="1"/>
      <c r="IU222" s="1"/>
      <c r="IW222" s="1">
        <v>7.6986154052964118</v>
      </c>
      <c r="IX222" s="38">
        <v>0.49879564712678359</v>
      </c>
      <c r="IY222" s="1"/>
      <c r="JA222" s="1"/>
      <c r="JC222" s="1"/>
      <c r="JE222" s="1"/>
      <c r="JG222" s="1"/>
      <c r="JI222" s="1"/>
      <c r="JK222" s="1"/>
      <c r="JM222" s="4">
        <v>178.61861937580224</v>
      </c>
      <c r="JN222" s="49">
        <v>0.76222143750684479</v>
      </c>
      <c r="JO222" s="1"/>
      <c r="JQ222" s="1">
        <v>14.013699742731143</v>
      </c>
      <c r="JR222" s="38">
        <v>0.75</v>
      </c>
      <c r="JS222" s="1">
        <v>16.71538303909502</v>
      </c>
      <c r="JT222" s="38">
        <v>0.68466388564610581</v>
      </c>
      <c r="JU222" s="1"/>
      <c r="JW222" s="1"/>
      <c r="JY222" s="1">
        <v>1.7934336525307799</v>
      </c>
      <c r="JZ222" s="38">
        <v>2.3494064862978004E-2</v>
      </c>
      <c r="KA222" s="1"/>
      <c r="KC222" s="1"/>
      <c r="KE222" s="1">
        <v>4.6712332475770477</v>
      </c>
      <c r="KF222" s="38">
        <v>1</v>
      </c>
      <c r="KG222" s="1"/>
      <c r="KI222" s="1"/>
      <c r="KK222" s="1">
        <v>12.490304226238756</v>
      </c>
      <c r="KL222" s="38">
        <v>1</v>
      </c>
      <c r="KM222" s="1">
        <v>24.980608452477512</v>
      </c>
      <c r="KN222" s="38">
        <v>1</v>
      </c>
      <c r="KO222" s="1"/>
      <c r="KQ222" s="1"/>
      <c r="KS222" s="1">
        <v>22.21304055435731</v>
      </c>
      <c r="KT222" s="38">
        <v>0.69387595843388117</v>
      </c>
      <c r="KU222" s="1"/>
      <c r="KW222" s="1"/>
      <c r="KY222" s="1"/>
      <c r="LA222" s="1"/>
      <c r="LC222" s="1">
        <v>13.681431013171801</v>
      </c>
      <c r="LD222" s="38">
        <v>1</v>
      </c>
      <c r="LE222" s="1">
        <v>4.6712332475770477</v>
      </c>
      <c r="LF222" s="38">
        <v>0.37763059020871226</v>
      </c>
      <c r="LG222" s="1">
        <v>1.7934336525307799</v>
      </c>
      <c r="LH222" s="38">
        <v>0.55502041671029212</v>
      </c>
      <c r="LI222" s="1"/>
      <c r="LK222" s="1"/>
      <c r="LM222" s="1"/>
      <c r="LO222" s="1">
        <v>29.010127575107003</v>
      </c>
      <c r="LP222" s="38">
        <v>0.64609398361135284</v>
      </c>
      <c r="LQ222" s="1"/>
      <c r="LS222" s="1"/>
      <c r="LU222" s="4">
        <v>146.03392840339421</v>
      </c>
      <c r="LV222" s="49">
        <v>0.47034454158746974</v>
      </c>
      <c r="LW222" s="1"/>
      <c r="LY222" s="1"/>
      <c r="MA222" s="1"/>
      <c r="MC222" s="1"/>
      <c r="ME222" s="1"/>
      <c r="MG222" s="1"/>
      <c r="MI222" s="1"/>
      <c r="MK222" s="1"/>
      <c r="MM222" s="1"/>
      <c r="MO222" s="1"/>
      <c r="MQ222" s="8" t="s">
        <v>911</v>
      </c>
      <c r="MR222" s="51" t="s">
        <v>911</v>
      </c>
    </row>
    <row r="223" spans="2:356" hidden="1" outlineLevel="1" x14ac:dyDescent="0.25">
      <c r="B223" s="42" t="s">
        <v>258</v>
      </c>
      <c r="C223" s="1"/>
      <c r="E223" s="1"/>
      <c r="G223" s="1"/>
      <c r="I223" s="1"/>
      <c r="K223" s="1"/>
      <c r="M223" s="1"/>
      <c r="O223" s="1"/>
      <c r="Q223" s="1"/>
      <c r="S223" s="1"/>
      <c r="U223" s="1"/>
      <c r="W223" s="4" t="s">
        <v>911</v>
      </c>
      <c r="X223" s="49" t="s">
        <v>911</v>
      </c>
      <c r="Y223" s="1"/>
      <c r="AA223" s="1"/>
      <c r="AC223" s="1"/>
      <c r="AE223" s="1"/>
      <c r="AG223" s="1"/>
      <c r="AI223" s="1"/>
      <c r="AK223" s="1"/>
      <c r="AM223" s="1"/>
      <c r="AO223" s="1"/>
      <c r="AQ223" s="1"/>
      <c r="AS223" s="1"/>
      <c r="AU223" s="1"/>
      <c r="AW223" s="1"/>
      <c r="AY223" s="1"/>
      <c r="BA223" s="1"/>
      <c r="BC223" s="1"/>
      <c r="BE223" s="1"/>
      <c r="BG223" s="1"/>
      <c r="BI223" s="1"/>
      <c r="BK223" s="1"/>
      <c r="BM223" s="1"/>
      <c r="BO223" s="1">
        <v>2.9198257364819331</v>
      </c>
      <c r="BP223" s="38">
        <v>1</v>
      </c>
      <c r="BQ223" s="1"/>
      <c r="BS223" s="1"/>
      <c r="BU223" s="1"/>
      <c r="BW223" s="1"/>
      <c r="BY223" s="1"/>
      <c r="CA223" s="1"/>
      <c r="CC223" s="1"/>
      <c r="CE223" s="1"/>
      <c r="CG223" s="1"/>
      <c r="CI223" s="1"/>
      <c r="CK223" s="1"/>
      <c r="CM223" s="1"/>
      <c r="CO223" s="1"/>
      <c r="CQ223" s="1"/>
      <c r="CS223" s="1"/>
      <c r="CU223" s="1"/>
      <c r="CW223" s="1"/>
      <c r="CY223" s="1"/>
      <c r="DA223" s="4">
        <v>2.9198257364819331</v>
      </c>
      <c r="DB223" s="49">
        <v>1</v>
      </c>
      <c r="DC223" s="1">
        <v>18.235782101190576</v>
      </c>
      <c r="DD223" s="38">
        <v>1</v>
      </c>
      <c r="DE223" s="1"/>
      <c r="DG223" s="1"/>
      <c r="DI223" s="1"/>
      <c r="DK223" s="1"/>
      <c r="DM223" s="1"/>
      <c r="DO223" s="1"/>
      <c r="DQ223" s="1"/>
      <c r="DS223" s="1"/>
      <c r="DU223" s="1"/>
      <c r="DW223" s="1">
        <v>64.075980379885962</v>
      </c>
      <c r="DX223" s="38">
        <v>0.87766807378126699</v>
      </c>
      <c r="DY223" s="1"/>
      <c r="EA223" s="1"/>
      <c r="EC223" s="1"/>
      <c r="EE223" s="1"/>
      <c r="EG223" s="1"/>
      <c r="EI223" s="1"/>
      <c r="EK223" s="1"/>
      <c r="EM223" s="1"/>
      <c r="EO223" s="1"/>
      <c r="EQ223" s="1"/>
      <c r="ES223" s="1"/>
      <c r="EU223" s="1"/>
      <c r="EW223" s="1">
        <v>18.235782101190576</v>
      </c>
      <c r="EX223" s="38">
        <v>0.29389914803711981</v>
      </c>
      <c r="EY223" s="1"/>
      <c r="FA223" s="1"/>
      <c r="FC223" s="1"/>
      <c r="FE223" s="1"/>
      <c r="FG223" s="1"/>
      <c r="FI223" s="1"/>
      <c r="FK223" s="1"/>
      <c r="FM223" s="1"/>
      <c r="FO223" s="1"/>
      <c r="FQ223" s="1"/>
      <c r="FS223" s="1"/>
      <c r="FU223" s="1"/>
      <c r="FW223" s="1"/>
      <c r="FY223" s="1"/>
      <c r="GA223" s="1"/>
      <c r="GC223" s="1"/>
      <c r="GE223" s="1"/>
      <c r="GG223" s="1"/>
      <c r="GI223" s="1">
        <v>76.407745610013848</v>
      </c>
      <c r="GJ223" s="38">
        <v>0.78716215386716959</v>
      </c>
      <c r="GK223" s="1"/>
      <c r="GM223" s="1"/>
      <c r="GO223" s="1">
        <v>18.235782101190576</v>
      </c>
      <c r="GP223" s="38">
        <v>1</v>
      </c>
      <c r="GQ223" s="1"/>
      <c r="GS223" s="1">
        <v>9.6617199741406417</v>
      </c>
      <c r="GT223" s="38">
        <v>1</v>
      </c>
      <c r="GU223" s="1"/>
      <c r="GW223" s="1"/>
      <c r="GY223" s="1"/>
      <c r="HA223" s="1"/>
      <c r="HC223" s="1"/>
      <c r="HE223" s="1"/>
      <c r="HG223" s="1"/>
      <c r="HI223" s="1"/>
      <c r="HK223" s="1"/>
      <c r="HM223" s="1"/>
      <c r="HO223" s="1"/>
      <c r="HQ223" s="1"/>
      <c r="HS223" s="1"/>
      <c r="HU223" s="1"/>
      <c r="HW223" s="1"/>
      <c r="HY223" s="1"/>
      <c r="IA223" s="1"/>
      <c r="IC223" s="1"/>
      <c r="IE223" s="1"/>
      <c r="IG223" s="1"/>
      <c r="II223" s="1"/>
      <c r="IK223" s="1"/>
      <c r="IM223" s="1">
        <v>8.931096320337069</v>
      </c>
      <c r="IN223" s="38">
        <v>1</v>
      </c>
      <c r="IO223" s="1"/>
      <c r="IQ223" s="1"/>
      <c r="IS223" s="1"/>
      <c r="IU223" s="1"/>
      <c r="IW223" s="1"/>
      <c r="IY223" s="1"/>
      <c r="JA223" s="1"/>
      <c r="JC223" s="1"/>
      <c r="JE223" s="1"/>
      <c r="JG223" s="1"/>
      <c r="JI223" s="1"/>
      <c r="JK223" s="1"/>
      <c r="JM223" s="4">
        <v>213.78388858794926</v>
      </c>
      <c r="JN223" s="49">
        <v>0.52149234193169003</v>
      </c>
      <c r="JO223" s="1"/>
      <c r="JQ223" s="1"/>
      <c r="JS223" s="1"/>
      <c r="JU223" s="1"/>
      <c r="JW223" s="1"/>
      <c r="JY223" s="1"/>
      <c r="KA223" s="1"/>
      <c r="KC223" s="1"/>
      <c r="KE223" s="1">
        <v>4.2250788128562631</v>
      </c>
      <c r="KF223" s="38">
        <v>1</v>
      </c>
      <c r="KG223" s="1"/>
      <c r="KI223" s="1"/>
      <c r="KK223" s="1"/>
      <c r="KM223" s="1"/>
      <c r="KO223" s="1"/>
      <c r="KQ223" s="1"/>
      <c r="KS223" s="1">
        <v>2.1013289036544855</v>
      </c>
      <c r="KT223" s="38">
        <v>1</v>
      </c>
      <c r="KU223" s="1"/>
      <c r="KW223" s="1"/>
      <c r="KY223" s="1"/>
      <c r="LA223" s="1"/>
      <c r="LC223" s="1"/>
      <c r="LE223" s="1"/>
      <c r="LG223" s="1"/>
      <c r="LI223" s="1"/>
      <c r="LK223" s="1"/>
      <c r="LM223" s="1"/>
      <c r="LO223" s="1"/>
      <c r="LQ223" s="1"/>
      <c r="LS223" s="1"/>
      <c r="LU223" s="4">
        <v>6.3264077165107491</v>
      </c>
      <c r="LV223" s="49">
        <v>0.10919054212184347</v>
      </c>
      <c r="LW223" s="1"/>
      <c r="LY223" s="1"/>
      <c r="MA223" s="1"/>
      <c r="MC223" s="1"/>
      <c r="ME223" s="1"/>
      <c r="MG223" s="1"/>
      <c r="MI223" s="1"/>
      <c r="MK223" s="1"/>
      <c r="MM223" s="1"/>
      <c r="MO223" s="1"/>
      <c r="MQ223" s="8" t="s">
        <v>911</v>
      </c>
      <c r="MR223" s="51" t="s">
        <v>911</v>
      </c>
    </row>
    <row r="224" spans="2:356" hidden="1" outlineLevel="1" x14ac:dyDescent="0.25">
      <c r="B224" s="42" t="s">
        <v>164</v>
      </c>
      <c r="C224" s="1"/>
      <c r="E224" s="1"/>
      <c r="G224" s="1"/>
      <c r="I224" s="1"/>
      <c r="K224" s="1"/>
      <c r="M224" s="1"/>
      <c r="O224" s="1"/>
      <c r="Q224" s="1"/>
      <c r="S224" s="1"/>
      <c r="U224" s="1"/>
      <c r="W224" s="4" t="s">
        <v>911</v>
      </c>
      <c r="X224" s="49" t="s">
        <v>911</v>
      </c>
      <c r="Y224" s="1"/>
      <c r="AA224" s="1"/>
      <c r="AC224" s="1"/>
      <c r="AE224" s="1"/>
      <c r="AG224" s="1">
        <v>9.6617199741406417</v>
      </c>
      <c r="AH224" s="38">
        <v>1</v>
      </c>
      <c r="AI224" s="1"/>
      <c r="AK224" s="1"/>
      <c r="AM224" s="1"/>
      <c r="AO224" s="1"/>
      <c r="AQ224" s="1"/>
      <c r="AS224" s="1"/>
      <c r="AU224" s="1"/>
      <c r="AW224" s="1"/>
      <c r="AY224" s="1">
        <v>8.931096320337069</v>
      </c>
      <c r="AZ224" s="38">
        <v>1</v>
      </c>
      <c r="BA224" s="1"/>
      <c r="BC224" s="1"/>
      <c r="BE224" s="1"/>
      <c r="BG224" s="1">
        <v>3.0478963550754887</v>
      </c>
      <c r="BH224" s="38">
        <v>1</v>
      </c>
      <c r="BI224" s="1"/>
      <c r="BK224" s="1"/>
      <c r="BM224" s="1"/>
      <c r="BO224" s="1"/>
      <c r="BQ224" s="1"/>
      <c r="BS224" s="1"/>
      <c r="BU224" s="1"/>
      <c r="BW224" s="1"/>
      <c r="BY224" s="1"/>
      <c r="CA224" s="1"/>
      <c r="CC224" s="1"/>
      <c r="CE224" s="1"/>
      <c r="CG224" s="1"/>
      <c r="CI224" s="1"/>
      <c r="CK224" s="1"/>
      <c r="CM224" s="1"/>
      <c r="CO224" s="1"/>
      <c r="CQ224" s="1"/>
      <c r="CS224" s="1"/>
      <c r="CU224" s="1">
        <v>2.9198257364819331</v>
      </c>
      <c r="CV224" s="38">
        <v>1</v>
      </c>
      <c r="CW224" s="1"/>
      <c r="CY224" s="1"/>
      <c r="DA224" s="4">
        <v>24.560538386035134</v>
      </c>
      <c r="DB224" s="49">
        <v>0.71767731186951933</v>
      </c>
      <c r="DC224" s="1">
        <v>18.235782101190576</v>
      </c>
      <c r="DD224" s="38">
        <v>0.42002084205463475</v>
      </c>
      <c r="DE224" s="1"/>
      <c r="DG224" s="1"/>
      <c r="DI224" s="1"/>
      <c r="DK224" s="1"/>
      <c r="DM224" s="1"/>
      <c r="DO224" s="1"/>
      <c r="DQ224" s="1"/>
      <c r="DS224" s="1"/>
      <c r="DU224" s="1"/>
      <c r="DW224" s="1"/>
      <c r="DY224" s="1"/>
      <c r="EA224" s="1"/>
      <c r="EC224" s="1"/>
      <c r="EE224" s="1"/>
      <c r="EG224" s="1"/>
      <c r="EI224" s="1"/>
      <c r="EK224" s="1"/>
      <c r="EM224" s="1"/>
      <c r="EO224" s="1"/>
      <c r="EQ224" s="1"/>
      <c r="ES224" s="1"/>
      <c r="EU224" s="1"/>
      <c r="EW224" s="1">
        <v>25.180592219630711</v>
      </c>
      <c r="EX224" s="38">
        <v>1</v>
      </c>
      <c r="EY224" s="1"/>
      <c r="FA224" s="1"/>
      <c r="FC224" s="1"/>
      <c r="FE224" s="1"/>
      <c r="FG224" s="1"/>
      <c r="FI224" s="1"/>
      <c r="FK224" s="1">
        <v>8.931096320337069</v>
      </c>
      <c r="FL224" s="38">
        <v>1</v>
      </c>
      <c r="FM224" s="1"/>
      <c r="FO224" s="1"/>
      <c r="FQ224" s="1"/>
      <c r="FS224" s="1"/>
      <c r="FU224" s="1"/>
      <c r="FW224" s="1"/>
      <c r="FY224" s="1"/>
      <c r="GA224" s="1"/>
      <c r="GC224" s="1"/>
      <c r="GE224" s="1"/>
      <c r="GG224" s="1"/>
      <c r="GI224" s="1"/>
      <c r="GK224" s="1"/>
      <c r="GM224" s="1"/>
      <c r="GO224" s="1"/>
      <c r="GQ224" s="1"/>
      <c r="GS224" s="1"/>
      <c r="GU224" s="1"/>
      <c r="GW224" s="1"/>
      <c r="GY224" s="1"/>
      <c r="HA224" s="1"/>
      <c r="HC224" s="1">
        <v>8.931096320337069</v>
      </c>
      <c r="HD224" s="38">
        <v>0.5</v>
      </c>
      <c r="HE224" s="1"/>
      <c r="HG224" s="1"/>
      <c r="HI224" s="1"/>
      <c r="HK224" s="1"/>
      <c r="HM224" s="1"/>
      <c r="HO224" s="1"/>
      <c r="HQ224" s="1"/>
      <c r="HS224" s="1">
        <v>18.235782101190576</v>
      </c>
      <c r="HT224" s="38">
        <v>1</v>
      </c>
      <c r="HU224" s="1"/>
      <c r="HW224" s="1"/>
      <c r="HY224" s="1"/>
      <c r="IA224" s="1">
        <v>18.235782101190576</v>
      </c>
      <c r="IB224" s="38">
        <v>0.5</v>
      </c>
      <c r="IC224" s="1"/>
      <c r="IE224" s="1"/>
      <c r="IG224" s="1"/>
      <c r="II224" s="1"/>
      <c r="IK224" s="1">
        <v>18.235782101190576</v>
      </c>
      <c r="IL224" s="38">
        <v>1</v>
      </c>
      <c r="IM224" s="1"/>
      <c r="IO224" s="1"/>
      <c r="IQ224" s="1"/>
      <c r="IS224" s="1"/>
      <c r="IU224" s="1"/>
      <c r="IW224" s="1"/>
      <c r="IY224" s="1"/>
      <c r="JA224" s="1"/>
      <c r="JC224" s="1"/>
      <c r="JE224" s="1"/>
      <c r="JG224" s="1"/>
      <c r="JI224" s="1"/>
      <c r="JK224" s="1"/>
      <c r="JM224" s="4">
        <v>115.98591326506715</v>
      </c>
      <c r="JN224" s="49">
        <v>0.46202027341867141</v>
      </c>
      <c r="JO224" s="1"/>
      <c r="JQ224" s="1"/>
      <c r="JS224" s="1"/>
      <c r="JU224" s="1"/>
      <c r="JW224" s="1"/>
      <c r="JY224" s="1"/>
      <c r="KA224" s="1"/>
      <c r="KC224" s="1"/>
      <c r="KE224" s="1"/>
      <c r="KG224" s="1"/>
      <c r="KI224" s="1"/>
      <c r="KK224" s="1"/>
      <c r="KM224" s="1"/>
      <c r="KO224" s="1"/>
      <c r="KQ224" s="1"/>
      <c r="KS224" s="1"/>
      <c r="KU224" s="1"/>
      <c r="KW224" s="1"/>
      <c r="KY224" s="1"/>
      <c r="LA224" s="1"/>
      <c r="LC224" s="1"/>
      <c r="LE224" s="1"/>
      <c r="LG224" s="1"/>
      <c r="LI224" s="1"/>
      <c r="LK224" s="1"/>
      <c r="LM224" s="1"/>
      <c r="LO224" s="1"/>
      <c r="LQ224" s="1"/>
      <c r="LS224" s="1"/>
      <c r="LU224" s="4" t="s">
        <v>911</v>
      </c>
      <c r="LV224" s="49" t="s">
        <v>911</v>
      </c>
      <c r="LW224" s="1"/>
      <c r="LY224" s="1"/>
      <c r="MA224" s="1"/>
      <c r="MC224" s="1"/>
      <c r="ME224" s="1"/>
      <c r="MG224" s="1"/>
      <c r="MI224" s="1"/>
      <c r="MK224" s="1"/>
      <c r="MM224" s="1"/>
      <c r="MO224" s="1"/>
      <c r="MQ224" s="8" t="s">
        <v>911</v>
      </c>
      <c r="MR224" s="51" t="s">
        <v>911</v>
      </c>
    </row>
    <row r="225" spans="2:356" hidden="1" outlineLevel="1" x14ac:dyDescent="0.25">
      <c r="B225" s="42" t="s">
        <v>306</v>
      </c>
      <c r="C225" s="1"/>
      <c r="E225" s="1"/>
      <c r="G225" s="1"/>
      <c r="I225" s="1"/>
      <c r="K225" s="1"/>
      <c r="M225" s="1"/>
      <c r="O225" s="1"/>
      <c r="Q225" s="1"/>
      <c r="S225" s="1"/>
      <c r="U225" s="1"/>
      <c r="W225" s="4" t="s">
        <v>911</v>
      </c>
      <c r="X225" s="49" t="s">
        <v>911</v>
      </c>
      <c r="Y225" s="1"/>
      <c r="AA225" s="1"/>
      <c r="AC225" s="1"/>
      <c r="AE225" s="1"/>
      <c r="AG225" s="1"/>
      <c r="AI225" s="1"/>
      <c r="AK225" s="1"/>
      <c r="AM225" s="1"/>
      <c r="AO225" s="1"/>
      <c r="AQ225" s="1"/>
      <c r="AS225" s="1"/>
      <c r="AU225" s="1"/>
      <c r="AW225" s="1"/>
      <c r="AY225" s="1"/>
      <c r="BA225" s="1"/>
      <c r="BC225" s="1"/>
      <c r="BE225" s="1"/>
      <c r="BG225" s="1"/>
      <c r="BI225" s="1"/>
      <c r="BK225" s="1"/>
      <c r="BM225" s="1"/>
      <c r="BO225" s="1"/>
      <c r="BQ225" s="1"/>
      <c r="BS225" s="1"/>
      <c r="BU225" s="1"/>
      <c r="BW225" s="1"/>
      <c r="BY225" s="1"/>
      <c r="CA225" s="1"/>
      <c r="CC225" s="1"/>
      <c r="CE225" s="1"/>
      <c r="CG225" s="1"/>
      <c r="CI225" s="1"/>
      <c r="CK225" s="1"/>
      <c r="CM225" s="1"/>
      <c r="CO225" s="1"/>
      <c r="CQ225" s="1"/>
      <c r="CS225" s="1"/>
      <c r="CU225" s="1"/>
      <c r="CW225" s="1"/>
      <c r="CY225" s="1"/>
      <c r="DA225" s="4" t="s">
        <v>911</v>
      </c>
      <c r="DB225" s="49" t="s">
        <v>911</v>
      </c>
      <c r="DC225" s="1"/>
      <c r="DE225" s="1"/>
      <c r="DG225" s="1"/>
      <c r="DI225" s="1"/>
      <c r="DK225" s="1"/>
      <c r="DM225" s="1"/>
      <c r="DO225" s="1"/>
      <c r="DQ225" s="1"/>
      <c r="DS225" s="1"/>
      <c r="DU225" s="1"/>
      <c r="DW225" s="1"/>
      <c r="DY225" s="1"/>
      <c r="EA225" s="1"/>
      <c r="EC225" s="1"/>
      <c r="EE225" s="1"/>
      <c r="EG225" s="1"/>
      <c r="EI225" s="1"/>
      <c r="EK225" s="1"/>
      <c r="EM225" s="1"/>
      <c r="EO225" s="1"/>
      <c r="EQ225" s="1"/>
      <c r="ES225" s="1"/>
      <c r="EU225" s="1"/>
      <c r="EW225" s="1"/>
      <c r="EY225" s="1"/>
      <c r="FA225" s="1"/>
      <c r="FC225" s="1"/>
      <c r="FE225" s="1"/>
      <c r="FG225" s="1"/>
      <c r="FI225" s="1"/>
      <c r="FK225" s="1"/>
      <c r="FM225" s="1"/>
      <c r="FO225" s="1"/>
      <c r="FQ225" s="1"/>
      <c r="FS225" s="1"/>
      <c r="FU225" s="1"/>
      <c r="FW225" s="1"/>
      <c r="FY225" s="1"/>
      <c r="GA225" s="1"/>
      <c r="GC225" s="1"/>
      <c r="GE225" s="1"/>
      <c r="GG225" s="1"/>
      <c r="GI225" s="1">
        <v>13.681431013171801</v>
      </c>
      <c r="GJ225" s="38">
        <v>1</v>
      </c>
      <c r="GK225" s="1"/>
      <c r="GM225" s="1"/>
      <c r="GO225" s="1"/>
      <c r="GQ225" s="1"/>
      <c r="GS225" s="1"/>
      <c r="GU225" s="1"/>
      <c r="GW225" s="1"/>
      <c r="GY225" s="1"/>
      <c r="HA225" s="1"/>
      <c r="HC225" s="1"/>
      <c r="HE225" s="1"/>
      <c r="HG225" s="1"/>
      <c r="HI225" s="1"/>
      <c r="HK225" s="1"/>
      <c r="HM225" s="1"/>
      <c r="HO225" s="1"/>
      <c r="HQ225" s="1"/>
      <c r="HS225" s="1"/>
      <c r="HU225" s="1"/>
      <c r="HW225" s="1"/>
      <c r="HY225" s="1"/>
      <c r="IA225" s="1"/>
      <c r="IC225" s="1"/>
      <c r="IE225" s="1"/>
      <c r="IG225" s="1"/>
      <c r="II225" s="1"/>
      <c r="IK225" s="1"/>
      <c r="IM225" s="1"/>
      <c r="IO225" s="1"/>
      <c r="IQ225" s="1"/>
      <c r="IS225" s="1"/>
      <c r="IU225" s="1"/>
      <c r="IW225" s="1"/>
      <c r="IY225" s="1"/>
      <c r="JA225" s="1"/>
      <c r="JC225" s="1"/>
      <c r="JE225" s="1"/>
      <c r="JG225" s="1"/>
      <c r="JI225" s="1"/>
      <c r="JK225" s="1"/>
      <c r="JM225" s="4">
        <v>13.681431013171801</v>
      </c>
      <c r="JN225" s="49">
        <v>1</v>
      </c>
      <c r="JO225" s="1"/>
      <c r="JQ225" s="1"/>
      <c r="JS225" s="1"/>
      <c r="JU225" s="1"/>
      <c r="JW225" s="1"/>
      <c r="JY225" s="1"/>
      <c r="KA225" s="1"/>
      <c r="KC225" s="1"/>
      <c r="KE225" s="1"/>
      <c r="KG225" s="1"/>
      <c r="KI225" s="1"/>
      <c r="KK225" s="1"/>
      <c r="KM225" s="1"/>
      <c r="KO225" s="1"/>
      <c r="KQ225" s="1"/>
      <c r="KS225" s="1"/>
      <c r="KU225" s="1"/>
      <c r="KW225" s="1"/>
      <c r="KY225" s="1"/>
      <c r="LA225" s="1"/>
      <c r="LC225" s="1"/>
      <c r="LE225" s="1"/>
      <c r="LG225" s="1"/>
      <c r="LI225" s="1"/>
      <c r="LK225" s="1"/>
      <c r="LM225" s="1"/>
      <c r="LO225" s="1"/>
      <c r="LQ225" s="1"/>
      <c r="LS225" s="1"/>
      <c r="LU225" s="4" t="s">
        <v>911</v>
      </c>
      <c r="LV225" s="49" t="s">
        <v>911</v>
      </c>
      <c r="LW225" s="1"/>
      <c r="LY225" s="1"/>
      <c r="MA225" s="1"/>
      <c r="MC225" s="1"/>
      <c r="ME225" s="1"/>
      <c r="MG225" s="1"/>
      <c r="MI225" s="1"/>
      <c r="MK225" s="1"/>
      <c r="MM225" s="1"/>
      <c r="MO225" s="1"/>
      <c r="MQ225" s="8" t="s">
        <v>911</v>
      </c>
      <c r="MR225" s="51" t="s">
        <v>911</v>
      </c>
    </row>
    <row r="226" spans="2:356" hidden="1" outlineLevel="1" x14ac:dyDescent="0.25">
      <c r="B226" s="42" t="s">
        <v>252</v>
      </c>
      <c r="C226" s="1"/>
      <c r="E226" s="1"/>
      <c r="G226" s="1"/>
      <c r="I226" s="1"/>
      <c r="K226" s="1"/>
      <c r="M226" s="1"/>
      <c r="O226" s="1"/>
      <c r="Q226" s="1">
        <v>9.6617199741406417</v>
      </c>
      <c r="R226" s="38">
        <v>1</v>
      </c>
      <c r="S226" s="1"/>
      <c r="U226" s="1">
        <v>9.6617199741406417</v>
      </c>
      <c r="V226" s="38">
        <v>1</v>
      </c>
      <c r="W226" s="4">
        <v>19.323439948281283</v>
      </c>
      <c r="X226" s="49">
        <v>0.66666666666666663</v>
      </c>
      <c r="Y226" s="1"/>
      <c r="AA226" s="1"/>
      <c r="AC226" s="1"/>
      <c r="AE226" s="1"/>
      <c r="AG226" s="1"/>
      <c r="AI226" s="1"/>
      <c r="AK226" s="1"/>
      <c r="AM226" s="1"/>
      <c r="AO226" s="1"/>
      <c r="AQ226" s="1"/>
      <c r="AS226" s="1"/>
      <c r="AU226" s="1"/>
      <c r="AW226" s="1"/>
      <c r="AY226" s="1"/>
      <c r="BA226" s="1">
        <v>9.6617199741406417</v>
      </c>
      <c r="BB226" s="38">
        <v>1</v>
      </c>
      <c r="BC226" s="1"/>
      <c r="BE226" s="1"/>
      <c r="BG226" s="1"/>
      <c r="BI226" s="1"/>
      <c r="BK226" s="1"/>
      <c r="BM226" s="1"/>
      <c r="BO226" s="1"/>
      <c r="BQ226" s="1">
        <v>1.8892421449180175</v>
      </c>
      <c r="BR226" s="38">
        <v>1</v>
      </c>
      <c r="BS226" s="1"/>
      <c r="BU226" s="1"/>
      <c r="BW226" s="1"/>
      <c r="BY226" s="1"/>
      <c r="CA226" s="1"/>
      <c r="CC226" s="1"/>
      <c r="CE226" s="1"/>
      <c r="CG226" s="1"/>
      <c r="CI226" s="1"/>
      <c r="CK226" s="1"/>
      <c r="CM226" s="1"/>
      <c r="CO226" s="1"/>
      <c r="CQ226" s="1"/>
      <c r="CS226" s="1"/>
      <c r="CU226" s="1"/>
      <c r="CW226" s="1"/>
      <c r="CY226" s="1">
        <v>2.9198257364819331</v>
      </c>
      <c r="CZ226" s="38">
        <v>1</v>
      </c>
      <c r="DA226" s="4">
        <v>14.470787855540593</v>
      </c>
      <c r="DB226" s="49">
        <v>1</v>
      </c>
      <c r="DC226" s="1"/>
      <c r="DE226" s="1"/>
      <c r="DG226" s="1"/>
      <c r="DI226" s="1"/>
      <c r="DK226" s="1"/>
      <c r="DM226" s="1"/>
      <c r="DO226" s="1"/>
      <c r="DQ226" s="1"/>
      <c r="DS226" s="1"/>
      <c r="DU226" s="1"/>
      <c r="DW226" s="1"/>
      <c r="DY226" s="1"/>
      <c r="EA226" s="1"/>
      <c r="EC226" s="1"/>
      <c r="EE226" s="1"/>
      <c r="EG226" s="1"/>
      <c r="EI226" s="1"/>
      <c r="EK226" s="1"/>
      <c r="EM226" s="1"/>
      <c r="EO226" s="1"/>
      <c r="EQ226" s="1"/>
      <c r="ES226" s="1"/>
      <c r="EU226" s="1"/>
      <c r="EW226" s="1"/>
      <c r="EY226" s="1"/>
      <c r="FA226" s="1"/>
      <c r="FC226" s="1"/>
      <c r="FE226" s="1"/>
      <c r="FG226" s="1"/>
      <c r="FI226" s="1"/>
      <c r="FK226" s="1"/>
      <c r="FM226" s="1"/>
      <c r="FO226" s="1"/>
      <c r="FQ226" s="1"/>
      <c r="FS226" s="1"/>
      <c r="FU226" s="1"/>
      <c r="FW226" s="1"/>
      <c r="FY226" s="1"/>
      <c r="GA226" s="1"/>
      <c r="GC226" s="1"/>
      <c r="GE226" s="1"/>
      <c r="GG226" s="1"/>
      <c r="GI226" s="1"/>
      <c r="GK226" s="1"/>
      <c r="GM226" s="1"/>
      <c r="GO226" s="1"/>
      <c r="GQ226" s="1"/>
      <c r="GS226" s="1"/>
      <c r="GU226" s="1"/>
      <c r="GW226" s="1"/>
      <c r="GY226" s="1"/>
      <c r="HA226" s="1"/>
      <c r="HC226" s="1">
        <v>3.393717828909919</v>
      </c>
      <c r="HD226" s="38">
        <v>0.18628955677676995</v>
      </c>
      <c r="HE226" s="1"/>
      <c r="HG226" s="1"/>
      <c r="HI226" s="1"/>
      <c r="HK226" s="1"/>
      <c r="HM226" s="1"/>
      <c r="HO226" s="1"/>
      <c r="HQ226" s="1"/>
      <c r="HS226" s="1"/>
      <c r="HU226" s="1"/>
      <c r="HW226" s="1"/>
      <c r="HY226" s="1"/>
      <c r="IA226" s="1"/>
      <c r="IC226" s="1"/>
      <c r="IE226" s="1"/>
      <c r="IG226" s="1"/>
      <c r="II226" s="1"/>
      <c r="IK226" s="1"/>
      <c r="IM226" s="1"/>
      <c r="IO226" s="1"/>
      <c r="IQ226" s="1"/>
      <c r="IS226" s="1"/>
      <c r="IU226" s="1"/>
      <c r="IW226" s="1"/>
      <c r="IY226" s="1"/>
      <c r="JA226" s="1"/>
      <c r="JC226" s="1"/>
      <c r="JE226" s="1"/>
      <c r="JG226" s="1"/>
      <c r="JI226" s="1"/>
      <c r="JK226" s="1"/>
      <c r="JM226" s="4">
        <v>3.393717828909919</v>
      </c>
      <c r="JN226" s="49">
        <v>0.18628955677676998</v>
      </c>
      <c r="JO226" s="1"/>
      <c r="JQ226" s="1"/>
      <c r="JS226" s="1"/>
      <c r="JU226" s="1"/>
      <c r="JW226" s="1"/>
      <c r="JY226" s="1"/>
      <c r="KA226" s="1"/>
      <c r="KC226" s="1"/>
      <c r="KE226" s="1"/>
      <c r="KG226" s="1"/>
      <c r="KI226" s="1"/>
      <c r="KK226" s="1"/>
      <c r="KM226" s="1"/>
      <c r="KO226" s="1"/>
      <c r="KQ226" s="1"/>
      <c r="KS226" s="1"/>
      <c r="KU226" s="1"/>
      <c r="KW226" s="1"/>
      <c r="KY226" s="1"/>
      <c r="LA226" s="1"/>
      <c r="LC226" s="1"/>
      <c r="LE226" s="1">
        <v>7.6986154052964118</v>
      </c>
      <c r="LF226" s="38">
        <v>1</v>
      </c>
      <c r="LG226" s="1">
        <v>2.1013289036544855</v>
      </c>
      <c r="LH226" s="38">
        <v>1</v>
      </c>
      <c r="LI226" s="1"/>
      <c r="LK226" s="1"/>
      <c r="LM226" s="1"/>
      <c r="LO226" s="1"/>
      <c r="LQ226" s="1"/>
      <c r="LS226" s="1"/>
      <c r="LU226" s="4">
        <v>9.7999443089508969</v>
      </c>
      <c r="LV226" s="49">
        <v>0.3406860904246804</v>
      </c>
      <c r="LW226" s="1"/>
      <c r="LY226" s="1"/>
      <c r="MA226" s="1"/>
      <c r="MC226" s="1"/>
      <c r="ME226" s="1"/>
      <c r="MG226" s="1"/>
      <c r="MI226" s="1"/>
      <c r="MK226" s="1"/>
      <c r="MM226" s="1"/>
      <c r="MO226" s="1"/>
      <c r="MQ226" s="8" t="s">
        <v>911</v>
      </c>
      <c r="MR226" s="51" t="s">
        <v>911</v>
      </c>
    </row>
    <row r="227" spans="2:356" hidden="1" outlineLevel="1" x14ac:dyDescent="0.25">
      <c r="B227" s="42" t="s">
        <v>307</v>
      </c>
      <c r="C227" s="1"/>
      <c r="E227" s="1">
        <v>9.6617199741406417</v>
      </c>
      <c r="F227" s="38">
        <v>1</v>
      </c>
      <c r="G227" s="1"/>
      <c r="I227" s="1"/>
      <c r="K227" s="1"/>
      <c r="M227" s="1"/>
      <c r="O227" s="1"/>
      <c r="Q227" s="1"/>
      <c r="S227" s="1"/>
      <c r="U227" s="1"/>
      <c r="W227" s="4">
        <v>9.6617199741406417</v>
      </c>
      <c r="X227" s="49">
        <v>1</v>
      </c>
      <c r="Y227" s="1"/>
      <c r="AA227" s="1"/>
      <c r="AC227" s="1"/>
      <c r="AE227" s="1"/>
      <c r="AG227" s="1"/>
      <c r="AI227" s="1"/>
      <c r="AK227" s="1"/>
      <c r="AM227" s="1"/>
      <c r="AO227" s="1"/>
      <c r="AQ227" s="1"/>
      <c r="AS227" s="1"/>
      <c r="AU227" s="1"/>
      <c r="AW227" s="1"/>
      <c r="AY227" s="1"/>
      <c r="BA227" s="1"/>
      <c r="BC227" s="1"/>
      <c r="BE227" s="1"/>
      <c r="BG227" s="1"/>
      <c r="BI227" s="1"/>
      <c r="BK227" s="1"/>
      <c r="BM227" s="1"/>
      <c r="BO227" s="1"/>
      <c r="BQ227" s="1"/>
      <c r="BS227" s="1"/>
      <c r="BU227" s="1"/>
      <c r="BW227" s="1"/>
      <c r="BY227" s="1"/>
      <c r="CA227" s="1"/>
      <c r="CC227" s="1"/>
      <c r="CE227" s="1"/>
      <c r="CG227" s="1"/>
      <c r="CI227" s="1"/>
      <c r="CK227" s="1"/>
      <c r="CM227" s="1"/>
      <c r="CO227" s="1"/>
      <c r="CQ227" s="1"/>
      <c r="CS227" s="1"/>
      <c r="CU227" s="1"/>
      <c r="CW227" s="1"/>
      <c r="CY227" s="1"/>
      <c r="DA227" s="4" t="s">
        <v>911</v>
      </c>
      <c r="DB227" s="49" t="s">
        <v>911</v>
      </c>
      <c r="DC227" s="1"/>
      <c r="DE227" s="1"/>
      <c r="DG227" s="1"/>
      <c r="DI227" s="1"/>
      <c r="DK227" s="1"/>
      <c r="DM227" s="1"/>
      <c r="DO227" s="1"/>
      <c r="DQ227" s="1"/>
      <c r="DS227" s="1"/>
      <c r="DU227" s="1"/>
      <c r="DW227" s="1"/>
      <c r="DY227" s="1"/>
      <c r="EA227" s="1"/>
      <c r="EC227" s="1"/>
      <c r="EE227" s="1"/>
      <c r="EG227" s="1"/>
      <c r="EI227" s="1"/>
      <c r="EK227" s="1"/>
      <c r="EM227" s="1"/>
      <c r="EO227" s="1"/>
      <c r="EQ227" s="1"/>
      <c r="ES227" s="1"/>
      <c r="EU227" s="1"/>
      <c r="EW227" s="1"/>
      <c r="EY227" s="1"/>
      <c r="FA227" s="1"/>
      <c r="FC227" s="1"/>
      <c r="FE227" s="1"/>
      <c r="FG227" s="1"/>
      <c r="FI227" s="1"/>
      <c r="FK227" s="1"/>
      <c r="FM227" s="1"/>
      <c r="FO227" s="1"/>
      <c r="FQ227" s="1"/>
      <c r="FS227" s="1"/>
      <c r="FU227" s="1"/>
      <c r="FW227" s="1"/>
      <c r="FY227" s="1"/>
      <c r="GA227" s="1"/>
      <c r="GC227" s="1"/>
      <c r="GE227" s="1"/>
      <c r="GG227" s="1"/>
      <c r="GI227" s="1"/>
      <c r="GK227" s="1"/>
      <c r="GM227" s="1"/>
      <c r="GO227" s="1"/>
      <c r="GQ227" s="1"/>
      <c r="GS227" s="1"/>
      <c r="GU227" s="1"/>
      <c r="GW227" s="1"/>
      <c r="GY227" s="1"/>
      <c r="HA227" s="1"/>
      <c r="HC227" s="1">
        <v>4.6277970394226173</v>
      </c>
      <c r="HD227" s="38">
        <v>1</v>
      </c>
      <c r="HE227" s="1"/>
      <c r="HG227" s="1"/>
      <c r="HI227" s="1"/>
      <c r="HK227" s="1"/>
      <c r="HM227" s="1"/>
      <c r="HO227" s="1"/>
      <c r="HQ227" s="1"/>
      <c r="HS227" s="1"/>
      <c r="HU227" s="1"/>
      <c r="HW227" s="1"/>
      <c r="HY227" s="1"/>
      <c r="IA227" s="1"/>
      <c r="IC227" s="1"/>
      <c r="IE227" s="1"/>
      <c r="IG227" s="1">
        <v>8.931096320337069</v>
      </c>
      <c r="IH227" s="38">
        <v>1</v>
      </c>
      <c r="II227" s="1"/>
      <c r="IK227" s="1"/>
      <c r="IM227" s="1"/>
      <c r="IO227" s="1"/>
      <c r="IQ227" s="1"/>
      <c r="IS227" s="1"/>
      <c r="IU227" s="1"/>
      <c r="IW227" s="1"/>
      <c r="IY227" s="1"/>
      <c r="JA227" s="1"/>
      <c r="JC227" s="1"/>
      <c r="JE227" s="1"/>
      <c r="JG227" s="1"/>
      <c r="JI227" s="1"/>
      <c r="JK227" s="1"/>
      <c r="JM227" s="4">
        <v>13.558893359759686</v>
      </c>
      <c r="JN227" s="49">
        <v>0.29558294326764573</v>
      </c>
      <c r="JO227" s="1"/>
      <c r="JQ227" s="1"/>
      <c r="JS227" s="1"/>
      <c r="JU227" s="1"/>
      <c r="JW227" s="1"/>
      <c r="JY227" s="1"/>
      <c r="KA227" s="1"/>
      <c r="KC227" s="1"/>
      <c r="KE227" s="1"/>
      <c r="KG227" s="1"/>
      <c r="KI227" s="1"/>
      <c r="KK227" s="1"/>
      <c r="KM227" s="1"/>
      <c r="KO227" s="1"/>
      <c r="KQ227" s="1"/>
      <c r="KS227" s="1"/>
      <c r="KU227" s="1"/>
      <c r="KW227" s="1"/>
      <c r="KY227" s="1"/>
      <c r="LA227" s="1"/>
      <c r="LC227" s="1"/>
      <c r="LE227" s="1"/>
      <c r="LG227" s="1"/>
      <c r="LI227" s="1"/>
      <c r="LK227" s="1"/>
      <c r="LM227" s="1"/>
      <c r="LO227" s="1"/>
      <c r="LQ227" s="1"/>
      <c r="LS227" s="1"/>
      <c r="LU227" s="4" t="s">
        <v>911</v>
      </c>
      <c r="LV227" s="49" t="s">
        <v>911</v>
      </c>
      <c r="LW227" s="1"/>
      <c r="LY227" s="1"/>
      <c r="MA227" s="1"/>
      <c r="MC227" s="1"/>
      <c r="ME227" s="1"/>
      <c r="MG227" s="1"/>
      <c r="MI227" s="1"/>
      <c r="MK227" s="1"/>
      <c r="MM227" s="1"/>
      <c r="MO227" s="1"/>
      <c r="MQ227" s="8" t="s">
        <v>911</v>
      </c>
      <c r="MR227" s="51" t="s">
        <v>911</v>
      </c>
    </row>
    <row r="228" spans="2:356" hidden="1" outlineLevel="1" x14ac:dyDescent="0.25">
      <c r="B228" s="42" t="s">
        <v>474</v>
      </c>
      <c r="C228" s="1"/>
      <c r="E228" s="1"/>
      <c r="G228" s="1"/>
      <c r="I228" s="1"/>
      <c r="K228" s="1"/>
      <c r="M228" s="1"/>
      <c r="O228" s="1"/>
      <c r="Q228" s="1"/>
      <c r="S228" s="1"/>
      <c r="U228" s="1"/>
      <c r="W228" s="4" t="s">
        <v>911</v>
      </c>
      <c r="X228" s="49" t="s">
        <v>911</v>
      </c>
      <c r="Y228" s="1"/>
      <c r="AA228" s="1"/>
      <c r="AC228" s="1"/>
      <c r="AE228" s="1"/>
      <c r="AG228" s="1"/>
      <c r="AI228" s="1"/>
      <c r="AK228" s="1"/>
      <c r="AM228" s="1"/>
      <c r="AO228" s="1"/>
      <c r="AQ228" s="1"/>
      <c r="AS228" s="1"/>
      <c r="AU228" s="1"/>
      <c r="AW228" s="1"/>
      <c r="AY228" s="1"/>
      <c r="BA228" s="1"/>
      <c r="BC228" s="1"/>
      <c r="BE228" s="1"/>
      <c r="BG228" s="1"/>
      <c r="BI228" s="1"/>
      <c r="BK228" s="1"/>
      <c r="BM228" s="1"/>
      <c r="BO228" s="1"/>
      <c r="BQ228" s="1"/>
      <c r="BS228" s="1"/>
      <c r="BU228" s="1"/>
      <c r="BW228" s="1"/>
      <c r="BY228" s="1"/>
      <c r="CA228" s="1"/>
      <c r="CC228" s="1"/>
      <c r="CE228" s="1"/>
      <c r="CG228" s="1"/>
      <c r="CI228" s="1"/>
      <c r="CK228" s="1"/>
      <c r="CM228" s="1"/>
      <c r="CO228" s="1"/>
      <c r="CQ228" s="1"/>
      <c r="CS228" s="1"/>
      <c r="CU228" s="1"/>
      <c r="CW228" s="1"/>
      <c r="CY228" s="1"/>
      <c r="DA228" s="4" t="s">
        <v>911</v>
      </c>
      <c r="DB228" s="49" t="s">
        <v>911</v>
      </c>
      <c r="DC228" s="1"/>
      <c r="DE228" s="1"/>
      <c r="DG228" s="1"/>
      <c r="DI228" s="1"/>
      <c r="DK228" s="1"/>
      <c r="DM228" s="1"/>
      <c r="DO228" s="1"/>
      <c r="DQ228" s="1"/>
      <c r="DS228" s="1"/>
      <c r="DU228" s="1"/>
      <c r="DW228" s="1"/>
      <c r="DY228" s="1"/>
      <c r="EA228" s="1"/>
      <c r="EC228" s="1"/>
      <c r="EE228" s="1"/>
      <c r="EG228" s="1"/>
      <c r="EI228" s="1"/>
      <c r="EK228" s="1"/>
      <c r="EM228" s="1"/>
      <c r="EO228" s="1"/>
      <c r="EQ228" s="1"/>
      <c r="ES228" s="1"/>
      <c r="EU228" s="1"/>
      <c r="EW228" s="1"/>
      <c r="EY228" s="1"/>
      <c r="FA228" s="1"/>
      <c r="FC228" s="1"/>
      <c r="FE228" s="1"/>
      <c r="FG228" s="1"/>
      <c r="FI228" s="1"/>
      <c r="FK228" s="1"/>
      <c r="FM228" s="1"/>
      <c r="FO228" s="1"/>
      <c r="FQ228" s="1"/>
      <c r="FS228" s="1"/>
      <c r="FU228" s="1"/>
      <c r="FW228" s="1"/>
      <c r="FY228" s="1"/>
      <c r="GA228" s="1"/>
      <c r="GC228" s="1"/>
      <c r="GE228" s="1"/>
      <c r="GG228" s="1"/>
      <c r="GI228" s="1"/>
      <c r="GK228" s="1"/>
      <c r="GM228" s="1"/>
      <c r="GO228" s="1"/>
      <c r="GQ228" s="1"/>
      <c r="GS228" s="1"/>
      <c r="GU228" s="1"/>
      <c r="GW228" s="1"/>
      <c r="GY228" s="1"/>
      <c r="HA228" s="1"/>
      <c r="HC228" s="1"/>
      <c r="HE228" s="1"/>
      <c r="HG228" s="1"/>
      <c r="HI228" s="1"/>
      <c r="HK228" s="1"/>
      <c r="HM228" s="1"/>
      <c r="HO228" s="1"/>
      <c r="HQ228" s="1"/>
      <c r="HS228" s="1"/>
      <c r="HU228" s="1"/>
      <c r="HW228" s="1"/>
      <c r="HY228" s="1"/>
      <c r="IA228" s="1"/>
      <c r="IC228" s="1"/>
      <c r="IE228" s="1"/>
      <c r="IG228" s="1"/>
      <c r="II228" s="1"/>
      <c r="IK228" s="1"/>
      <c r="IM228" s="1"/>
      <c r="IO228" s="1"/>
      <c r="IQ228" s="1"/>
      <c r="IS228" s="1"/>
      <c r="IU228" s="1"/>
      <c r="IW228" s="1"/>
      <c r="IY228" s="1"/>
      <c r="JA228" s="1"/>
      <c r="JC228" s="1"/>
      <c r="JE228" s="1"/>
      <c r="JG228" s="1"/>
      <c r="JI228" s="1"/>
      <c r="JK228" s="1"/>
      <c r="JM228" s="4" t="s">
        <v>911</v>
      </c>
      <c r="JN228" s="49" t="s">
        <v>911</v>
      </c>
      <c r="JO228" s="1"/>
      <c r="JQ228" s="1"/>
      <c r="JS228" s="1"/>
      <c r="JU228" s="1"/>
      <c r="JW228" s="1"/>
      <c r="JY228" s="1"/>
      <c r="KA228" s="1"/>
      <c r="KC228" s="1"/>
      <c r="KE228" s="1"/>
      <c r="KG228" s="1"/>
      <c r="KI228" s="1"/>
      <c r="KK228" s="1"/>
      <c r="KM228" s="1"/>
      <c r="KO228" s="1"/>
      <c r="KQ228" s="1"/>
      <c r="KS228" s="1"/>
      <c r="KU228" s="1"/>
      <c r="KW228" s="1"/>
      <c r="KY228" s="1"/>
      <c r="LA228" s="1"/>
      <c r="LC228" s="1"/>
      <c r="LE228" s="1"/>
      <c r="LG228" s="1"/>
      <c r="LI228" s="1"/>
      <c r="LK228" s="1"/>
      <c r="LM228" s="1"/>
      <c r="LO228" s="1">
        <v>29.663446809297017</v>
      </c>
      <c r="LP228" s="38">
        <v>1</v>
      </c>
      <c r="LQ228" s="1"/>
      <c r="LS228" s="1"/>
      <c r="LU228" s="4">
        <v>29.663446809297017</v>
      </c>
      <c r="LV228" s="49">
        <v>0.61213984284882883</v>
      </c>
      <c r="LW228" s="1"/>
      <c r="LY228" s="1"/>
      <c r="MA228" s="1"/>
      <c r="MC228" s="1"/>
      <c r="ME228" s="1"/>
      <c r="MG228" s="1"/>
      <c r="MI228" s="1"/>
      <c r="MK228" s="1"/>
      <c r="MM228" s="1"/>
      <c r="MO228" s="1"/>
      <c r="MQ228" s="8" t="s">
        <v>911</v>
      </c>
      <c r="MR228" s="51" t="s">
        <v>911</v>
      </c>
    </row>
    <row r="229" spans="2:356" hidden="1" outlineLevel="1" x14ac:dyDescent="0.25">
      <c r="B229" s="42" t="s">
        <v>250</v>
      </c>
      <c r="C229" s="1"/>
      <c r="E229" s="1"/>
      <c r="G229" s="1"/>
      <c r="I229" s="1"/>
      <c r="K229" s="1"/>
      <c r="M229" s="1"/>
      <c r="O229" s="1"/>
      <c r="Q229" s="1"/>
      <c r="S229" s="1"/>
      <c r="U229" s="1"/>
      <c r="W229" s="4" t="s">
        <v>911</v>
      </c>
      <c r="X229" s="49" t="s">
        <v>911</v>
      </c>
      <c r="Y229" s="1"/>
      <c r="AA229" s="1"/>
      <c r="AC229" s="1"/>
      <c r="AE229" s="1"/>
      <c r="AG229" s="1"/>
      <c r="AI229" s="1"/>
      <c r="AK229" s="1"/>
      <c r="AM229" s="1"/>
      <c r="AO229" s="1"/>
      <c r="AQ229" s="1"/>
      <c r="AS229" s="1"/>
      <c r="AU229" s="1"/>
      <c r="AW229" s="1"/>
      <c r="AY229" s="1"/>
      <c r="BA229" s="1"/>
      <c r="BC229" s="1"/>
      <c r="BE229" s="1"/>
      <c r="BG229" s="1"/>
      <c r="BI229" s="1"/>
      <c r="BK229" s="1"/>
      <c r="BM229" s="1"/>
      <c r="BO229" s="1">
        <v>9.6617199741406417</v>
      </c>
      <c r="BP229" s="38">
        <v>1</v>
      </c>
      <c r="BQ229" s="1">
        <v>9.6617199741406417</v>
      </c>
      <c r="BR229" s="38">
        <v>1</v>
      </c>
      <c r="BS229" s="1"/>
      <c r="BU229" s="1"/>
      <c r="BW229" s="1"/>
      <c r="BY229" s="1"/>
      <c r="CA229" s="1"/>
      <c r="CC229" s="1"/>
      <c r="CE229" s="1"/>
      <c r="CG229" s="1"/>
      <c r="CI229" s="1"/>
      <c r="CK229" s="1"/>
      <c r="CM229" s="1"/>
      <c r="CO229" s="1"/>
      <c r="CQ229" s="1"/>
      <c r="CS229" s="1"/>
      <c r="CU229" s="1"/>
      <c r="CW229" s="1"/>
      <c r="CY229" s="1"/>
      <c r="DA229" s="4">
        <v>19.323439948281283</v>
      </c>
      <c r="DB229" s="49">
        <v>0.86873214671521759</v>
      </c>
      <c r="DC229" s="1"/>
      <c r="DE229" s="1"/>
      <c r="DG229" s="1"/>
      <c r="DI229" s="1"/>
      <c r="DK229" s="1"/>
      <c r="DM229" s="1"/>
      <c r="DO229" s="1"/>
      <c r="DQ229" s="1"/>
      <c r="DS229" s="1"/>
      <c r="DU229" s="1"/>
      <c r="DW229" s="1"/>
      <c r="DY229" s="1"/>
      <c r="EA229" s="1"/>
      <c r="EC229" s="1"/>
      <c r="EE229" s="1"/>
      <c r="EG229" s="1"/>
      <c r="EI229" s="1"/>
      <c r="EK229" s="1"/>
      <c r="EM229" s="1"/>
      <c r="EO229" s="1"/>
      <c r="EQ229" s="1"/>
      <c r="ES229" s="1"/>
      <c r="EU229" s="1"/>
      <c r="EW229" s="1"/>
      <c r="EY229" s="1"/>
      <c r="FA229" s="1"/>
      <c r="FC229" s="1"/>
      <c r="FE229" s="1"/>
      <c r="FG229" s="1"/>
      <c r="FI229" s="1"/>
      <c r="FK229" s="1"/>
      <c r="FM229" s="1"/>
      <c r="FO229" s="1"/>
      <c r="FQ229" s="1"/>
      <c r="FS229" s="1"/>
      <c r="FU229" s="1"/>
      <c r="FW229" s="1"/>
      <c r="FY229" s="1"/>
      <c r="GA229" s="1"/>
      <c r="GC229" s="1"/>
      <c r="GE229" s="1"/>
      <c r="GG229" s="1"/>
      <c r="GI229" s="1"/>
      <c r="GK229" s="1"/>
      <c r="GM229" s="1"/>
      <c r="GO229" s="1"/>
      <c r="GQ229" s="1"/>
      <c r="GS229" s="1"/>
      <c r="GU229" s="1"/>
      <c r="GW229" s="1"/>
      <c r="GY229" s="1"/>
      <c r="HA229" s="1"/>
      <c r="HC229" s="1">
        <v>11.142782626984964</v>
      </c>
      <c r="HD229" s="38">
        <v>0.41954702497281149</v>
      </c>
      <c r="HE229" s="1"/>
      <c r="HG229" s="1"/>
      <c r="HI229" s="1"/>
      <c r="HK229" s="1"/>
      <c r="HM229" s="1"/>
      <c r="HO229" s="1"/>
      <c r="HQ229" s="1"/>
      <c r="HS229" s="1"/>
      <c r="HU229" s="1"/>
      <c r="HW229" s="1"/>
      <c r="HY229" s="1"/>
      <c r="IA229" s="1"/>
      <c r="IC229" s="1"/>
      <c r="IE229" s="1"/>
      <c r="IG229" s="1"/>
      <c r="II229" s="1"/>
      <c r="IK229" s="1"/>
      <c r="IM229" s="1"/>
      <c r="IO229" s="1"/>
      <c r="IQ229" s="1"/>
      <c r="IS229" s="1"/>
      <c r="IU229" s="1"/>
      <c r="IW229" s="1"/>
      <c r="IY229" s="1"/>
      <c r="JA229" s="1"/>
      <c r="JC229" s="1"/>
      <c r="JE229" s="1"/>
      <c r="JG229" s="1"/>
      <c r="JI229" s="1"/>
      <c r="JK229" s="1"/>
      <c r="JM229" s="4">
        <v>11.142782626984964</v>
      </c>
      <c r="JN229" s="49">
        <v>0.37243142638288068</v>
      </c>
      <c r="JO229" s="1"/>
      <c r="JQ229" s="1"/>
      <c r="JS229" s="1"/>
      <c r="JU229" s="1"/>
      <c r="JW229" s="1"/>
      <c r="JY229" s="1"/>
      <c r="KA229" s="1"/>
      <c r="KC229" s="1"/>
      <c r="KE229" s="1"/>
      <c r="KG229" s="1"/>
      <c r="KI229" s="1"/>
      <c r="KK229" s="1"/>
      <c r="KM229" s="1"/>
      <c r="KO229" s="1"/>
      <c r="KQ229" s="1"/>
      <c r="KS229" s="1"/>
      <c r="KU229" s="1"/>
      <c r="KW229" s="1"/>
      <c r="KY229" s="1"/>
      <c r="LA229" s="1"/>
      <c r="LC229" s="1"/>
      <c r="LE229" s="1"/>
      <c r="LG229" s="1"/>
      <c r="LI229" s="1"/>
      <c r="LK229" s="1"/>
      <c r="LM229" s="1"/>
      <c r="LO229" s="1"/>
      <c r="LQ229" s="1"/>
      <c r="LS229" s="1"/>
      <c r="LU229" s="4" t="s">
        <v>911</v>
      </c>
      <c r="LV229" s="49" t="s">
        <v>911</v>
      </c>
      <c r="LW229" s="1"/>
      <c r="LY229" s="1"/>
      <c r="MA229" s="1"/>
      <c r="MC229" s="1"/>
      <c r="ME229" s="1"/>
      <c r="MG229" s="1"/>
      <c r="MI229" s="1"/>
      <c r="MK229" s="1"/>
      <c r="MM229" s="1"/>
      <c r="MO229" s="1"/>
      <c r="MQ229" s="8" t="s">
        <v>911</v>
      </c>
      <c r="MR229" s="51" t="s">
        <v>911</v>
      </c>
    </row>
    <row r="230" spans="2:356" hidden="1" outlineLevel="1" x14ac:dyDescent="0.25">
      <c r="B230" s="42" t="s">
        <v>345</v>
      </c>
      <c r="C230" s="1"/>
      <c r="E230" s="1"/>
      <c r="G230" s="1"/>
      <c r="I230" s="1"/>
      <c r="K230" s="1"/>
      <c r="M230" s="1"/>
      <c r="O230" s="1"/>
      <c r="Q230" s="1">
        <v>2.9198257364819331</v>
      </c>
      <c r="R230" s="38">
        <v>1</v>
      </c>
      <c r="S230" s="1"/>
      <c r="U230" s="1"/>
      <c r="W230" s="4">
        <v>2.9198257364819331</v>
      </c>
      <c r="X230" s="49">
        <v>1</v>
      </c>
      <c r="Y230" s="1"/>
      <c r="AA230" s="1"/>
      <c r="AC230" s="1"/>
      <c r="AE230" s="1"/>
      <c r="AG230" s="1"/>
      <c r="AI230" s="1"/>
      <c r="AK230" s="1"/>
      <c r="AM230" s="1"/>
      <c r="AO230" s="1"/>
      <c r="AQ230" s="1"/>
      <c r="AS230" s="1"/>
      <c r="AU230" s="1"/>
      <c r="AW230" s="1"/>
      <c r="AY230" s="1"/>
      <c r="BA230" s="1"/>
      <c r="BC230" s="1"/>
      <c r="BE230" s="1"/>
      <c r="BG230" s="1"/>
      <c r="BI230" s="1"/>
      <c r="BK230" s="1"/>
      <c r="BM230" s="1"/>
      <c r="BO230" s="1"/>
      <c r="BQ230" s="1"/>
      <c r="BS230" s="1"/>
      <c r="BU230" s="1"/>
      <c r="BW230" s="1"/>
      <c r="BY230" s="1"/>
      <c r="CA230" s="1"/>
      <c r="CC230" s="1"/>
      <c r="CE230" s="1"/>
      <c r="CG230" s="1"/>
      <c r="CI230" s="1"/>
      <c r="CK230" s="1"/>
      <c r="CM230" s="1"/>
      <c r="CO230" s="1"/>
      <c r="CQ230" s="1"/>
      <c r="CS230" s="1"/>
      <c r="CU230" s="1"/>
      <c r="CW230" s="1"/>
      <c r="CY230" s="1"/>
      <c r="DA230" s="4" t="s">
        <v>911</v>
      </c>
      <c r="DB230" s="49" t="s">
        <v>911</v>
      </c>
      <c r="DC230" s="1"/>
      <c r="DE230" s="1"/>
      <c r="DG230" s="1"/>
      <c r="DI230" s="1"/>
      <c r="DK230" s="1"/>
      <c r="DM230" s="1"/>
      <c r="DO230" s="1"/>
      <c r="DQ230" s="1"/>
      <c r="DS230" s="1"/>
      <c r="DU230" s="1"/>
      <c r="DW230" s="1"/>
      <c r="DY230" s="1"/>
      <c r="EA230" s="1"/>
      <c r="EC230" s="1"/>
      <c r="EE230" s="1"/>
      <c r="EG230" s="1"/>
      <c r="EI230" s="1"/>
      <c r="EK230" s="1"/>
      <c r="EM230" s="1"/>
      <c r="EO230" s="1"/>
      <c r="EQ230" s="1"/>
      <c r="ES230" s="1"/>
      <c r="EU230" s="1"/>
      <c r="EW230" s="1"/>
      <c r="EY230" s="1"/>
      <c r="FA230" s="1"/>
      <c r="FC230" s="1"/>
      <c r="FE230" s="1"/>
      <c r="FG230" s="1"/>
      <c r="FI230" s="1"/>
      <c r="FK230" s="1"/>
      <c r="FM230" s="1"/>
      <c r="FO230" s="1"/>
      <c r="FQ230" s="1"/>
      <c r="FS230" s="1"/>
      <c r="FU230" s="1"/>
      <c r="FW230" s="1"/>
      <c r="FY230" s="1"/>
      <c r="GA230" s="1"/>
      <c r="GC230" s="1"/>
      <c r="GE230" s="1"/>
      <c r="GG230" s="1"/>
      <c r="GI230" s="1"/>
      <c r="GK230" s="1"/>
      <c r="GM230" s="1"/>
      <c r="GO230" s="1"/>
      <c r="GQ230" s="1"/>
      <c r="GS230" s="1"/>
      <c r="GU230" s="1"/>
      <c r="GW230" s="1"/>
      <c r="GY230" s="1"/>
      <c r="HA230" s="1"/>
      <c r="HC230" s="1"/>
      <c r="HE230" s="1"/>
      <c r="HG230" s="1"/>
      <c r="HI230" s="1"/>
      <c r="HK230" s="1"/>
      <c r="HM230" s="1"/>
      <c r="HO230" s="1">
        <v>18.235782101190576</v>
      </c>
      <c r="HP230" s="38">
        <v>1</v>
      </c>
      <c r="HQ230" s="1"/>
      <c r="HS230" s="1"/>
      <c r="HU230" s="1"/>
      <c r="HW230" s="1"/>
      <c r="HY230" s="1"/>
      <c r="IA230" s="1"/>
      <c r="IC230" s="1"/>
      <c r="IE230" s="1"/>
      <c r="IG230" s="1"/>
      <c r="II230" s="1"/>
      <c r="IK230" s="1"/>
      <c r="IM230" s="1"/>
      <c r="IO230" s="1"/>
      <c r="IQ230" s="1"/>
      <c r="IS230" s="1"/>
      <c r="IU230" s="1"/>
      <c r="IW230" s="1"/>
      <c r="IY230" s="1"/>
      <c r="JA230" s="1"/>
      <c r="JC230" s="1"/>
      <c r="JE230" s="1"/>
      <c r="JG230" s="1"/>
      <c r="JI230" s="1"/>
      <c r="JK230" s="1"/>
      <c r="JM230" s="4">
        <v>18.235782101190576</v>
      </c>
      <c r="JN230" s="49">
        <v>1</v>
      </c>
      <c r="JO230" s="1"/>
      <c r="JQ230" s="1"/>
      <c r="JS230" s="1"/>
      <c r="JU230" s="1"/>
      <c r="JW230" s="1"/>
      <c r="JY230" s="1"/>
      <c r="KA230" s="1"/>
      <c r="KC230" s="1"/>
      <c r="KE230" s="1"/>
      <c r="KG230" s="1"/>
      <c r="KI230" s="1"/>
      <c r="KK230" s="1"/>
      <c r="KM230" s="1"/>
      <c r="KO230" s="1"/>
      <c r="KQ230" s="1"/>
      <c r="KS230" s="1"/>
      <c r="KU230" s="1"/>
      <c r="KW230" s="1"/>
      <c r="KY230" s="1"/>
      <c r="LA230" s="1"/>
      <c r="LC230" s="1"/>
      <c r="LE230" s="1"/>
      <c r="LG230" s="1"/>
      <c r="LI230" s="1"/>
      <c r="LK230" s="1"/>
      <c r="LM230" s="1"/>
      <c r="LO230" s="1"/>
      <c r="LQ230" s="1"/>
      <c r="LS230" s="1"/>
      <c r="LU230" s="4" t="s">
        <v>911</v>
      </c>
      <c r="LV230" s="49" t="s">
        <v>911</v>
      </c>
      <c r="LW230" s="1"/>
      <c r="LY230" s="1"/>
      <c r="MA230" s="1"/>
      <c r="MC230" s="1"/>
      <c r="ME230" s="1"/>
      <c r="MG230" s="1"/>
      <c r="MI230" s="1"/>
      <c r="MK230" s="1"/>
      <c r="MM230" s="1"/>
      <c r="MO230" s="1"/>
      <c r="MQ230" s="8" t="s">
        <v>911</v>
      </c>
      <c r="MR230" s="51" t="s">
        <v>911</v>
      </c>
    </row>
    <row r="231" spans="2:356" hidden="1" outlineLevel="1" x14ac:dyDescent="0.25">
      <c r="B231" s="42" t="s">
        <v>231</v>
      </c>
      <c r="C231" s="1"/>
      <c r="E231" s="1"/>
      <c r="G231" s="1"/>
      <c r="I231" s="1"/>
      <c r="K231" s="1"/>
      <c r="M231" s="1"/>
      <c r="O231" s="1"/>
      <c r="Q231" s="1"/>
      <c r="S231" s="1"/>
      <c r="U231" s="1"/>
      <c r="W231" s="4" t="s">
        <v>911</v>
      </c>
      <c r="X231" s="49" t="s">
        <v>911</v>
      </c>
      <c r="Y231" s="1"/>
      <c r="AA231" s="1"/>
      <c r="AC231" s="1"/>
      <c r="AE231" s="1"/>
      <c r="AG231" s="1"/>
      <c r="AI231" s="1"/>
      <c r="AK231" s="1"/>
      <c r="AM231" s="1"/>
      <c r="AO231" s="1"/>
      <c r="AQ231" s="1"/>
      <c r="AS231" s="1"/>
      <c r="AU231" s="1"/>
      <c r="AW231" s="1"/>
      <c r="AY231" s="1"/>
      <c r="BA231" s="1"/>
      <c r="BC231" s="1"/>
      <c r="BE231" s="1"/>
      <c r="BG231" s="1"/>
      <c r="BI231" s="1"/>
      <c r="BK231" s="1"/>
      <c r="BM231" s="1"/>
      <c r="BO231" s="1"/>
      <c r="BQ231" s="1"/>
      <c r="BS231" s="1"/>
      <c r="BU231" s="1"/>
      <c r="BW231" s="1"/>
      <c r="BY231" s="1"/>
      <c r="CA231" s="1"/>
      <c r="CC231" s="1"/>
      <c r="CE231" s="1"/>
      <c r="CG231" s="1"/>
      <c r="CI231" s="1"/>
      <c r="CK231" s="1"/>
      <c r="CM231" s="1"/>
      <c r="CO231" s="1"/>
      <c r="CQ231" s="1"/>
      <c r="CS231" s="1"/>
      <c r="CU231" s="1"/>
      <c r="CW231" s="1"/>
      <c r="CY231" s="1"/>
      <c r="DA231" s="4" t="s">
        <v>911</v>
      </c>
      <c r="DB231" s="49" t="s">
        <v>911</v>
      </c>
      <c r="DC231" s="1"/>
      <c r="DE231" s="1"/>
      <c r="DG231" s="1"/>
      <c r="DI231" s="1"/>
      <c r="DK231" s="1"/>
      <c r="DM231" s="1"/>
      <c r="DO231" s="1"/>
      <c r="DQ231" s="1"/>
      <c r="DS231" s="1"/>
      <c r="DU231" s="1"/>
      <c r="DW231" s="1"/>
      <c r="DY231" s="1"/>
      <c r="EA231" s="1"/>
      <c r="EC231" s="1"/>
      <c r="EE231" s="1"/>
      <c r="EG231" s="1"/>
      <c r="EI231" s="1"/>
      <c r="EK231" s="1"/>
      <c r="EM231" s="1"/>
      <c r="EO231" s="1"/>
      <c r="EQ231" s="1"/>
      <c r="ES231" s="1"/>
      <c r="EU231" s="1"/>
      <c r="EW231" s="1"/>
      <c r="EY231" s="1"/>
      <c r="FA231" s="1"/>
      <c r="FC231" s="1"/>
      <c r="FE231" s="1"/>
      <c r="FG231" s="1"/>
      <c r="FI231" s="1"/>
      <c r="FK231" s="1"/>
      <c r="FM231" s="1"/>
      <c r="FO231" s="1"/>
      <c r="FQ231" s="1"/>
      <c r="FS231" s="1"/>
      <c r="FU231" s="1"/>
      <c r="FW231" s="1"/>
      <c r="FY231" s="1"/>
      <c r="GA231" s="1"/>
      <c r="GC231" s="1"/>
      <c r="GE231" s="1"/>
      <c r="GG231" s="1"/>
      <c r="GI231" s="1"/>
      <c r="GK231" s="1"/>
      <c r="GM231" s="1"/>
      <c r="GO231" s="1"/>
      <c r="GQ231" s="1"/>
      <c r="GS231" s="1"/>
      <c r="GU231" s="1"/>
      <c r="GW231" s="1"/>
      <c r="GY231" s="1"/>
      <c r="HA231" s="1"/>
      <c r="HC231" s="1"/>
      <c r="HE231" s="1"/>
      <c r="HG231" s="1"/>
      <c r="HI231" s="1"/>
      <c r="HK231" s="1"/>
      <c r="HM231" s="1"/>
      <c r="HO231" s="1"/>
      <c r="HQ231" s="1"/>
      <c r="HS231" s="1"/>
      <c r="HU231" s="1"/>
      <c r="HW231" s="1"/>
      <c r="HY231" s="1"/>
      <c r="IA231" s="1"/>
      <c r="IC231" s="1"/>
      <c r="IE231" s="1"/>
      <c r="IG231" s="1"/>
      <c r="II231" s="1"/>
      <c r="IK231" s="1"/>
      <c r="IM231" s="1"/>
      <c r="IO231" s="1"/>
      <c r="IQ231" s="1"/>
      <c r="IS231" s="1"/>
      <c r="IU231" s="1"/>
      <c r="IW231" s="1"/>
      <c r="IY231" s="1"/>
      <c r="JA231" s="1"/>
      <c r="JC231" s="1"/>
      <c r="JE231" s="1">
        <v>18.235782101190576</v>
      </c>
      <c r="JF231" s="38">
        <v>1</v>
      </c>
      <c r="JG231" s="1"/>
      <c r="JI231" s="1"/>
      <c r="JK231" s="1"/>
      <c r="JM231" s="4">
        <v>18.235782101190576</v>
      </c>
      <c r="JN231" s="49">
        <v>0.84384290898805825</v>
      </c>
      <c r="JO231" s="1"/>
      <c r="JQ231" s="1"/>
      <c r="JS231" s="1">
        <v>13.051776010865431</v>
      </c>
      <c r="JT231" s="38">
        <v>0.5</v>
      </c>
      <c r="JU231" s="1"/>
      <c r="JW231" s="1"/>
      <c r="JY231" s="1"/>
      <c r="KA231" s="1"/>
      <c r="KC231" s="1"/>
      <c r="KE231" s="1"/>
      <c r="KG231" s="1"/>
      <c r="KI231" s="1"/>
      <c r="KK231" s="1"/>
      <c r="KM231" s="1"/>
      <c r="KO231" s="1"/>
      <c r="KQ231" s="1"/>
      <c r="KS231" s="1">
        <v>23.484317923843371</v>
      </c>
      <c r="KT231" s="38">
        <v>0.66666666666666674</v>
      </c>
      <c r="KU231" s="1"/>
      <c r="KW231" s="1"/>
      <c r="KY231" s="1"/>
      <c r="LA231" s="1"/>
      <c r="LC231" s="1"/>
      <c r="LE231" s="1"/>
      <c r="LG231" s="1"/>
      <c r="LI231" s="1"/>
      <c r="LK231" s="1"/>
      <c r="LM231" s="1"/>
      <c r="LO231" s="1">
        <v>5.0223760912337063</v>
      </c>
      <c r="LP231" s="38">
        <v>1</v>
      </c>
      <c r="LQ231" s="1"/>
      <c r="LS231" s="1"/>
      <c r="LU231" s="4">
        <v>41.558470025942512</v>
      </c>
      <c r="LV231" s="49">
        <v>0.59601670618962277</v>
      </c>
      <c r="LW231" s="1"/>
      <c r="LY231" s="1"/>
      <c r="MA231" s="1"/>
      <c r="MC231" s="1"/>
      <c r="ME231" s="1"/>
      <c r="MG231" s="1"/>
      <c r="MI231" s="1"/>
      <c r="MK231" s="1"/>
      <c r="MM231" s="1"/>
      <c r="MO231" s="1"/>
      <c r="MQ231" s="8" t="s">
        <v>911</v>
      </c>
      <c r="MR231" s="51" t="s">
        <v>911</v>
      </c>
    </row>
    <row r="232" spans="2:356" hidden="1" outlineLevel="1" x14ac:dyDescent="0.25">
      <c r="B232" s="42" t="s">
        <v>261</v>
      </c>
      <c r="C232" s="1"/>
      <c r="E232" s="1"/>
      <c r="G232" s="1"/>
      <c r="I232" s="1"/>
      <c r="K232" s="1"/>
      <c r="M232" s="1"/>
      <c r="O232" s="1"/>
      <c r="Q232" s="1"/>
      <c r="S232" s="1"/>
      <c r="U232" s="1"/>
      <c r="W232" s="4" t="s">
        <v>911</v>
      </c>
      <c r="X232" s="49" t="s">
        <v>911</v>
      </c>
      <c r="Y232" s="1"/>
      <c r="AA232" s="1"/>
      <c r="AC232" s="1"/>
      <c r="AE232" s="1"/>
      <c r="AG232" s="1"/>
      <c r="AI232" s="1"/>
      <c r="AK232" s="1"/>
      <c r="AM232" s="1"/>
      <c r="AO232" s="1"/>
      <c r="AQ232" s="1"/>
      <c r="AS232" s="1"/>
      <c r="AU232" s="1"/>
      <c r="AW232" s="1"/>
      <c r="AY232" s="1"/>
      <c r="BA232" s="1"/>
      <c r="BC232" s="1"/>
      <c r="BE232" s="1"/>
      <c r="BG232" s="1"/>
      <c r="BI232" s="1"/>
      <c r="BK232" s="1"/>
      <c r="BM232" s="1"/>
      <c r="BO232" s="1"/>
      <c r="BQ232" s="1">
        <v>9.6617199741406417</v>
      </c>
      <c r="BR232" s="38">
        <v>0.5</v>
      </c>
      <c r="BS232" s="1"/>
      <c r="BU232" s="1"/>
      <c r="BW232" s="1"/>
      <c r="BY232" s="1"/>
      <c r="CA232" s="1"/>
      <c r="CC232" s="1"/>
      <c r="CE232" s="1"/>
      <c r="CG232" s="1"/>
      <c r="CI232" s="1"/>
      <c r="CK232" s="1"/>
      <c r="CM232" s="1"/>
      <c r="CO232" s="1"/>
      <c r="CQ232" s="1"/>
      <c r="CS232" s="1"/>
      <c r="CU232" s="1"/>
      <c r="CW232" s="1"/>
      <c r="CY232" s="1"/>
      <c r="DA232" s="4">
        <v>9.6617199741406417</v>
      </c>
      <c r="DB232" s="49">
        <v>0.5</v>
      </c>
      <c r="DC232" s="1"/>
      <c r="DE232" s="1"/>
      <c r="DG232" s="1"/>
      <c r="DI232" s="1"/>
      <c r="DK232" s="1"/>
      <c r="DM232" s="1"/>
      <c r="DO232" s="1"/>
      <c r="DQ232" s="1"/>
      <c r="DS232" s="1"/>
      <c r="DU232" s="1"/>
      <c r="DW232" s="1"/>
      <c r="DY232" s="1"/>
      <c r="EA232" s="1"/>
      <c r="EC232" s="1"/>
      <c r="EE232" s="1"/>
      <c r="EG232" s="1"/>
      <c r="EI232" s="1"/>
      <c r="EK232" s="1"/>
      <c r="EM232" s="1"/>
      <c r="EO232" s="1"/>
      <c r="EQ232" s="1"/>
      <c r="ES232" s="1"/>
      <c r="EU232" s="1"/>
      <c r="EW232" s="1"/>
      <c r="EY232" s="1"/>
      <c r="FA232" s="1"/>
      <c r="FC232" s="1"/>
      <c r="FE232" s="1"/>
      <c r="FG232" s="1"/>
      <c r="FI232" s="1"/>
      <c r="FK232" s="1"/>
      <c r="FM232" s="1"/>
      <c r="FO232" s="1"/>
      <c r="FQ232" s="1"/>
      <c r="FS232" s="1"/>
      <c r="FU232" s="1"/>
      <c r="FW232" s="1"/>
      <c r="FY232" s="1"/>
      <c r="GA232" s="1"/>
      <c r="GC232" s="1"/>
      <c r="GE232" s="1"/>
      <c r="GG232" s="1"/>
      <c r="GI232" s="1">
        <v>27.166878421527645</v>
      </c>
      <c r="GJ232" s="38">
        <v>1</v>
      </c>
      <c r="GK232" s="1"/>
      <c r="GM232" s="1"/>
      <c r="GO232" s="1"/>
      <c r="GQ232" s="1"/>
      <c r="GS232" s="1"/>
      <c r="GU232" s="1"/>
      <c r="GW232" s="1"/>
      <c r="GY232" s="1"/>
      <c r="HA232" s="1"/>
      <c r="HC232" s="1"/>
      <c r="HE232" s="1"/>
      <c r="HG232" s="1"/>
      <c r="HI232" s="1"/>
      <c r="HK232" s="1"/>
      <c r="HM232" s="1"/>
      <c r="HO232" s="1"/>
      <c r="HQ232" s="1"/>
      <c r="HS232" s="1"/>
      <c r="HU232" s="1"/>
      <c r="HW232" s="1"/>
      <c r="HY232" s="1"/>
      <c r="IA232" s="1"/>
      <c r="IC232" s="1"/>
      <c r="IE232" s="1"/>
      <c r="IG232" s="1"/>
      <c r="II232" s="1"/>
      <c r="IK232" s="1"/>
      <c r="IM232" s="1"/>
      <c r="IO232" s="1"/>
      <c r="IQ232" s="1"/>
      <c r="IS232" s="1">
        <v>18.235782101190576</v>
      </c>
      <c r="IT232" s="38">
        <v>1</v>
      </c>
      <c r="IU232" s="1"/>
      <c r="IW232" s="1"/>
      <c r="IY232" s="1"/>
      <c r="JA232" s="1"/>
      <c r="JC232" s="1"/>
      <c r="JE232" s="1"/>
      <c r="JG232" s="1"/>
      <c r="JI232" s="1"/>
      <c r="JK232" s="1"/>
      <c r="JM232" s="4">
        <v>45.402660522718222</v>
      </c>
      <c r="JN232" s="49">
        <v>0.71344707146652508</v>
      </c>
      <c r="JO232" s="1"/>
      <c r="JQ232" s="1"/>
      <c r="JS232" s="1"/>
      <c r="JU232" s="1"/>
      <c r="JW232" s="1"/>
      <c r="JY232" s="1"/>
      <c r="KA232" s="1"/>
      <c r="KC232" s="1"/>
      <c r="KE232" s="1">
        <v>2.1013289036544855</v>
      </c>
      <c r="KF232" s="38">
        <v>1</v>
      </c>
      <c r="KG232" s="1"/>
      <c r="KI232" s="1"/>
      <c r="KK232" s="1"/>
      <c r="KM232" s="1"/>
      <c r="KO232" s="1"/>
      <c r="KQ232" s="1"/>
      <c r="KS232" s="1"/>
      <c r="KU232" s="1"/>
      <c r="KW232" s="1"/>
      <c r="KY232" s="1"/>
      <c r="LA232" s="1"/>
      <c r="LC232" s="1"/>
      <c r="LE232" s="1"/>
      <c r="LG232" s="1"/>
      <c r="LI232" s="1"/>
      <c r="LK232" s="1"/>
      <c r="LM232" s="1"/>
      <c r="LO232" s="1"/>
      <c r="LQ232" s="1"/>
      <c r="LS232" s="1"/>
      <c r="LU232" s="4">
        <v>2.1013289036544855</v>
      </c>
      <c r="LV232" s="49">
        <v>1</v>
      </c>
      <c r="LW232" s="1"/>
      <c r="LY232" s="1"/>
      <c r="MA232" s="1"/>
      <c r="MC232" s="1"/>
      <c r="ME232" s="1"/>
      <c r="MG232" s="1"/>
      <c r="MI232" s="1"/>
      <c r="MK232" s="1"/>
      <c r="MM232" s="1"/>
      <c r="MO232" s="1"/>
      <c r="MQ232" s="8" t="s">
        <v>911</v>
      </c>
      <c r="MR232" s="51" t="s">
        <v>911</v>
      </c>
    </row>
    <row r="233" spans="2:356" hidden="1" outlineLevel="1" x14ac:dyDescent="0.25">
      <c r="B233" s="42" t="s">
        <v>166</v>
      </c>
      <c r="C233" s="1"/>
      <c r="E233" s="1"/>
      <c r="G233" s="1"/>
      <c r="I233" s="1"/>
      <c r="K233" s="1"/>
      <c r="M233" s="1"/>
      <c r="O233" s="1"/>
      <c r="Q233" s="1"/>
      <c r="S233" s="1"/>
      <c r="U233" s="1"/>
      <c r="W233" s="4" t="s">
        <v>911</v>
      </c>
      <c r="X233" s="49" t="s">
        <v>911</v>
      </c>
      <c r="Y233" s="1"/>
      <c r="AA233" s="1"/>
      <c r="AC233" s="1"/>
      <c r="AE233" s="1"/>
      <c r="AG233" s="1"/>
      <c r="AI233" s="1"/>
      <c r="AK233" s="1"/>
      <c r="AM233" s="1"/>
      <c r="AO233" s="1"/>
      <c r="AQ233" s="1"/>
      <c r="AS233" s="1"/>
      <c r="AU233" s="1"/>
      <c r="AW233" s="1"/>
      <c r="AY233" s="1"/>
      <c r="BA233" s="1"/>
      <c r="BC233" s="1"/>
      <c r="BE233" s="1"/>
      <c r="BG233" s="1"/>
      <c r="BI233" s="1"/>
      <c r="BK233" s="1"/>
      <c r="BM233" s="1"/>
      <c r="BO233" s="1"/>
      <c r="BQ233" s="1"/>
      <c r="BS233" s="1"/>
      <c r="BU233" s="1"/>
      <c r="BW233" s="1"/>
      <c r="BY233" s="1"/>
      <c r="CA233" s="1"/>
      <c r="CC233" s="1"/>
      <c r="CE233" s="1"/>
      <c r="CG233" s="1"/>
      <c r="CI233" s="1"/>
      <c r="CK233" s="1"/>
      <c r="CM233" s="1"/>
      <c r="CO233" s="1"/>
      <c r="CQ233" s="1"/>
      <c r="CS233" s="1"/>
      <c r="CU233" s="1"/>
      <c r="CW233" s="1"/>
      <c r="CY233" s="1"/>
      <c r="DA233" s="4" t="s">
        <v>911</v>
      </c>
      <c r="DB233" s="49" t="s">
        <v>911</v>
      </c>
      <c r="DC233" s="1"/>
      <c r="DE233" s="1"/>
      <c r="DG233" s="1"/>
      <c r="DI233" s="1"/>
      <c r="DK233" s="1"/>
      <c r="DM233" s="1"/>
      <c r="DO233" s="1"/>
      <c r="DQ233" s="1"/>
      <c r="DS233" s="1"/>
      <c r="DU233" s="1"/>
      <c r="DW233" s="1"/>
      <c r="DY233" s="1"/>
      <c r="EA233" s="1"/>
      <c r="EC233" s="1"/>
      <c r="EE233" s="1"/>
      <c r="EG233" s="1"/>
      <c r="EI233" s="1"/>
      <c r="EK233" s="1"/>
      <c r="EM233" s="1"/>
      <c r="EO233" s="1"/>
      <c r="EQ233" s="1"/>
      <c r="ES233" s="1"/>
      <c r="EU233" s="1"/>
      <c r="EW233" s="1">
        <v>18.235782101190576</v>
      </c>
      <c r="EX233" s="38">
        <v>1</v>
      </c>
      <c r="EY233" s="1"/>
      <c r="FA233" s="1"/>
      <c r="FC233" s="1"/>
      <c r="FE233" s="1"/>
      <c r="FG233" s="1"/>
      <c r="FI233" s="1"/>
      <c r="FK233" s="1"/>
      <c r="FM233" s="1"/>
      <c r="FO233" s="1"/>
      <c r="FQ233" s="1"/>
      <c r="FS233" s="1"/>
      <c r="FU233" s="1"/>
      <c r="FW233" s="1"/>
      <c r="FY233" s="1"/>
      <c r="GA233" s="1"/>
      <c r="GC233" s="1"/>
      <c r="GE233" s="1"/>
      <c r="GG233" s="1"/>
      <c r="GI233" s="1">
        <v>35.378767602138325</v>
      </c>
      <c r="GJ233" s="38">
        <v>0.41199406962107976</v>
      </c>
      <c r="GK233" s="1"/>
      <c r="GM233" s="1"/>
      <c r="GO233" s="1"/>
      <c r="GQ233" s="1"/>
      <c r="GS233" s="1"/>
      <c r="GU233" s="1"/>
      <c r="GW233" s="1"/>
      <c r="GY233" s="1"/>
      <c r="HA233" s="1"/>
      <c r="HC233" s="1"/>
      <c r="HE233" s="1"/>
      <c r="HG233" s="1"/>
      <c r="HI233" s="1"/>
      <c r="HK233" s="1"/>
      <c r="HM233" s="1"/>
      <c r="HO233" s="1"/>
      <c r="HQ233" s="1"/>
      <c r="HS233" s="1"/>
      <c r="HU233" s="1"/>
      <c r="HW233" s="1"/>
      <c r="HY233" s="1"/>
      <c r="IA233" s="1"/>
      <c r="IC233" s="1"/>
      <c r="IE233" s="1"/>
      <c r="IG233" s="1"/>
      <c r="II233" s="1"/>
      <c r="IK233" s="1"/>
      <c r="IM233" s="1"/>
      <c r="IO233" s="1"/>
      <c r="IQ233" s="1"/>
      <c r="IS233" s="1"/>
      <c r="IU233" s="1"/>
      <c r="IW233" s="1"/>
      <c r="IY233" s="1"/>
      <c r="JA233" s="1"/>
      <c r="JC233" s="1"/>
      <c r="JE233" s="1"/>
      <c r="JG233" s="1"/>
      <c r="JI233" s="1"/>
      <c r="JK233" s="1"/>
      <c r="JM233" s="4">
        <v>53.614549703328905</v>
      </c>
      <c r="JN233" s="49">
        <v>0.51499064288711072</v>
      </c>
      <c r="JO233" s="1"/>
      <c r="JQ233" s="1"/>
      <c r="JS233" s="1"/>
      <c r="JU233" s="1"/>
      <c r="JW233" s="1"/>
      <c r="JY233" s="1"/>
      <c r="KA233" s="1"/>
      <c r="KC233" s="1"/>
      <c r="KE233" s="1"/>
      <c r="KG233" s="1">
        <v>18.96537539263959</v>
      </c>
      <c r="KH233" s="38">
        <v>0.59783281120127585</v>
      </c>
      <c r="KI233" s="1"/>
      <c r="KK233" s="1"/>
      <c r="KM233" s="1"/>
      <c r="KO233" s="1"/>
      <c r="KQ233" s="1"/>
      <c r="KS233" s="1">
        <v>10.868282149608889</v>
      </c>
      <c r="KT233" s="38">
        <v>0.15766125549072307</v>
      </c>
      <c r="KU233" s="1"/>
      <c r="KW233" s="1"/>
      <c r="KY233" s="1"/>
      <c r="LA233" s="1"/>
      <c r="LC233" s="1">
        <v>13.730962893007518</v>
      </c>
      <c r="LD233" s="38">
        <v>0.51267956359093425</v>
      </c>
      <c r="LE233" s="1"/>
      <c r="LG233" s="1"/>
      <c r="LI233" s="1"/>
      <c r="LK233" s="1"/>
      <c r="LM233" s="1"/>
      <c r="LO233" s="1"/>
      <c r="LQ233" s="1">
        <v>3.1088321556524168</v>
      </c>
      <c r="LR233" s="38">
        <v>1</v>
      </c>
      <c r="LS233" s="1"/>
      <c r="LU233" s="4">
        <v>46.673452590908411</v>
      </c>
      <c r="LV233" s="49">
        <v>0.23670707731410784</v>
      </c>
      <c r="LW233" s="1"/>
      <c r="LY233" s="1"/>
      <c r="MA233" s="1"/>
      <c r="MC233" s="1"/>
      <c r="ME233" s="1"/>
      <c r="MG233" s="1"/>
      <c r="MI233" s="1"/>
      <c r="MK233" s="1"/>
      <c r="MM233" s="1"/>
      <c r="MO233" s="1"/>
      <c r="MQ233" s="8" t="s">
        <v>911</v>
      </c>
      <c r="MR233" s="51" t="s">
        <v>911</v>
      </c>
    </row>
    <row r="234" spans="2:356" hidden="1" outlineLevel="1" x14ac:dyDescent="0.25">
      <c r="B234" s="42" t="s">
        <v>309</v>
      </c>
      <c r="C234" s="1"/>
      <c r="E234" s="1"/>
      <c r="G234" s="1"/>
      <c r="I234" s="1"/>
      <c r="K234" s="1"/>
      <c r="M234" s="1"/>
      <c r="O234" s="1"/>
      <c r="Q234" s="1"/>
      <c r="S234" s="1"/>
      <c r="U234" s="1"/>
      <c r="W234" s="4" t="s">
        <v>911</v>
      </c>
      <c r="X234" s="49" t="s">
        <v>911</v>
      </c>
      <c r="Y234" s="1"/>
      <c r="AA234" s="1"/>
      <c r="AC234" s="1"/>
      <c r="AE234" s="1"/>
      <c r="AG234" s="1"/>
      <c r="AI234" s="1"/>
      <c r="AK234" s="1"/>
      <c r="AM234" s="1"/>
      <c r="AO234" s="1"/>
      <c r="AQ234" s="1"/>
      <c r="AS234" s="1"/>
      <c r="AU234" s="1"/>
      <c r="AW234" s="1"/>
      <c r="AY234" s="1"/>
      <c r="BA234" s="1"/>
      <c r="BC234" s="1"/>
      <c r="BE234" s="1"/>
      <c r="BG234" s="1"/>
      <c r="BI234" s="1"/>
      <c r="BK234" s="1"/>
      <c r="BM234" s="1"/>
      <c r="BO234" s="1"/>
      <c r="BQ234" s="1"/>
      <c r="BS234" s="1"/>
      <c r="BU234" s="1"/>
      <c r="BW234" s="1"/>
      <c r="BY234" s="1"/>
      <c r="CA234" s="1"/>
      <c r="CC234" s="1"/>
      <c r="CE234" s="1"/>
      <c r="CG234" s="1"/>
      <c r="CI234" s="1"/>
      <c r="CK234" s="1"/>
      <c r="CM234" s="1"/>
      <c r="CO234" s="1"/>
      <c r="CQ234" s="1"/>
      <c r="CS234" s="1"/>
      <c r="CU234" s="1"/>
      <c r="CW234" s="1"/>
      <c r="CY234" s="1"/>
      <c r="DA234" s="4" t="s">
        <v>911</v>
      </c>
      <c r="DB234" s="49" t="s">
        <v>911</v>
      </c>
      <c r="DC234" s="1"/>
      <c r="DE234" s="1"/>
      <c r="DG234" s="1"/>
      <c r="DI234" s="1"/>
      <c r="DK234" s="1"/>
      <c r="DM234" s="1"/>
      <c r="DO234" s="1"/>
      <c r="DQ234" s="1"/>
      <c r="DS234" s="1"/>
      <c r="DU234" s="1"/>
      <c r="DW234" s="1"/>
      <c r="DY234" s="1"/>
      <c r="EA234" s="1"/>
      <c r="EC234" s="1"/>
      <c r="EE234" s="1"/>
      <c r="EG234" s="1"/>
      <c r="EI234" s="1"/>
      <c r="EK234" s="1"/>
      <c r="EM234" s="1"/>
      <c r="EO234" s="1"/>
      <c r="EQ234" s="1"/>
      <c r="ES234" s="1"/>
      <c r="EU234" s="1"/>
      <c r="EW234" s="1"/>
      <c r="EY234" s="1"/>
      <c r="FA234" s="1"/>
      <c r="FC234" s="1"/>
      <c r="FE234" s="1"/>
      <c r="FG234" s="1"/>
      <c r="FI234" s="1"/>
      <c r="FK234" s="1"/>
      <c r="FM234" s="1"/>
      <c r="FO234" s="1"/>
      <c r="FQ234" s="1"/>
      <c r="FS234" s="1"/>
      <c r="FU234" s="1"/>
      <c r="FW234" s="1"/>
      <c r="FY234" s="1"/>
      <c r="GA234" s="1"/>
      <c r="GC234" s="1"/>
      <c r="GE234" s="1"/>
      <c r="GG234" s="1"/>
      <c r="GI234" s="1"/>
      <c r="GK234" s="1"/>
      <c r="GM234" s="1"/>
      <c r="GO234" s="1"/>
      <c r="GQ234" s="1"/>
      <c r="GS234" s="1"/>
      <c r="GU234" s="1"/>
      <c r="GW234" s="1"/>
      <c r="GY234" s="1"/>
      <c r="HA234" s="1"/>
      <c r="HC234" s="1"/>
      <c r="HE234" s="1"/>
      <c r="HG234" s="1"/>
      <c r="HI234" s="1"/>
      <c r="HK234" s="1"/>
      <c r="HM234" s="1"/>
      <c r="HO234" s="1"/>
      <c r="HQ234" s="1"/>
      <c r="HS234" s="1"/>
      <c r="HU234" s="1"/>
      <c r="HW234" s="1"/>
      <c r="HY234" s="1"/>
      <c r="IA234" s="1"/>
      <c r="IC234" s="1"/>
      <c r="IE234" s="1"/>
      <c r="IG234" s="1"/>
      <c r="II234" s="1"/>
      <c r="IK234" s="1"/>
      <c r="IM234" s="1"/>
      <c r="IO234" s="1"/>
      <c r="IQ234" s="1"/>
      <c r="IS234" s="1"/>
      <c r="IU234" s="1"/>
      <c r="IW234" s="1"/>
      <c r="IY234" s="1"/>
      <c r="JA234" s="1"/>
      <c r="JC234" s="1"/>
      <c r="JE234" s="1"/>
      <c r="JG234" s="1"/>
      <c r="JI234" s="1"/>
      <c r="JK234" s="1"/>
      <c r="JM234" s="4" t="s">
        <v>911</v>
      </c>
      <c r="JN234" s="49" t="s">
        <v>911</v>
      </c>
      <c r="JO234" s="1"/>
      <c r="JQ234" s="1"/>
      <c r="JS234" s="1"/>
      <c r="JU234" s="1"/>
      <c r="JW234" s="1"/>
      <c r="JY234" s="1"/>
      <c r="KA234" s="1"/>
      <c r="KC234" s="1"/>
      <c r="KE234" s="1"/>
      <c r="KG234" s="1">
        <v>13.681431013171801</v>
      </c>
      <c r="KH234" s="38">
        <v>1</v>
      </c>
      <c r="KI234" s="1"/>
      <c r="KK234" s="1"/>
      <c r="KM234" s="1"/>
      <c r="KO234" s="1"/>
      <c r="KQ234" s="1"/>
      <c r="KS234" s="1"/>
      <c r="KU234" s="1"/>
      <c r="KW234" s="1"/>
      <c r="KY234" s="1"/>
      <c r="LA234" s="1"/>
      <c r="LC234" s="1"/>
      <c r="LE234" s="1"/>
      <c r="LG234" s="1"/>
      <c r="LI234" s="1"/>
      <c r="LK234" s="1"/>
      <c r="LM234" s="1"/>
      <c r="LO234" s="1"/>
      <c r="LQ234" s="1"/>
      <c r="LS234" s="1"/>
      <c r="LU234" s="4">
        <v>13.681431013171801</v>
      </c>
      <c r="LV234" s="49">
        <v>0.51177664546083479</v>
      </c>
      <c r="LW234" s="1"/>
      <c r="LY234" s="1"/>
      <c r="MA234" s="1"/>
      <c r="MC234" s="1"/>
      <c r="ME234" s="1"/>
      <c r="MG234" s="1"/>
      <c r="MI234" s="1"/>
      <c r="MK234" s="1"/>
      <c r="MM234" s="1"/>
      <c r="MO234" s="1"/>
      <c r="MQ234" s="8" t="s">
        <v>911</v>
      </c>
      <c r="MR234" s="51" t="s">
        <v>911</v>
      </c>
    </row>
    <row r="235" spans="2:356" hidden="1" outlineLevel="1" x14ac:dyDescent="0.25">
      <c r="B235" s="42" t="s">
        <v>248</v>
      </c>
      <c r="C235" s="1"/>
      <c r="E235" s="1">
        <v>9.6617199741406417</v>
      </c>
      <c r="F235" s="38">
        <v>1</v>
      </c>
      <c r="G235" s="1"/>
      <c r="I235" s="1"/>
      <c r="K235" s="1"/>
      <c r="M235" s="1"/>
      <c r="O235" s="1"/>
      <c r="Q235" s="1"/>
      <c r="S235" s="1"/>
      <c r="U235" s="1"/>
      <c r="W235" s="4">
        <v>9.6617199741406417</v>
      </c>
      <c r="X235" s="49">
        <v>0.5</v>
      </c>
      <c r="Y235" s="1"/>
      <c r="AA235" s="1"/>
      <c r="AC235" s="1"/>
      <c r="AE235" s="1"/>
      <c r="AG235" s="1"/>
      <c r="AI235" s="1"/>
      <c r="AK235" s="1"/>
      <c r="AM235" s="1"/>
      <c r="AO235" s="1"/>
      <c r="AQ235" s="1"/>
      <c r="AS235" s="1"/>
      <c r="AU235" s="1"/>
      <c r="AW235" s="1"/>
      <c r="AY235" s="1"/>
      <c r="BA235" s="1"/>
      <c r="BC235" s="1"/>
      <c r="BE235" s="1"/>
      <c r="BG235" s="1"/>
      <c r="BI235" s="1"/>
      <c r="BK235" s="1"/>
      <c r="BM235" s="1"/>
      <c r="BO235" s="1"/>
      <c r="BQ235" s="1">
        <v>9.6617199741406417</v>
      </c>
      <c r="BR235" s="38">
        <v>1</v>
      </c>
      <c r="BS235" s="1"/>
      <c r="BU235" s="1"/>
      <c r="BW235" s="1"/>
      <c r="BY235" s="1"/>
      <c r="CA235" s="1"/>
      <c r="CC235" s="1"/>
      <c r="CE235" s="1"/>
      <c r="CG235" s="1"/>
      <c r="CI235" s="1"/>
      <c r="CK235" s="1"/>
      <c r="CM235" s="1"/>
      <c r="CO235" s="1"/>
      <c r="CQ235" s="1"/>
      <c r="CS235" s="1"/>
      <c r="CU235" s="1"/>
      <c r="CW235" s="1"/>
      <c r="CY235" s="1"/>
      <c r="DA235" s="4">
        <v>9.6617199741406417</v>
      </c>
      <c r="DB235" s="49">
        <v>1</v>
      </c>
      <c r="DC235" s="1"/>
      <c r="DE235" s="1"/>
      <c r="DG235" s="1"/>
      <c r="DI235" s="1"/>
      <c r="DK235" s="1"/>
      <c r="DM235" s="1"/>
      <c r="DO235" s="1"/>
      <c r="DQ235" s="1"/>
      <c r="DS235" s="1"/>
      <c r="DU235" s="1"/>
      <c r="DW235" s="1">
        <v>18.235782101190576</v>
      </c>
      <c r="DX235" s="38">
        <v>0.49463482173762552</v>
      </c>
      <c r="DY235" s="1"/>
      <c r="EA235" s="1"/>
      <c r="EC235" s="1"/>
      <c r="EE235" s="1"/>
      <c r="EG235" s="1"/>
      <c r="EI235" s="1"/>
      <c r="EK235" s="1"/>
      <c r="EM235" s="1"/>
      <c r="EO235" s="1"/>
      <c r="EQ235" s="1"/>
      <c r="ES235" s="1"/>
      <c r="EU235" s="1"/>
      <c r="EW235" s="1"/>
      <c r="EY235" s="1"/>
      <c r="FA235" s="1"/>
      <c r="FC235" s="1"/>
      <c r="FE235" s="1"/>
      <c r="FG235" s="1"/>
      <c r="FI235" s="1"/>
      <c r="FK235" s="1"/>
      <c r="FM235" s="1"/>
      <c r="FO235" s="1"/>
      <c r="FQ235" s="1"/>
      <c r="FS235" s="1"/>
      <c r="FU235" s="1"/>
      <c r="FW235" s="1"/>
      <c r="FY235" s="1"/>
      <c r="GA235" s="1">
        <v>7.1647281522767905</v>
      </c>
      <c r="GB235" s="38">
        <v>1</v>
      </c>
      <c r="GC235" s="1"/>
      <c r="GE235" s="1">
        <v>5.0223760912337063</v>
      </c>
      <c r="GF235" s="38">
        <v>1</v>
      </c>
      <c r="GG235" s="1"/>
      <c r="GI235" s="1">
        <v>7.6986154052964118</v>
      </c>
      <c r="GJ235" s="38">
        <v>0.28872705003679888</v>
      </c>
      <c r="GK235" s="1">
        <v>18.235782101190576</v>
      </c>
      <c r="GL235" s="38">
        <v>1</v>
      </c>
      <c r="GM235" s="1"/>
      <c r="GO235" s="1">
        <v>25.180592219630711</v>
      </c>
      <c r="GP235" s="38">
        <v>1</v>
      </c>
      <c r="GQ235" s="1"/>
      <c r="GS235" s="1"/>
      <c r="GU235" s="1"/>
      <c r="GW235" s="1"/>
      <c r="GY235" s="1"/>
      <c r="HA235" s="1"/>
      <c r="HC235" s="1">
        <v>14.329456304553583</v>
      </c>
      <c r="HD235" s="38">
        <v>0.81005913314705325</v>
      </c>
      <c r="HE235" s="1"/>
      <c r="HG235" s="1"/>
      <c r="HI235" s="1"/>
      <c r="HK235" s="1"/>
      <c r="HM235" s="1"/>
      <c r="HO235" s="1"/>
      <c r="HQ235" s="1"/>
      <c r="HS235" s="1"/>
      <c r="HU235" s="1"/>
      <c r="HW235" s="1"/>
      <c r="HY235" s="1"/>
      <c r="IA235" s="1"/>
      <c r="IC235" s="1"/>
      <c r="IE235" s="1"/>
      <c r="IG235" s="1"/>
      <c r="II235" s="1"/>
      <c r="IK235" s="1"/>
      <c r="IM235" s="1"/>
      <c r="IO235" s="1"/>
      <c r="IQ235" s="1"/>
      <c r="IS235" s="1"/>
      <c r="IU235" s="1"/>
      <c r="IW235" s="1"/>
      <c r="IY235" s="1"/>
      <c r="JA235" s="1"/>
      <c r="JC235" s="1"/>
      <c r="JE235" s="1"/>
      <c r="JG235" s="1"/>
      <c r="JI235" s="1"/>
      <c r="JK235" s="1"/>
      <c r="JM235" s="4">
        <v>95.867332375372357</v>
      </c>
      <c r="JN235" s="49">
        <v>0.70066153326191916</v>
      </c>
      <c r="JO235" s="1"/>
      <c r="JQ235" s="1"/>
      <c r="JS235" s="1"/>
      <c r="JU235" s="1"/>
      <c r="JW235" s="1"/>
      <c r="JY235" s="1"/>
      <c r="KA235" s="1"/>
      <c r="KC235" s="1"/>
      <c r="KE235" s="1"/>
      <c r="KG235" s="1"/>
      <c r="KI235" s="1">
        <v>18.96537539263959</v>
      </c>
      <c r="KJ235" s="38">
        <v>0.60292372068977285</v>
      </c>
      <c r="KK235" s="1"/>
      <c r="KM235" s="1"/>
      <c r="KO235" s="1">
        <v>7.6986154052964118</v>
      </c>
      <c r="KP235" s="38">
        <v>1</v>
      </c>
      <c r="KQ235" s="1">
        <v>7.6986154052964118</v>
      </c>
      <c r="KR235" s="38">
        <v>1</v>
      </c>
      <c r="KS235" s="1">
        <v>18.96537539263959</v>
      </c>
      <c r="KT235" s="38">
        <v>0.63570399860567095</v>
      </c>
      <c r="KU235" s="1"/>
      <c r="KW235" s="1"/>
      <c r="KY235" s="1"/>
      <c r="LA235" s="1"/>
      <c r="LC235" s="1"/>
      <c r="LE235" s="1"/>
      <c r="LG235" s="1"/>
      <c r="LI235" s="1"/>
      <c r="LK235" s="1"/>
      <c r="LM235" s="1"/>
      <c r="LO235" s="1"/>
      <c r="LQ235" s="1"/>
      <c r="LS235" s="1"/>
      <c r="LU235" s="4">
        <v>53.327981595872004</v>
      </c>
      <c r="LV235" s="49">
        <v>0.63037931310699391</v>
      </c>
      <c r="LW235" s="1"/>
      <c r="LY235" s="1"/>
      <c r="MA235" s="1"/>
      <c r="MC235" s="1"/>
      <c r="ME235" s="1"/>
      <c r="MG235" s="1"/>
      <c r="MI235" s="1"/>
      <c r="MK235" s="1"/>
      <c r="MM235" s="1"/>
      <c r="MO235" s="1"/>
      <c r="MQ235" s="8" t="s">
        <v>911</v>
      </c>
      <c r="MR235" s="51" t="s">
        <v>911</v>
      </c>
    </row>
    <row r="236" spans="2:356" hidden="1" outlineLevel="1" x14ac:dyDescent="0.25">
      <c r="B236" s="42" t="s">
        <v>167</v>
      </c>
      <c r="C236" s="1"/>
      <c r="E236" s="1"/>
      <c r="G236" s="1"/>
      <c r="I236" s="1"/>
      <c r="K236" s="1">
        <v>7.9100875451479773</v>
      </c>
      <c r="L236" s="38">
        <v>1</v>
      </c>
      <c r="M236" s="1"/>
      <c r="O236" s="1"/>
      <c r="Q236" s="1"/>
      <c r="S236" s="1"/>
      <c r="U236" s="1"/>
      <c r="W236" s="4">
        <v>7.9100875451479773</v>
      </c>
      <c r="X236" s="49">
        <v>1</v>
      </c>
      <c r="Y236" s="1"/>
      <c r="AA236" s="1"/>
      <c r="AC236" s="1"/>
      <c r="AE236" s="1"/>
      <c r="AG236" s="1"/>
      <c r="AI236" s="1"/>
      <c r="AK236" s="1"/>
      <c r="AM236" s="1"/>
      <c r="AO236" s="1"/>
      <c r="AQ236" s="1"/>
      <c r="AS236" s="1"/>
      <c r="AU236" s="1"/>
      <c r="AW236" s="1"/>
      <c r="AY236" s="1"/>
      <c r="BA236" s="1"/>
      <c r="BC236" s="1"/>
      <c r="BE236" s="1"/>
      <c r="BG236" s="1"/>
      <c r="BI236" s="1"/>
      <c r="BK236" s="1"/>
      <c r="BM236" s="1"/>
      <c r="BO236" s="1"/>
      <c r="BQ236" s="1"/>
      <c r="BS236" s="1"/>
      <c r="BU236" s="1"/>
      <c r="BW236" s="1"/>
      <c r="BY236" s="1"/>
      <c r="CA236" s="1"/>
      <c r="CC236" s="1"/>
      <c r="CE236" s="1"/>
      <c r="CG236" s="1"/>
      <c r="CI236" s="1"/>
      <c r="CK236" s="1"/>
      <c r="CM236" s="1"/>
      <c r="CO236" s="1"/>
      <c r="CQ236" s="1"/>
      <c r="CS236" s="1"/>
      <c r="CU236" s="1"/>
      <c r="CW236" s="1"/>
      <c r="CY236" s="1"/>
      <c r="DA236" s="4" t="s">
        <v>911</v>
      </c>
      <c r="DB236" s="49" t="s">
        <v>911</v>
      </c>
      <c r="DC236" s="1"/>
      <c r="DE236" s="1"/>
      <c r="DG236" s="1"/>
      <c r="DI236" s="1"/>
      <c r="DK236" s="1"/>
      <c r="DM236" s="1"/>
      <c r="DO236" s="1"/>
      <c r="DQ236" s="1"/>
      <c r="DS236" s="1"/>
      <c r="DU236" s="1"/>
      <c r="DW236" s="1"/>
      <c r="DY236" s="1"/>
      <c r="EA236" s="1"/>
      <c r="EC236" s="1"/>
      <c r="EE236" s="1"/>
      <c r="EG236" s="1"/>
      <c r="EI236" s="1"/>
      <c r="EK236" s="1"/>
      <c r="EM236" s="1"/>
      <c r="EO236" s="1"/>
      <c r="EQ236" s="1"/>
      <c r="ES236" s="1"/>
      <c r="EU236" s="1"/>
      <c r="EW236" s="1"/>
      <c r="EY236" s="1"/>
      <c r="FA236" s="1"/>
      <c r="FC236" s="1"/>
      <c r="FE236" s="1"/>
      <c r="FG236" s="1"/>
      <c r="FI236" s="1"/>
      <c r="FK236" s="1"/>
      <c r="FM236" s="1"/>
      <c r="FO236" s="1"/>
      <c r="FQ236" s="1"/>
      <c r="FS236" s="1"/>
      <c r="FU236" s="1"/>
      <c r="FW236" s="1"/>
      <c r="FY236" s="1"/>
      <c r="GA236" s="1"/>
      <c r="GC236" s="1"/>
      <c r="GE236" s="1"/>
      <c r="GG236" s="1"/>
      <c r="GI236" s="1"/>
      <c r="GK236" s="1"/>
      <c r="GM236" s="1"/>
      <c r="GO236" s="1"/>
      <c r="GQ236" s="1"/>
      <c r="GS236" s="1"/>
      <c r="GU236" s="1"/>
      <c r="GW236" s="1"/>
      <c r="GY236" s="1"/>
      <c r="HA236" s="1"/>
      <c r="HC236" s="1"/>
      <c r="HE236" s="1"/>
      <c r="HG236" s="1"/>
      <c r="HI236" s="1"/>
      <c r="HK236" s="1"/>
      <c r="HM236" s="1"/>
      <c r="HO236" s="1"/>
      <c r="HQ236" s="1"/>
      <c r="HS236" s="1"/>
      <c r="HU236" s="1"/>
      <c r="HW236" s="1"/>
      <c r="HY236" s="1"/>
      <c r="IA236" s="1"/>
      <c r="IC236" s="1"/>
      <c r="IE236" s="1"/>
      <c r="IG236" s="1"/>
      <c r="II236" s="1"/>
      <c r="IK236" s="1"/>
      <c r="IM236" s="1"/>
      <c r="IO236" s="1"/>
      <c r="IQ236" s="1"/>
      <c r="IS236" s="1"/>
      <c r="IU236" s="1"/>
      <c r="IW236" s="1"/>
      <c r="IY236" s="1"/>
      <c r="JA236" s="1"/>
      <c r="JC236" s="1"/>
      <c r="JE236" s="1"/>
      <c r="JG236" s="1"/>
      <c r="JI236" s="1"/>
      <c r="JK236" s="1"/>
      <c r="JM236" s="4" t="s">
        <v>911</v>
      </c>
      <c r="JN236" s="49" t="s">
        <v>911</v>
      </c>
      <c r="JO236" s="1"/>
      <c r="JQ236" s="1"/>
      <c r="JS236" s="1">
        <v>10.868282149608889</v>
      </c>
      <c r="JT236" s="38">
        <v>1</v>
      </c>
      <c r="JU236" s="1"/>
      <c r="JW236" s="1"/>
      <c r="JY236" s="1"/>
      <c r="KA236" s="1"/>
      <c r="KC236" s="1"/>
      <c r="KE236" s="1">
        <v>13.772788568454422</v>
      </c>
      <c r="KF236" s="38">
        <v>1</v>
      </c>
      <c r="KG236" s="1"/>
      <c r="KI236" s="1"/>
      <c r="KK236" s="1"/>
      <c r="KM236" s="1"/>
      <c r="KO236" s="1"/>
      <c r="KQ236" s="1"/>
      <c r="KS236" s="1"/>
      <c r="KU236" s="1"/>
      <c r="KW236" s="1"/>
      <c r="KY236" s="1"/>
      <c r="LA236" s="1"/>
      <c r="LC236" s="1"/>
      <c r="LE236" s="1"/>
      <c r="LG236" s="1"/>
      <c r="LI236" s="1"/>
      <c r="LK236" s="1"/>
      <c r="LM236" s="1"/>
      <c r="LO236" s="1">
        <v>18.96537539263959</v>
      </c>
      <c r="LP236" s="38">
        <v>0.41541693871107954</v>
      </c>
      <c r="LQ236" s="1"/>
      <c r="LS236" s="1"/>
      <c r="LU236" s="4">
        <v>43.606446110702898</v>
      </c>
      <c r="LV236" s="49">
        <v>0.37627355330006584</v>
      </c>
      <c r="LW236" s="1"/>
      <c r="LY236" s="1"/>
      <c r="MA236" s="1"/>
      <c r="MC236" s="1"/>
      <c r="ME236" s="1"/>
      <c r="MG236" s="1"/>
      <c r="MI236" s="1"/>
      <c r="MK236" s="1"/>
      <c r="MM236" s="1"/>
      <c r="MO236" s="1"/>
      <c r="MQ236" s="8" t="s">
        <v>911</v>
      </c>
      <c r="MR236" s="51" t="s">
        <v>911</v>
      </c>
    </row>
    <row r="237" spans="2:356" hidden="1" outlineLevel="1" x14ac:dyDescent="0.25">
      <c r="B237" s="42" t="s">
        <v>249</v>
      </c>
      <c r="C237" s="1"/>
      <c r="E237" s="1">
        <v>15.975263539532495</v>
      </c>
      <c r="F237" s="38">
        <v>1</v>
      </c>
      <c r="G237" s="1"/>
      <c r="I237" s="1"/>
      <c r="K237" s="1"/>
      <c r="M237" s="1"/>
      <c r="O237" s="1"/>
      <c r="Q237" s="1">
        <v>12.581545710622574</v>
      </c>
      <c r="R237" s="38">
        <v>0.5</v>
      </c>
      <c r="S237" s="1"/>
      <c r="U237" s="1"/>
      <c r="W237" s="4">
        <v>28.556809250155069</v>
      </c>
      <c r="X237" s="49">
        <v>0.69416507484030066</v>
      </c>
      <c r="Y237" s="1"/>
      <c r="AA237" s="1"/>
      <c r="AC237" s="1"/>
      <c r="AE237" s="1"/>
      <c r="AG237" s="1"/>
      <c r="AI237" s="1"/>
      <c r="AK237" s="1"/>
      <c r="AM237" s="1">
        <v>9.6617199741406417</v>
      </c>
      <c r="AN237" s="38">
        <v>1</v>
      </c>
      <c r="AO237" s="1"/>
      <c r="AQ237" s="1"/>
      <c r="AS237" s="1"/>
      <c r="AU237" s="1"/>
      <c r="AW237" s="1"/>
      <c r="AY237" s="1"/>
      <c r="BA237" s="1"/>
      <c r="BC237" s="1"/>
      <c r="BE237" s="1"/>
      <c r="BG237" s="1"/>
      <c r="BI237" s="1"/>
      <c r="BK237" s="1"/>
      <c r="BM237" s="1"/>
      <c r="BO237" s="1">
        <v>13.440204263976677</v>
      </c>
      <c r="BP237" s="38">
        <v>1</v>
      </c>
      <c r="BQ237" s="1">
        <v>3.0478963550754887</v>
      </c>
      <c r="BR237" s="38">
        <v>1</v>
      </c>
      <c r="BS237" s="1"/>
      <c r="BU237" s="1"/>
      <c r="BW237" s="1"/>
      <c r="BY237" s="1"/>
      <c r="CA237" s="1"/>
      <c r="CC237" s="1"/>
      <c r="CE237" s="1"/>
      <c r="CG237" s="1"/>
      <c r="CI237" s="1"/>
      <c r="CK237" s="1"/>
      <c r="CM237" s="1"/>
      <c r="CO237" s="1"/>
      <c r="CQ237" s="1"/>
      <c r="CS237" s="1"/>
      <c r="CU237" s="1"/>
      <c r="CW237" s="1"/>
      <c r="CY237" s="1"/>
      <c r="DA237" s="4">
        <v>26.149820593192807</v>
      </c>
      <c r="DB237" s="49">
        <v>0.72589800551016614</v>
      </c>
      <c r="DC237" s="1">
        <v>24.117339340946398</v>
      </c>
      <c r="DD237" s="38">
        <v>1</v>
      </c>
      <c r="DE237" s="1"/>
      <c r="DG237" s="1"/>
      <c r="DI237" s="1"/>
      <c r="DK237" s="1"/>
      <c r="DM237" s="1"/>
      <c r="DO237" s="1"/>
      <c r="DQ237" s="1"/>
      <c r="DS237" s="1"/>
      <c r="DU237" s="1"/>
      <c r="DW237" s="1">
        <v>18.957253343976198</v>
      </c>
      <c r="DX237" s="38">
        <v>1</v>
      </c>
      <c r="DY237" s="1"/>
      <c r="EA237" s="1"/>
      <c r="EC237" s="1"/>
      <c r="EE237" s="1"/>
      <c r="EG237" s="1"/>
      <c r="EI237" s="1"/>
      <c r="EK237" s="1"/>
      <c r="EM237" s="1"/>
      <c r="EO237" s="1"/>
      <c r="EQ237" s="1"/>
      <c r="ES237" s="1"/>
      <c r="EU237" s="1"/>
      <c r="EW237" s="1">
        <v>8.2515683316128019</v>
      </c>
      <c r="EX237" s="38">
        <v>0.71063713153763741</v>
      </c>
      <c r="EY237" s="1"/>
      <c r="FA237" s="1"/>
      <c r="FC237" s="1"/>
      <c r="FE237" s="1"/>
      <c r="FG237" s="1"/>
      <c r="FI237" s="1">
        <v>4.1257841658064009</v>
      </c>
      <c r="FJ237" s="38">
        <v>1</v>
      </c>
      <c r="FK237" s="1"/>
      <c r="FM237" s="1"/>
      <c r="FO237" s="1"/>
      <c r="FQ237" s="1"/>
      <c r="FS237" s="1"/>
      <c r="FU237" s="1"/>
      <c r="FW237" s="1"/>
      <c r="FY237" s="1"/>
      <c r="GA237" s="1"/>
      <c r="GC237" s="1"/>
      <c r="GE237" s="1">
        <v>4.6277970394226173</v>
      </c>
      <c r="GF237" s="38">
        <v>1</v>
      </c>
      <c r="GG237" s="1"/>
      <c r="GI237" s="1">
        <v>11.290512318083191</v>
      </c>
      <c r="GJ237" s="38">
        <v>0.61177811994464681</v>
      </c>
      <c r="GK237" s="1"/>
      <c r="GM237" s="1">
        <v>21.667449875861315</v>
      </c>
      <c r="GN237" s="38">
        <v>1</v>
      </c>
      <c r="GO237" s="1"/>
      <c r="GQ237" s="1"/>
      <c r="GS237" s="1">
        <v>7.1647281522767905</v>
      </c>
      <c r="GT237" s="38">
        <v>1</v>
      </c>
      <c r="GU237" s="1"/>
      <c r="GW237" s="1"/>
      <c r="GY237" s="1"/>
      <c r="HA237" s="1"/>
      <c r="HC237" s="1">
        <v>35.194716049015163</v>
      </c>
      <c r="HD237" s="38">
        <v>0.50920252374390129</v>
      </c>
      <c r="HE237" s="1"/>
      <c r="HG237" s="1"/>
      <c r="HI237" s="1"/>
      <c r="HK237" s="1"/>
      <c r="HM237" s="1"/>
      <c r="HO237" s="1"/>
      <c r="HQ237" s="1"/>
      <c r="HS237" s="1"/>
      <c r="HU237" s="1"/>
      <c r="HW237" s="1"/>
      <c r="HY237" s="1">
        <v>17.862192640674138</v>
      </c>
      <c r="HZ237" s="38">
        <v>0.81236181017844245</v>
      </c>
      <c r="IA237" s="1"/>
      <c r="IC237" s="1"/>
      <c r="IE237" s="1">
        <v>7.1647281522767905</v>
      </c>
      <c r="IF237" s="38">
        <v>1</v>
      </c>
      <c r="IG237" s="1"/>
      <c r="II237" s="1"/>
      <c r="IK237" s="1"/>
      <c r="IM237" s="1">
        <v>7.1647281522767905</v>
      </c>
      <c r="IN237" s="38">
        <v>1</v>
      </c>
      <c r="IO237" s="1"/>
      <c r="IQ237" s="1"/>
      <c r="IS237" s="1"/>
      <c r="IU237" s="1"/>
      <c r="IW237" s="1"/>
      <c r="IY237" s="1"/>
      <c r="JA237" s="1"/>
      <c r="JC237" s="1"/>
      <c r="JE237" s="1"/>
      <c r="JG237" s="1"/>
      <c r="JI237" s="1"/>
      <c r="JK237" s="1"/>
      <c r="JM237" s="4">
        <v>167.58879756222859</v>
      </c>
      <c r="JN237" s="49">
        <v>0.63557828852731457</v>
      </c>
      <c r="JO237" s="1"/>
      <c r="JQ237" s="1"/>
      <c r="JS237" s="1"/>
      <c r="JU237" s="1"/>
      <c r="JW237" s="1"/>
      <c r="JY237" s="1"/>
      <c r="KA237" s="1"/>
      <c r="KC237" s="1"/>
      <c r="KE237" s="1"/>
      <c r="KG237" s="1"/>
      <c r="KI237" s="1"/>
      <c r="KK237" s="1"/>
      <c r="KM237" s="1"/>
      <c r="KO237" s="1"/>
      <c r="KQ237" s="1"/>
      <c r="KS237" s="1">
        <v>7.1647281522767905</v>
      </c>
      <c r="KT237" s="38">
        <v>1</v>
      </c>
      <c r="KU237" s="1"/>
      <c r="KW237" s="1"/>
      <c r="KY237" s="1"/>
      <c r="LA237" s="1"/>
      <c r="LC237" s="1"/>
      <c r="LE237" s="1">
        <v>7.6986154052964118</v>
      </c>
      <c r="LF237" s="38">
        <v>1</v>
      </c>
      <c r="LG237" s="1"/>
      <c r="LI237" s="1"/>
      <c r="LK237" s="1"/>
      <c r="LM237" s="1"/>
      <c r="LO237" s="1"/>
      <c r="LQ237" s="1"/>
      <c r="LS237" s="1"/>
      <c r="LU237" s="4">
        <v>14.863343557573202</v>
      </c>
      <c r="LV237" s="49">
        <v>0.5388327660761284</v>
      </c>
      <c r="LW237" s="1"/>
      <c r="LY237" s="1"/>
      <c r="MA237" s="1"/>
      <c r="MC237" s="1"/>
      <c r="ME237" s="1"/>
      <c r="MG237" s="1"/>
      <c r="MI237" s="1"/>
      <c r="MK237" s="1"/>
      <c r="MM237" s="1"/>
      <c r="MO237" s="1"/>
      <c r="MQ237" s="8" t="s">
        <v>911</v>
      </c>
      <c r="MR237" s="51" t="s">
        <v>911</v>
      </c>
    </row>
    <row r="238" spans="2:356" hidden="1" outlineLevel="1" x14ac:dyDescent="0.25">
      <c r="B238" s="42" t="s">
        <v>238</v>
      </c>
      <c r="C238" s="1"/>
      <c r="E238" s="1"/>
      <c r="G238" s="1"/>
      <c r="I238" s="1"/>
      <c r="K238" s="1"/>
      <c r="M238" s="1"/>
      <c r="O238" s="1"/>
      <c r="Q238" s="1"/>
      <c r="S238" s="1"/>
      <c r="U238" s="1"/>
      <c r="W238" s="4" t="s">
        <v>911</v>
      </c>
      <c r="X238" s="49" t="s">
        <v>911</v>
      </c>
      <c r="Y238" s="1"/>
      <c r="AA238" s="1"/>
      <c r="AC238" s="1"/>
      <c r="AE238" s="1"/>
      <c r="AG238" s="1"/>
      <c r="AI238" s="1"/>
      <c r="AK238" s="1"/>
      <c r="AM238" s="1"/>
      <c r="AO238" s="1"/>
      <c r="AQ238" s="1"/>
      <c r="AS238" s="1"/>
      <c r="AU238" s="1"/>
      <c r="AW238" s="1"/>
      <c r="AY238" s="1"/>
      <c r="BA238" s="1"/>
      <c r="BC238" s="1"/>
      <c r="BE238" s="1"/>
      <c r="BG238" s="1"/>
      <c r="BI238" s="1"/>
      <c r="BK238" s="1"/>
      <c r="BM238" s="1"/>
      <c r="BO238" s="1"/>
      <c r="BQ238" s="1"/>
      <c r="BS238" s="1"/>
      <c r="BU238" s="1"/>
      <c r="BW238" s="1"/>
      <c r="BY238" s="1"/>
      <c r="CA238" s="1"/>
      <c r="CC238" s="1"/>
      <c r="CE238" s="1"/>
      <c r="CG238" s="1"/>
      <c r="CI238" s="1"/>
      <c r="CK238" s="1"/>
      <c r="CM238" s="1"/>
      <c r="CO238" s="1"/>
      <c r="CQ238" s="1"/>
      <c r="CS238" s="1"/>
      <c r="CU238" s="1"/>
      <c r="CW238" s="1"/>
      <c r="CY238" s="1"/>
      <c r="DA238" s="4" t="s">
        <v>911</v>
      </c>
      <c r="DB238" s="49" t="s">
        <v>911</v>
      </c>
      <c r="DC238" s="1"/>
      <c r="DE238" s="1"/>
      <c r="DG238" s="1"/>
      <c r="DI238" s="1"/>
      <c r="DK238" s="1"/>
      <c r="DM238" s="1"/>
      <c r="DO238" s="1"/>
      <c r="DQ238" s="1"/>
      <c r="DS238" s="1"/>
      <c r="DU238" s="1"/>
      <c r="DW238" s="1"/>
      <c r="DY238" s="1"/>
      <c r="EA238" s="1"/>
      <c r="EC238" s="1"/>
      <c r="EE238" s="1"/>
      <c r="EG238" s="1"/>
      <c r="EI238" s="1"/>
      <c r="EK238" s="1"/>
      <c r="EM238" s="1"/>
      <c r="EO238" s="1"/>
      <c r="EQ238" s="1"/>
      <c r="ES238" s="1"/>
      <c r="EU238" s="1"/>
      <c r="EW238" s="1"/>
      <c r="EY238" s="1"/>
      <c r="FA238" s="1"/>
      <c r="FC238" s="1"/>
      <c r="FE238" s="1"/>
      <c r="FG238" s="1"/>
      <c r="FI238" s="1"/>
      <c r="FK238" s="1"/>
      <c r="FM238" s="1"/>
      <c r="FO238" s="1"/>
      <c r="FQ238" s="1"/>
      <c r="FS238" s="1"/>
      <c r="FU238" s="1"/>
      <c r="FW238" s="1"/>
      <c r="FY238" s="1"/>
      <c r="GA238" s="1"/>
      <c r="GC238" s="1"/>
      <c r="GE238" s="1"/>
      <c r="GG238" s="1"/>
      <c r="GI238" s="1"/>
      <c r="GK238" s="1"/>
      <c r="GM238" s="1"/>
      <c r="GO238" s="1"/>
      <c r="GQ238" s="1"/>
      <c r="GS238" s="1"/>
      <c r="GU238" s="1"/>
      <c r="GW238" s="1"/>
      <c r="GY238" s="1"/>
      <c r="HA238" s="1"/>
      <c r="HC238" s="1"/>
      <c r="HE238" s="1"/>
      <c r="HG238" s="1"/>
      <c r="HI238" s="1"/>
      <c r="HK238" s="1"/>
      <c r="HM238" s="1"/>
      <c r="HO238" s="1"/>
      <c r="HQ238" s="1"/>
      <c r="HS238" s="1"/>
      <c r="HU238" s="1"/>
      <c r="HW238" s="1"/>
      <c r="HY238" s="1"/>
      <c r="IA238" s="1"/>
      <c r="IC238" s="1"/>
      <c r="IE238" s="1"/>
      <c r="IG238" s="1"/>
      <c r="II238" s="1"/>
      <c r="IK238" s="1"/>
      <c r="IM238" s="1"/>
      <c r="IO238" s="1"/>
      <c r="IQ238" s="1"/>
      <c r="IS238" s="1"/>
      <c r="IU238" s="1"/>
      <c r="IW238" s="1"/>
      <c r="IY238" s="1"/>
      <c r="JA238" s="1"/>
      <c r="JC238" s="1"/>
      <c r="JE238" s="1"/>
      <c r="JG238" s="1"/>
      <c r="JI238" s="1"/>
      <c r="JK238" s="1"/>
      <c r="JM238" s="4" t="s">
        <v>911</v>
      </c>
      <c r="JN238" s="49" t="s">
        <v>911</v>
      </c>
      <c r="JO238" s="1"/>
      <c r="JQ238" s="1"/>
      <c r="JS238" s="1"/>
      <c r="JU238" s="1"/>
      <c r="JW238" s="1"/>
      <c r="JY238" s="1"/>
      <c r="KA238" s="1"/>
      <c r="KC238" s="1"/>
      <c r="KE238" s="1"/>
      <c r="KG238" s="1"/>
      <c r="KI238" s="1"/>
      <c r="KK238" s="1"/>
      <c r="KM238" s="1"/>
      <c r="KO238" s="1"/>
      <c r="KQ238" s="1"/>
      <c r="KS238" s="1">
        <v>13.681431013171801</v>
      </c>
      <c r="KT238" s="38">
        <v>0.53813922528545222</v>
      </c>
      <c r="KU238" s="1"/>
      <c r="KW238" s="1">
        <v>13.681431013171801</v>
      </c>
      <c r="KX238" s="38">
        <v>1</v>
      </c>
      <c r="KY238" s="1"/>
      <c r="LA238" s="1"/>
      <c r="LC238" s="1"/>
      <c r="LE238" s="1"/>
      <c r="LG238" s="1"/>
      <c r="LI238" s="1"/>
      <c r="LK238" s="1"/>
      <c r="LM238" s="1"/>
      <c r="LO238" s="1"/>
      <c r="LQ238" s="1"/>
      <c r="LS238" s="1"/>
      <c r="LU238" s="4">
        <v>27.362862026343603</v>
      </c>
      <c r="LV238" s="49">
        <v>0.51747344029053732</v>
      </c>
      <c r="LW238" s="1"/>
      <c r="LY238" s="1"/>
      <c r="MA238" s="1"/>
      <c r="MC238" s="1"/>
      <c r="ME238" s="1"/>
      <c r="MG238" s="1"/>
      <c r="MI238" s="1"/>
      <c r="MK238" s="1"/>
      <c r="MM238" s="1"/>
      <c r="MO238" s="1"/>
      <c r="MQ238" s="8" t="s">
        <v>911</v>
      </c>
      <c r="MR238" s="51" t="s">
        <v>911</v>
      </c>
    </row>
    <row r="239" spans="2:356" hidden="1" outlineLevel="1" x14ac:dyDescent="0.25">
      <c r="B239" s="42" t="s">
        <v>229</v>
      </c>
      <c r="C239" s="1"/>
      <c r="E239" s="1"/>
      <c r="G239" s="1"/>
      <c r="I239" s="1"/>
      <c r="K239" s="1"/>
      <c r="M239" s="1"/>
      <c r="O239" s="1"/>
      <c r="Q239" s="1"/>
      <c r="S239" s="1"/>
      <c r="U239" s="1"/>
      <c r="W239" s="4" t="s">
        <v>911</v>
      </c>
      <c r="X239" s="49" t="s">
        <v>911</v>
      </c>
      <c r="Y239" s="1"/>
      <c r="AA239" s="1"/>
      <c r="AC239" s="1"/>
      <c r="AE239" s="1"/>
      <c r="AG239" s="1"/>
      <c r="AI239" s="1"/>
      <c r="AK239" s="1"/>
      <c r="AM239" s="1"/>
      <c r="AO239" s="1"/>
      <c r="AQ239" s="1"/>
      <c r="AS239" s="1"/>
      <c r="AU239" s="1"/>
      <c r="AW239" s="1"/>
      <c r="AY239" s="1"/>
      <c r="BA239" s="1"/>
      <c r="BC239" s="1"/>
      <c r="BE239" s="1"/>
      <c r="BG239" s="1"/>
      <c r="BI239" s="1"/>
      <c r="BK239" s="1"/>
      <c r="BM239" s="1"/>
      <c r="BO239" s="1"/>
      <c r="BQ239" s="1"/>
      <c r="BS239" s="1"/>
      <c r="BU239" s="1"/>
      <c r="BW239" s="1"/>
      <c r="BY239" s="1"/>
      <c r="CA239" s="1"/>
      <c r="CC239" s="1"/>
      <c r="CE239" s="1"/>
      <c r="CG239" s="1"/>
      <c r="CI239" s="1"/>
      <c r="CK239" s="1"/>
      <c r="CM239" s="1"/>
      <c r="CO239" s="1"/>
      <c r="CQ239" s="1"/>
      <c r="CS239" s="1"/>
      <c r="CU239" s="1"/>
      <c r="CW239" s="1"/>
      <c r="CY239" s="1"/>
      <c r="DA239" s="4" t="s">
        <v>911</v>
      </c>
      <c r="DB239" s="49" t="s">
        <v>911</v>
      </c>
      <c r="DC239" s="1"/>
      <c r="DE239" s="1"/>
      <c r="DG239" s="1"/>
      <c r="DI239" s="1"/>
      <c r="DK239" s="1"/>
      <c r="DM239" s="1"/>
      <c r="DO239" s="1"/>
      <c r="DQ239" s="1"/>
      <c r="DS239" s="1"/>
      <c r="DU239" s="1"/>
      <c r="DW239" s="1"/>
      <c r="DY239" s="1"/>
      <c r="EA239" s="1"/>
      <c r="EC239" s="1"/>
      <c r="EE239" s="1"/>
      <c r="EG239" s="1"/>
      <c r="EI239" s="1"/>
      <c r="EK239" s="1"/>
      <c r="EM239" s="1"/>
      <c r="EO239" s="1"/>
      <c r="EQ239" s="1"/>
      <c r="ES239" s="1"/>
      <c r="EU239" s="1"/>
      <c r="EW239" s="1"/>
      <c r="EY239" s="1"/>
      <c r="FA239" s="1"/>
      <c r="FC239" s="1"/>
      <c r="FE239" s="1"/>
      <c r="FG239" s="1">
        <v>7.735792351954089</v>
      </c>
      <c r="FH239" s="38">
        <v>1</v>
      </c>
      <c r="FI239" s="1"/>
      <c r="FK239" s="1"/>
      <c r="FM239" s="1"/>
      <c r="FO239" s="1"/>
      <c r="FQ239" s="1"/>
      <c r="FS239" s="1"/>
      <c r="FU239" s="1"/>
      <c r="FW239" s="1"/>
      <c r="FY239" s="1"/>
      <c r="GA239" s="1"/>
      <c r="GC239" s="1"/>
      <c r="GE239" s="1"/>
      <c r="GG239" s="1"/>
      <c r="GI239" s="1"/>
      <c r="GK239" s="1"/>
      <c r="GM239" s="1"/>
      <c r="GO239" s="1"/>
      <c r="GQ239" s="1"/>
      <c r="GS239" s="1"/>
      <c r="GU239" s="1"/>
      <c r="GW239" s="1"/>
      <c r="GY239" s="1"/>
      <c r="HA239" s="1"/>
      <c r="HC239" s="1"/>
      <c r="HE239" s="1"/>
      <c r="HG239" s="1"/>
      <c r="HI239" s="1"/>
      <c r="HK239" s="1"/>
      <c r="HM239" s="1"/>
      <c r="HO239" s="1"/>
      <c r="HQ239" s="1"/>
      <c r="HS239" s="1"/>
      <c r="HU239" s="1"/>
      <c r="HW239" s="1"/>
      <c r="HY239" s="1"/>
      <c r="IA239" s="1"/>
      <c r="IC239" s="1"/>
      <c r="IE239" s="1"/>
      <c r="IG239" s="1"/>
      <c r="II239" s="1"/>
      <c r="IK239" s="1"/>
      <c r="IM239" s="1"/>
      <c r="IO239" s="1"/>
      <c r="IQ239" s="1"/>
      <c r="IS239" s="1"/>
      <c r="IU239" s="1"/>
      <c r="IW239" s="1"/>
      <c r="IY239" s="1"/>
      <c r="JA239" s="1"/>
      <c r="JC239" s="1"/>
      <c r="JE239" s="1"/>
      <c r="JG239" s="1"/>
      <c r="JI239" s="1"/>
      <c r="JK239" s="1"/>
      <c r="JM239" s="4">
        <v>7.735792351954089</v>
      </c>
      <c r="JN239" s="49">
        <v>0.43348496339569081</v>
      </c>
      <c r="JO239" s="1"/>
      <c r="JQ239" s="1"/>
      <c r="JS239" s="1"/>
      <c r="JU239" s="1"/>
      <c r="JW239" s="1"/>
      <c r="JY239" s="1"/>
      <c r="KA239" s="1"/>
      <c r="KC239" s="1"/>
      <c r="KE239" s="1">
        <v>13.681431013171801</v>
      </c>
      <c r="KF239" s="38">
        <v>1</v>
      </c>
      <c r="KG239" s="1"/>
      <c r="KI239" s="1"/>
      <c r="KK239" s="1"/>
      <c r="KM239" s="1"/>
      <c r="KO239" s="1"/>
      <c r="KQ239" s="1"/>
      <c r="KS239" s="1">
        <v>23.484317923843371</v>
      </c>
      <c r="KT239" s="38">
        <v>0.66666666666666674</v>
      </c>
      <c r="KU239" s="1"/>
      <c r="KW239" s="1"/>
      <c r="KY239" s="1"/>
      <c r="LA239" s="1"/>
      <c r="LC239" s="1"/>
      <c r="LE239" s="1"/>
      <c r="LG239" s="1"/>
      <c r="LI239" s="1"/>
      <c r="LK239" s="1"/>
      <c r="LM239" s="1"/>
      <c r="LO239" s="1"/>
      <c r="LQ239" s="1"/>
      <c r="LS239" s="1"/>
      <c r="LU239" s="4">
        <v>37.165748937015174</v>
      </c>
      <c r="LV239" s="49">
        <v>0.46339468032961223</v>
      </c>
      <c r="LW239" s="1"/>
      <c r="LY239" s="1"/>
      <c r="MA239" s="1"/>
      <c r="MC239" s="1"/>
      <c r="ME239" s="1"/>
      <c r="MG239" s="1"/>
      <c r="MI239" s="1"/>
      <c r="MK239" s="1"/>
      <c r="MM239" s="1"/>
      <c r="MO239" s="1"/>
      <c r="MQ239" s="8" t="s">
        <v>911</v>
      </c>
      <c r="MR239" s="51" t="s">
        <v>911</v>
      </c>
    </row>
    <row r="240" spans="2:356" hidden="1" outlineLevel="1" x14ac:dyDescent="0.25">
      <c r="B240" s="42" t="s">
        <v>477</v>
      </c>
      <c r="C240" s="1"/>
      <c r="E240" s="1"/>
      <c r="G240" s="1"/>
      <c r="I240" s="1"/>
      <c r="K240" s="1"/>
      <c r="M240" s="1"/>
      <c r="O240" s="1"/>
      <c r="Q240" s="1"/>
      <c r="S240" s="1"/>
      <c r="U240" s="1"/>
      <c r="W240" s="4" t="s">
        <v>911</v>
      </c>
      <c r="X240" s="49" t="s">
        <v>911</v>
      </c>
      <c r="Y240" s="1"/>
      <c r="AA240" s="1"/>
      <c r="AC240" s="1"/>
      <c r="AE240" s="1"/>
      <c r="AG240" s="1"/>
      <c r="AI240" s="1"/>
      <c r="AK240" s="1"/>
      <c r="AM240" s="1"/>
      <c r="AO240" s="1"/>
      <c r="AQ240" s="1"/>
      <c r="AS240" s="1"/>
      <c r="AU240" s="1"/>
      <c r="AW240" s="1"/>
      <c r="AY240" s="1"/>
      <c r="BA240" s="1"/>
      <c r="BC240" s="1"/>
      <c r="BE240" s="1"/>
      <c r="BG240" s="1"/>
      <c r="BI240" s="1"/>
      <c r="BK240" s="1"/>
      <c r="BM240" s="1"/>
      <c r="BO240" s="1"/>
      <c r="BQ240" s="1"/>
      <c r="BS240" s="1"/>
      <c r="BU240" s="1"/>
      <c r="BW240" s="1"/>
      <c r="BY240" s="1"/>
      <c r="CA240" s="1"/>
      <c r="CC240" s="1"/>
      <c r="CE240" s="1"/>
      <c r="CG240" s="1"/>
      <c r="CI240" s="1"/>
      <c r="CK240" s="1"/>
      <c r="CM240" s="1"/>
      <c r="CO240" s="1"/>
      <c r="CQ240" s="1"/>
      <c r="CS240" s="1"/>
      <c r="CU240" s="1"/>
      <c r="CW240" s="1"/>
      <c r="CY240" s="1"/>
      <c r="DA240" s="4" t="s">
        <v>911</v>
      </c>
      <c r="DB240" s="49" t="s">
        <v>911</v>
      </c>
      <c r="DC240" s="1"/>
      <c r="DE240" s="1"/>
      <c r="DG240" s="1"/>
      <c r="DI240" s="1"/>
      <c r="DK240" s="1"/>
      <c r="DM240" s="1"/>
      <c r="DO240" s="1"/>
      <c r="DQ240" s="1"/>
      <c r="DS240" s="1"/>
      <c r="DU240" s="1"/>
      <c r="DW240" s="1"/>
      <c r="DY240" s="1"/>
      <c r="EA240" s="1"/>
      <c r="EC240" s="1"/>
      <c r="EE240" s="1"/>
      <c r="EG240" s="1"/>
      <c r="EI240" s="1"/>
      <c r="EK240" s="1"/>
      <c r="EM240" s="1"/>
      <c r="EO240" s="1"/>
      <c r="EQ240" s="1"/>
      <c r="ES240" s="1"/>
      <c r="EU240" s="1"/>
      <c r="EW240" s="1"/>
      <c r="EY240" s="1"/>
      <c r="FA240" s="1"/>
      <c r="FC240" s="1"/>
      <c r="FE240" s="1"/>
      <c r="FG240" s="1"/>
      <c r="FI240" s="1"/>
      <c r="FK240" s="1"/>
      <c r="FM240" s="1"/>
      <c r="FO240" s="1"/>
      <c r="FQ240" s="1"/>
      <c r="FS240" s="1"/>
      <c r="FU240" s="1"/>
      <c r="FW240" s="1"/>
      <c r="FY240" s="1"/>
      <c r="GA240" s="1"/>
      <c r="GC240" s="1"/>
      <c r="GE240" s="1"/>
      <c r="GG240" s="1"/>
      <c r="GI240" s="1"/>
      <c r="GK240" s="1"/>
      <c r="GM240" s="1"/>
      <c r="GO240" s="1"/>
      <c r="GQ240" s="1">
        <v>5.0223760912337063</v>
      </c>
      <c r="GR240" s="38">
        <v>1</v>
      </c>
      <c r="GS240" s="1"/>
      <c r="GU240" s="1"/>
      <c r="GW240" s="1"/>
      <c r="GY240" s="1"/>
      <c r="HA240" s="1"/>
      <c r="HC240" s="1"/>
      <c r="HE240" s="1"/>
      <c r="HG240" s="1"/>
      <c r="HI240" s="1"/>
      <c r="HK240" s="1"/>
      <c r="HM240" s="1"/>
      <c r="HO240" s="1"/>
      <c r="HQ240" s="1"/>
      <c r="HS240" s="1"/>
      <c r="HU240" s="1"/>
      <c r="HW240" s="1"/>
      <c r="HY240" s="1"/>
      <c r="IA240" s="1"/>
      <c r="IC240" s="1"/>
      <c r="IE240" s="1"/>
      <c r="IG240" s="1"/>
      <c r="II240" s="1"/>
      <c r="IK240" s="1"/>
      <c r="IM240" s="1"/>
      <c r="IO240" s="1"/>
      <c r="IQ240" s="1"/>
      <c r="IS240" s="1"/>
      <c r="IU240" s="1"/>
      <c r="IW240" s="1"/>
      <c r="IY240" s="1"/>
      <c r="JA240" s="1"/>
      <c r="JC240" s="1"/>
      <c r="JE240" s="1"/>
      <c r="JG240" s="1"/>
      <c r="JI240" s="1"/>
      <c r="JK240" s="1"/>
      <c r="JM240" s="4">
        <v>5.0223760912337063</v>
      </c>
      <c r="JN240" s="49">
        <v>0.26721639220355964</v>
      </c>
      <c r="JO240" s="1"/>
      <c r="JQ240" s="1"/>
      <c r="JS240" s="1"/>
      <c r="JU240" s="1"/>
      <c r="JW240" s="1"/>
      <c r="JY240" s="1"/>
      <c r="KA240" s="1"/>
      <c r="KC240" s="1"/>
      <c r="KE240" s="1"/>
      <c r="KG240" s="1"/>
      <c r="KI240" s="1"/>
      <c r="KK240" s="1"/>
      <c r="KM240" s="1"/>
      <c r="KO240" s="1"/>
      <c r="KQ240" s="1"/>
      <c r="KS240" s="1"/>
      <c r="KU240" s="1"/>
      <c r="KW240" s="1"/>
      <c r="KY240" s="1"/>
      <c r="LA240" s="1"/>
      <c r="LC240" s="1"/>
      <c r="LE240" s="1"/>
      <c r="LG240" s="1"/>
      <c r="LI240" s="1"/>
      <c r="LK240" s="1"/>
      <c r="LM240" s="1"/>
      <c r="LO240" s="1"/>
      <c r="LQ240" s="1"/>
      <c r="LS240" s="1"/>
      <c r="LU240" s="4" t="s">
        <v>911</v>
      </c>
      <c r="LV240" s="49" t="s">
        <v>911</v>
      </c>
      <c r="LW240" s="1"/>
      <c r="LY240" s="1"/>
      <c r="MA240" s="1"/>
      <c r="MC240" s="1"/>
      <c r="ME240" s="1"/>
      <c r="MG240" s="1"/>
      <c r="MI240" s="1"/>
      <c r="MK240" s="1"/>
      <c r="MM240" s="1"/>
      <c r="MO240" s="1"/>
      <c r="MQ240" s="8" t="s">
        <v>911</v>
      </c>
      <c r="MR240" s="51" t="s">
        <v>911</v>
      </c>
    </row>
    <row r="241" spans="2:356" hidden="1" outlineLevel="1" x14ac:dyDescent="0.25">
      <c r="B241" s="42" t="s">
        <v>336</v>
      </c>
      <c r="C241" s="1"/>
      <c r="E241" s="1"/>
      <c r="G241" s="1"/>
      <c r="I241" s="1"/>
      <c r="K241" s="1"/>
      <c r="M241" s="1"/>
      <c r="O241" s="1"/>
      <c r="Q241" s="1">
        <v>2.9198257364819331</v>
      </c>
      <c r="R241" s="38">
        <v>1</v>
      </c>
      <c r="S241" s="1"/>
      <c r="U241" s="1"/>
      <c r="W241" s="4">
        <v>2.9198257364819331</v>
      </c>
      <c r="X241" s="49">
        <v>0.23207210017261473</v>
      </c>
      <c r="Y241" s="1"/>
      <c r="AA241" s="1"/>
      <c r="AC241" s="1"/>
      <c r="AE241" s="1"/>
      <c r="AG241" s="1"/>
      <c r="AI241" s="1"/>
      <c r="AK241" s="1"/>
      <c r="AM241" s="1"/>
      <c r="AO241" s="1"/>
      <c r="AQ241" s="1"/>
      <c r="AS241" s="1"/>
      <c r="AU241" s="1"/>
      <c r="AW241" s="1"/>
      <c r="AY241" s="1"/>
      <c r="BA241" s="1"/>
      <c r="BC241" s="1"/>
      <c r="BE241" s="1"/>
      <c r="BG241" s="1"/>
      <c r="BI241" s="1"/>
      <c r="BK241" s="1"/>
      <c r="BM241" s="1"/>
      <c r="BO241" s="1"/>
      <c r="BQ241" s="1">
        <v>2.9198257364819331</v>
      </c>
      <c r="BR241" s="38">
        <v>1</v>
      </c>
      <c r="BS241" s="1"/>
      <c r="BU241" s="1"/>
      <c r="BW241" s="1">
        <v>9.6617199741406417</v>
      </c>
      <c r="BX241" s="38">
        <v>1</v>
      </c>
      <c r="BY241" s="1"/>
      <c r="CA241" s="1"/>
      <c r="CC241" s="1"/>
      <c r="CE241" s="1">
        <v>3.0478963550754887</v>
      </c>
      <c r="CF241" s="38">
        <v>1</v>
      </c>
      <c r="CG241" s="1"/>
      <c r="CI241" s="1"/>
      <c r="CK241" s="1"/>
      <c r="CM241" s="1"/>
      <c r="CO241" s="1"/>
      <c r="CQ241" s="1"/>
      <c r="CS241" s="1"/>
      <c r="CU241" s="1"/>
      <c r="CW241" s="1"/>
      <c r="CY241" s="1"/>
      <c r="DA241" s="4">
        <v>15.629442065698063</v>
      </c>
      <c r="DB241" s="49">
        <v>1</v>
      </c>
      <c r="DC241" s="1"/>
      <c r="DE241" s="1"/>
      <c r="DG241" s="1"/>
      <c r="DI241" s="1"/>
      <c r="DK241" s="1"/>
      <c r="DM241" s="1"/>
      <c r="DO241" s="1"/>
      <c r="DQ241" s="1"/>
      <c r="DS241" s="1"/>
      <c r="DU241" s="1"/>
      <c r="DW241" s="1"/>
      <c r="DY241" s="1"/>
      <c r="EA241" s="1"/>
      <c r="EC241" s="1"/>
      <c r="EE241" s="1"/>
      <c r="EG241" s="1"/>
      <c r="EI241" s="1"/>
      <c r="EK241" s="1"/>
      <c r="EM241" s="1"/>
      <c r="EO241" s="1"/>
      <c r="EQ241" s="1"/>
      <c r="ES241" s="1"/>
      <c r="EU241" s="1"/>
      <c r="EW241" s="1">
        <v>13.558893359759686</v>
      </c>
      <c r="EX241" s="38">
        <v>1</v>
      </c>
      <c r="EY241" s="1"/>
      <c r="FA241" s="1"/>
      <c r="FC241" s="1"/>
      <c r="FE241" s="1"/>
      <c r="FG241" s="1"/>
      <c r="FI241" s="1"/>
      <c r="FK241" s="1">
        <v>4.1257841658064009</v>
      </c>
      <c r="FL241" s="38">
        <v>1</v>
      </c>
      <c r="FM241" s="1"/>
      <c r="FO241" s="1"/>
      <c r="FQ241" s="1"/>
      <c r="FS241" s="1"/>
      <c r="FU241" s="1"/>
      <c r="FW241" s="1"/>
      <c r="FY241" s="1"/>
      <c r="GA241" s="1"/>
      <c r="GC241" s="1">
        <v>7.1647281522767905</v>
      </c>
      <c r="GD241" s="38">
        <v>1</v>
      </c>
      <c r="GE241" s="1"/>
      <c r="GG241" s="1"/>
      <c r="GI241" s="1"/>
      <c r="GK241" s="1">
        <v>8.931096320337069</v>
      </c>
      <c r="GL241" s="38">
        <v>1</v>
      </c>
      <c r="GM241" s="1">
        <v>7.1647281522767905</v>
      </c>
      <c r="GN241" s="38">
        <v>1</v>
      </c>
      <c r="GO241" s="1"/>
      <c r="GQ241" s="1"/>
      <c r="GS241" s="1"/>
      <c r="GU241" s="1"/>
      <c r="GW241" s="1"/>
      <c r="GY241" s="1"/>
      <c r="HA241" s="1"/>
      <c r="HC241" s="1"/>
      <c r="HE241" s="1"/>
      <c r="HG241" s="1"/>
      <c r="HI241" s="1"/>
      <c r="HK241" s="1"/>
      <c r="HM241" s="1"/>
      <c r="HO241" s="1"/>
      <c r="HQ241" s="1"/>
      <c r="HS241" s="1"/>
      <c r="HU241" s="1"/>
      <c r="HW241" s="1"/>
      <c r="HY241" s="1"/>
      <c r="IA241" s="1"/>
      <c r="IC241" s="1"/>
      <c r="IE241" s="1">
        <v>8.931096320337069</v>
      </c>
      <c r="IF241" s="38">
        <v>1</v>
      </c>
      <c r="IG241" s="1"/>
      <c r="II241" s="1"/>
      <c r="IK241" s="1"/>
      <c r="IM241" s="1"/>
      <c r="IO241" s="1"/>
      <c r="IQ241" s="1"/>
      <c r="IS241" s="1"/>
      <c r="IU241" s="1"/>
      <c r="IW241" s="1"/>
      <c r="IY241" s="1"/>
      <c r="JA241" s="1"/>
      <c r="JC241" s="1"/>
      <c r="JE241" s="1"/>
      <c r="JG241" s="1"/>
      <c r="JI241" s="1"/>
      <c r="JK241" s="1"/>
      <c r="JM241" s="4">
        <v>49.876326470793806</v>
      </c>
      <c r="JN241" s="49">
        <v>0.50438557203012058</v>
      </c>
      <c r="JO241" s="1"/>
      <c r="JQ241" s="1"/>
      <c r="JS241" s="1"/>
      <c r="JU241" s="1"/>
      <c r="JW241" s="1"/>
      <c r="JY241" s="1"/>
      <c r="KA241" s="1"/>
      <c r="KC241" s="1"/>
      <c r="KE241" s="1"/>
      <c r="KG241" s="1"/>
      <c r="KI241" s="1"/>
      <c r="KK241" s="1"/>
      <c r="KM241" s="1"/>
      <c r="KO241" s="1"/>
      <c r="KQ241" s="1"/>
      <c r="KS241" s="1">
        <v>4.4776701389354683</v>
      </c>
      <c r="KT241" s="38">
        <v>1</v>
      </c>
      <c r="KU241" s="1"/>
      <c r="KW241" s="1"/>
      <c r="KY241" s="1"/>
      <c r="LA241" s="1"/>
      <c r="LC241" s="1"/>
      <c r="LE241" s="1"/>
      <c r="LG241" s="1"/>
      <c r="LI241" s="1"/>
      <c r="LK241" s="1"/>
      <c r="LM241" s="1"/>
      <c r="LO241" s="1"/>
      <c r="LQ241" s="1"/>
      <c r="LS241" s="1"/>
      <c r="LU241" s="4">
        <v>4.4776701389354683</v>
      </c>
      <c r="LV241" s="49">
        <v>1</v>
      </c>
      <c r="LW241" s="1"/>
      <c r="LY241" s="1"/>
      <c r="MA241" s="1"/>
      <c r="MC241" s="1"/>
      <c r="ME241" s="1"/>
      <c r="MG241" s="1"/>
      <c r="MI241" s="1"/>
      <c r="MK241" s="1"/>
      <c r="MM241" s="1"/>
      <c r="MO241" s="1"/>
      <c r="MQ241" s="8" t="s">
        <v>911</v>
      </c>
      <c r="MR241" s="51" t="s">
        <v>911</v>
      </c>
    </row>
    <row r="242" spans="2:356" hidden="1" outlineLevel="1" x14ac:dyDescent="0.25">
      <c r="B242" s="42" t="s">
        <v>488</v>
      </c>
      <c r="C242" s="1"/>
      <c r="E242" s="1"/>
      <c r="G242" s="1"/>
      <c r="I242" s="1"/>
      <c r="K242" s="1"/>
      <c r="M242" s="1"/>
      <c r="O242" s="1"/>
      <c r="Q242" s="1"/>
      <c r="S242" s="1"/>
      <c r="U242" s="1">
        <v>18.96537539263959</v>
      </c>
      <c r="V242" s="38">
        <v>1</v>
      </c>
      <c r="W242" s="4">
        <v>18.96537539263959</v>
      </c>
      <c r="X242" s="49">
        <v>1</v>
      </c>
      <c r="Y242" s="1"/>
      <c r="AA242" s="1"/>
      <c r="AC242" s="1"/>
      <c r="AE242" s="1"/>
      <c r="AG242" s="1"/>
      <c r="AI242" s="1"/>
      <c r="AK242" s="1"/>
      <c r="AM242" s="1"/>
      <c r="AO242" s="1"/>
      <c r="AQ242" s="1"/>
      <c r="AS242" s="1"/>
      <c r="AU242" s="1"/>
      <c r="AW242" s="1"/>
      <c r="AY242" s="1"/>
      <c r="BA242" s="1"/>
      <c r="BC242" s="1"/>
      <c r="BE242" s="1"/>
      <c r="BG242" s="1"/>
      <c r="BI242" s="1"/>
      <c r="BK242" s="1"/>
      <c r="BM242" s="1"/>
      <c r="BO242" s="1"/>
      <c r="BQ242" s="1"/>
      <c r="BS242" s="1"/>
      <c r="BU242" s="1"/>
      <c r="BW242" s="1"/>
      <c r="BY242" s="1"/>
      <c r="CA242" s="1"/>
      <c r="CC242" s="1"/>
      <c r="CE242" s="1"/>
      <c r="CG242" s="1"/>
      <c r="CI242" s="1"/>
      <c r="CK242" s="1"/>
      <c r="CM242" s="1"/>
      <c r="CO242" s="1"/>
      <c r="CQ242" s="1"/>
      <c r="CS242" s="1"/>
      <c r="CU242" s="1"/>
      <c r="CW242" s="1"/>
      <c r="CY242" s="1"/>
      <c r="DA242" s="4" t="s">
        <v>911</v>
      </c>
      <c r="DB242" s="49" t="s">
        <v>911</v>
      </c>
      <c r="DC242" s="1"/>
      <c r="DE242" s="1"/>
      <c r="DG242" s="1"/>
      <c r="DI242" s="1"/>
      <c r="DK242" s="1"/>
      <c r="DM242" s="1"/>
      <c r="DO242" s="1"/>
      <c r="DQ242" s="1"/>
      <c r="DS242" s="1"/>
      <c r="DU242" s="1"/>
      <c r="DW242" s="1"/>
      <c r="DY242" s="1"/>
      <c r="EA242" s="1"/>
      <c r="EC242" s="1"/>
      <c r="EE242" s="1"/>
      <c r="EG242" s="1"/>
      <c r="EI242" s="1"/>
      <c r="EK242" s="1"/>
      <c r="EM242" s="1"/>
      <c r="EO242" s="1"/>
      <c r="EQ242" s="1"/>
      <c r="ES242" s="1"/>
      <c r="EU242" s="1"/>
      <c r="EW242" s="1"/>
      <c r="EY242" s="1"/>
      <c r="FA242" s="1"/>
      <c r="FC242" s="1"/>
      <c r="FE242" s="1"/>
      <c r="FG242" s="1"/>
      <c r="FI242" s="1"/>
      <c r="FK242" s="1"/>
      <c r="FM242" s="1"/>
      <c r="FO242" s="1"/>
      <c r="FQ242" s="1"/>
      <c r="FS242" s="1"/>
      <c r="FU242" s="1"/>
      <c r="FW242" s="1"/>
      <c r="FY242" s="1"/>
      <c r="GA242" s="1"/>
      <c r="GC242" s="1"/>
      <c r="GE242" s="1"/>
      <c r="GG242" s="1"/>
      <c r="GI242" s="1"/>
      <c r="GK242" s="1"/>
      <c r="GM242" s="1"/>
      <c r="GO242" s="1"/>
      <c r="GQ242" s="1"/>
      <c r="GS242" s="1"/>
      <c r="GU242" s="1"/>
      <c r="GW242" s="1"/>
      <c r="GY242" s="1"/>
      <c r="HA242" s="1"/>
      <c r="HC242" s="1"/>
      <c r="HE242" s="1"/>
      <c r="HG242" s="1"/>
      <c r="HI242" s="1"/>
      <c r="HK242" s="1"/>
      <c r="HM242" s="1"/>
      <c r="HO242" s="1"/>
      <c r="HQ242" s="1"/>
      <c r="HS242" s="1"/>
      <c r="HU242" s="1"/>
      <c r="HW242" s="1"/>
      <c r="HY242" s="1"/>
      <c r="IA242" s="1"/>
      <c r="IC242" s="1"/>
      <c r="IE242" s="1"/>
      <c r="IG242" s="1"/>
      <c r="II242" s="1"/>
      <c r="IK242" s="1"/>
      <c r="IM242" s="1"/>
      <c r="IO242" s="1"/>
      <c r="IQ242" s="1"/>
      <c r="IS242" s="1"/>
      <c r="IU242" s="1"/>
      <c r="IW242" s="1"/>
      <c r="IY242" s="1"/>
      <c r="JA242" s="1"/>
      <c r="JC242" s="1"/>
      <c r="JE242" s="1"/>
      <c r="JG242" s="1"/>
      <c r="JI242" s="1"/>
      <c r="JK242" s="1"/>
      <c r="JM242" s="4" t="s">
        <v>911</v>
      </c>
      <c r="JN242" s="49" t="s">
        <v>911</v>
      </c>
      <c r="JO242" s="1"/>
      <c r="JQ242" s="1"/>
      <c r="JS242" s="1"/>
      <c r="JU242" s="1"/>
      <c r="JW242" s="1"/>
      <c r="JY242" s="1"/>
      <c r="KA242" s="1"/>
      <c r="KC242" s="1"/>
      <c r="KE242" s="1"/>
      <c r="KG242" s="1"/>
      <c r="KI242" s="1"/>
      <c r="KK242" s="1"/>
      <c r="KM242" s="1"/>
      <c r="KO242" s="1"/>
      <c r="KQ242" s="1"/>
      <c r="KS242" s="1"/>
      <c r="KU242" s="1"/>
      <c r="KW242" s="1"/>
      <c r="KY242" s="1"/>
      <c r="LA242" s="1"/>
      <c r="LC242" s="1"/>
      <c r="LE242" s="1"/>
      <c r="LG242" s="1"/>
      <c r="LI242" s="1"/>
      <c r="LK242" s="1"/>
      <c r="LM242" s="1"/>
      <c r="LO242" s="1"/>
      <c r="LQ242" s="1"/>
      <c r="LS242" s="1"/>
      <c r="LU242" s="4" t="s">
        <v>911</v>
      </c>
      <c r="LV242" s="49" t="s">
        <v>911</v>
      </c>
      <c r="LW242" s="1"/>
      <c r="LY242" s="1"/>
      <c r="MA242" s="1"/>
      <c r="MC242" s="1"/>
      <c r="ME242" s="1"/>
      <c r="MG242" s="1"/>
      <c r="MI242" s="1"/>
      <c r="MK242" s="1"/>
      <c r="MM242" s="1"/>
      <c r="MO242" s="1"/>
      <c r="MQ242" s="8" t="s">
        <v>911</v>
      </c>
      <c r="MR242" s="51" t="s">
        <v>911</v>
      </c>
    </row>
    <row r="243" spans="2:356" hidden="1" outlineLevel="1" x14ac:dyDescent="0.25">
      <c r="B243" s="42" t="s">
        <v>151</v>
      </c>
      <c r="C243" s="1"/>
      <c r="E243" s="1">
        <v>18.235782101190576</v>
      </c>
      <c r="F243" s="38">
        <v>0.86756078573570061</v>
      </c>
      <c r="G243" s="1"/>
      <c r="I243" s="1"/>
      <c r="K243" s="1"/>
      <c r="M243" s="1"/>
      <c r="O243" s="1"/>
      <c r="Q243" s="1"/>
      <c r="S243" s="1"/>
      <c r="U243" s="1">
        <v>7.6986154052964118</v>
      </c>
      <c r="V243" s="38">
        <v>1</v>
      </c>
      <c r="W243" s="4">
        <v>25.934397506486988</v>
      </c>
      <c r="X243" s="49">
        <v>0.90306433298388467</v>
      </c>
      <c r="Y243" s="1"/>
      <c r="AA243" s="1"/>
      <c r="AC243" s="1"/>
      <c r="AE243" s="1"/>
      <c r="AG243" s="1"/>
      <c r="AI243" s="1"/>
      <c r="AK243" s="1"/>
      <c r="AM243" s="1"/>
      <c r="AO243" s="1"/>
      <c r="AQ243" s="1"/>
      <c r="AS243" s="1"/>
      <c r="AU243" s="1"/>
      <c r="AW243" s="1"/>
      <c r="AY243" s="1"/>
      <c r="BA243" s="1"/>
      <c r="BC243" s="1"/>
      <c r="BE243" s="1"/>
      <c r="BG243" s="1"/>
      <c r="BI243" s="1"/>
      <c r="BK243" s="1"/>
      <c r="BM243" s="1"/>
      <c r="BO243" s="1"/>
      <c r="BQ243" s="1"/>
      <c r="BS243" s="1"/>
      <c r="BU243" s="1"/>
      <c r="BW243" s="1"/>
      <c r="BY243" s="1"/>
      <c r="CA243" s="1"/>
      <c r="CC243" s="1"/>
      <c r="CE243" s="1"/>
      <c r="CG243" s="1"/>
      <c r="CI243" s="1"/>
      <c r="CK243" s="1"/>
      <c r="CM243" s="1"/>
      <c r="CO243" s="1"/>
      <c r="CQ243" s="1"/>
      <c r="CS243" s="1"/>
      <c r="CU243" s="1"/>
      <c r="CW243" s="1"/>
      <c r="CY243" s="1"/>
      <c r="DA243" s="4" t="s">
        <v>911</v>
      </c>
      <c r="DB243" s="49" t="s">
        <v>911</v>
      </c>
      <c r="DC243" s="1"/>
      <c r="DE243" s="1"/>
      <c r="DG243" s="1"/>
      <c r="DI243" s="1"/>
      <c r="DK243" s="1"/>
      <c r="DM243" s="1"/>
      <c r="DO243" s="1"/>
      <c r="DQ243" s="1"/>
      <c r="DS243" s="1"/>
      <c r="DU243" s="1"/>
      <c r="DW243" s="1"/>
      <c r="DY243" s="1"/>
      <c r="EA243" s="1"/>
      <c r="EC243" s="1"/>
      <c r="EE243" s="1"/>
      <c r="EG243" s="1"/>
      <c r="EI243" s="1"/>
      <c r="EK243" s="1"/>
      <c r="EM243" s="1">
        <v>5.0223760912337063</v>
      </c>
      <c r="EN243" s="38">
        <v>1</v>
      </c>
      <c r="EO243" s="1"/>
      <c r="EQ243" s="1"/>
      <c r="ES243" s="1"/>
      <c r="EU243" s="1"/>
      <c r="EW243" s="1"/>
      <c r="EY243" s="1"/>
      <c r="FA243" s="1"/>
      <c r="FC243" s="1"/>
      <c r="FE243" s="1"/>
      <c r="FG243" s="1"/>
      <c r="FI243" s="1"/>
      <c r="FK243" s="1"/>
      <c r="FM243" s="1"/>
      <c r="FO243" s="1"/>
      <c r="FQ243" s="1"/>
      <c r="FS243" s="1"/>
      <c r="FU243" s="1"/>
      <c r="FW243" s="1"/>
      <c r="FY243" s="1"/>
      <c r="GA243" s="1">
        <v>15.504811019825649</v>
      </c>
      <c r="GB243" s="38">
        <v>1</v>
      </c>
      <c r="GC243" s="1"/>
      <c r="GE243" s="1"/>
      <c r="GG243" s="1"/>
      <c r="GI243" s="1">
        <v>38.358198588746767</v>
      </c>
      <c r="GJ243" s="38">
        <v>0.55338979990582082</v>
      </c>
      <c r="GK243" s="1"/>
      <c r="GM243" s="1">
        <v>7.6986154052964118</v>
      </c>
      <c r="GN243" s="38">
        <v>1</v>
      </c>
      <c r="GO243" s="1"/>
      <c r="GQ243" s="1"/>
      <c r="GS243" s="1"/>
      <c r="GU243" s="1"/>
      <c r="GW243" s="1"/>
      <c r="GY243" s="1"/>
      <c r="HA243" s="1"/>
      <c r="HC243" s="1"/>
      <c r="HE243" s="1"/>
      <c r="HG243" s="1"/>
      <c r="HI243" s="1">
        <v>18.96537539263959</v>
      </c>
      <c r="HJ243" s="38">
        <v>1</v>
      </c>
      <c r="HK243" s="1"/>
      <c r="HM243" s="1"/>
      <c r="HO243" s="1"/>
      <c r="HQ243" s="1"/>
      <c r="HS243" s="1">
        <v>3.3864146030332831</v>
      </c>
      <c r="HT243" s="38">
        <v>0.2132943613506415</v>
      </c>
      <c r="HU243" s="1"/>
      <c r="HW243" s="1"/>
      <c r="HY243" s="1"/>
      <c r="IA243" s="1"/>
      <c r="IC243" s="1"/>
      <c r="IE243" s="1"/>
      <c r="IG243" s="1"/>
      <c r="II243" s="1"/>
      <c r="IK243" s="1"/>
      <c r="IM243" s="1"/>
      <c r="IO243" s="1"/>
      <c r="IQ243" s="1"/>
      <c r="IS243" s="1"/>
      <c r="IU243" s="1"/>
      <c r="IW243" s="1"/>
      <c r="IY243" s="1"/>
      <c r="JA243" s="1"/>
      <c r="JC243" s="1"/>
      <c r="JE243" s="1"/>
      <c r="JG243" s="1"/>
      <c r="JI243" s="1"/>
      <c r="JK243" s="1"/>
      <c r="JM243" s="4">
        <v>88.935791100775418</v>
      </c>
      <c r="JN243" s="49">
        <v>0.45509673683264462</v>
      </c>
      <c r="JO243" s="1"/>
      <c r="JQ243" s="1">
        <v>7.7800654032294645</v>
      </c>
      <c r="JR243" s="38">
        <v>1</v>
      </c>
      <c r="JS243" s="1">
        <v>18.753338984241225</v>
      </c>
      <c r="JT243" s="38">
        <v>0.78876025073103362</v>
      </c>
      <c r="JU243" s="1">
        <v>7.5447136731360605</v>
      </c>
      <c r="JV243" s="38">
        <v>0.6176118578530656</v>
      </c>
      <c r="JW243" s="1"/>
      <c r="JY243" s="1"/>
      <c r="KA243" s="1"/>
      <c r="KC243" s="1"/>
      <c r="KE243" s="1">
        <v>4.6712332475770477</v>
      </c>
      <c r="KF243" s="38">
        <v>0.27219200230190199</v>
      </c>
      <c r="KG243" s="1">
        <v>12.490304226238756</v>
      </c>
      <c r="KH243" s="38">
        <v>0.47634251119279192</v>
      </c>
      <c r="KI243" s="1">
        <v>12.490304226238756</v>
      </c>
      <c r="KJ243" s="38">
        <v>1</v>
      </c>
      <c r="KK243" s="1"/>
      <c r="KM243" s="1"/>
      <c r="KO243" s="1"/>
      <c r="KQ243" s="1"/>
      <c r="KS243" s="1">
        <v>61.651441759300461</v>
      </c>
      <c r="KT243" s="38">
        <v>0.43764589553453126</v>
      </c>
      <c r="KU243" s="1"/>
      <c r="KW243" s="1"/>
      <c r="KY243" s="1"/>
      <c r="LA243" s="1"/>
      <c r="LC243" s="1"/>
      <c r="LE243" s="1"/>
      <c r="LG243" s="1"/>
      <c r="LI243" s="1"/>
      <c r="LK243" s="1"/>
      <c r="LM243" s="1"/>
      <c r="LO243" s="1">
        <v>42.782916143561422</v>
      </c>
      <c r="LP243" s="38">
        <v>0.41759706767596172</v>
      </c>
      <c r="LQ243" s="1"/>
      <c r="LS243" s="1"/>
      <c r="LU243" s="4">
        <v>168.16431766352318</v>
      </c>
      <c r="LV243" s="49">
        <v>0.42630166559767185</v>
      </c>
      <c r="LW243" s="1"/>
      <c r="LY243" s="1"/>
      <c r="MA243" s="1"/>
      <c r="MC243" s="1"/>
      <c r="ME243" s="1"/>
      <c r="MG243" s="1"/>
      <c r="MI243" s="1"/>
      <c r="MK243" s="1"/>
      <c r="MM243" s="1"/>
      <c r="MO243" s="1"/>
      <c r="MQ243" s="8" t="s">
        <v>911</v>
      </c>
      <c r="MR243" s="51" t="s">
        <v>911</v>
      </c>
    </row>
    <row r="244" spans="2:356" hidden="1" outlineLevel="1" x14ac:dyDescent="0.25">
      <c r="B244" s="42" t="s">
        <v>392</v>
      </c>
      <c r="C244" s="1"/>
      <c r="E244" s="1">
        <v>18.96537539263959</v>
      </c>
      <c r="F244" s="38">
        <v>1</v>
      </c>
      <c r="G244" s="1"/>
      <c r="I244" s="1"/>
      <c r="K244" s="1"/>
      <c r="M244" s="1"/>
      <c r="O244" s="1"/>
      <c r="Q244" s="1"/>
      <c r="S244" s="1"/>
      <c r="U244" s="1"/>
      <c r="W244" s="4">
        <v>18.96537539263959</v>
      </c>
      <c r="X244" s="49">
        <v>1</v>
      </c>
      <c r="Y244" s="1"/>
      <c r="AA244" s="1"/>
      <c r="AC244" s="1"/>
      <c r="AE244" s="1"/>
      <c r="AG244" s="1"/>
      <c r="AI244" s="1"/>
      <c r="AK244" s="1"/>
      <c r="AM244" s="1"/>
      <c r="AO244" s="1"/>
      <c r="AQ244" s="1"/>
      <c r="AS244" s="1"/>
      <c r="AU244" s="1"/>
      <c r="AW244" s="1"/>
      <c r="AY244" s="1"/>
      <c r="BA244" s="1"/>
      <c r="BC244" s="1"/>
      <c r="BE244" s="1"/>
      <c r="BG244" s="1"/>
      <c r="BI244" s="1"/>
      <c r="BK244" s="1"/>
      <c r="BM244" s="1"/>
      <c r="BO244" s="1"/>
      <c r="BQ244" s="1"/>
      <c r="BS244" s="1"/>
      <c r="BU244" s="1"/>
      <c r="BW244" s="1"/>
      <c r="BY244" s="1"/>
      <c r="CA244" s="1"/>
      <c r="CC244" s="1"/>
      <c r="CE244" s="1"/>
      <c r="CG244" s="1"/>
      <c r="CI244" s="1"/>
      <c r="CK244" s="1"/>
      <c r="CM244" s="1"/>
      <c r="CO244" s="1"/>
      <c r="CQ244" s="1"/>
      <c r="CS244" s="1"/>
      <c r="CU244" s="1"/>
      <c r="CW244" s="1"/>
      <c r="CY244" s="1"/>
      <c r="DA244" s="4" t="s">
        <v>911</v>
      </c>
      <c r="DB244" s="49" t="s">
        <v>911</v>
      </c>
      <c r="DC244" s="1"/>
      <c r="DE244" s="1"/>
      <c r="DG244" s="1"/>
      <c r="DI244" s="1"/>
      <c r="DK244" s="1"/>
      <c r="DM244" s="1"/>
      <c r="DO244" s="1"/>
      <c r="DQ244" s="1"/>
      <c r="DS244" s="1"/>
      <c r="DU244" s="1"/>
      <c r="DW244" s="1"/>
      <c r="DY244" s="1"/>
      <c r="EA244" s="1"/>
      <c r="EC244" s="1"/>
      <c r="EE244" s="1"/>
      <c r="EG244" s="1">
        <v>13.772788568454422</v>
      </c>
      <c r="EH244" s="38">
        <v>1</v>
      </c>
      <c r="EI244" s="1"/>
      <c r="EK244" s="1"/>
      <c r="EM244" s="1"/>
      <c r="EO244" s="1"/>
      <c r="EQ244" s="1"/>
      <c r="ES244" s="1"/>
      <c r="EU244" s="1"/>
      <c r="EW244" s="1"/>
      <c r="EY244" s="1"/>
      <c r="FA244" s="1"/>
      <c r="FC244" s="1"/>
      <c r="FE244" s="1"/>
      <c r="FG244" s="1"/>
      <c r="FI244" s="1"/>
      <c r="FK244" s="1"/>
      <c r="FM244" s="1"/>
      <c r="FO244" s="1"/>
      <c r="FQ244" s="1"/>
      <c r="FS244" s="1"/>
      <c r="FU244" s="1"/>
      <c r="FW244" s="1"/>
      <c r="FY244" s="1"/>
      <c r="GA244" s="1"/>
      <c r="GC244" s="1"/>
      <c r="GE244" s="1"/>
      <c r="GG244" s="1"/>
      <c r="GI244" s="1">
        <v>18.96537539263959</v>
      </c>
      <c r="GJ244" s="38">
        <v>1</v>
      </c>
      <c r="GK244" s="1"/>
      <c r="GM244" s="1"/>
      <c r="GO244" s="1"/>
      <c r="GQ244" s="1"/>
      <c r="GS244" s="1"/>
      <c r="GU244" s="1"/>
      <c r="GW244" s="1"/>
      <c r="GY244" s="1"/>
      <c r="HA244" s="1"/>
      <c r="HC244" s="1"/>
      <c r="HE244" s="1"/>
      <c r="HG244" s="1"/>
      <c r="HI244" s="1"/>
      <c r="HK244" s="1"/>
      <c r="HM244" s="1"/>
      <c r="HO244" s="1"/>
      <c r="HQ244" s="1"/>
      <c r="HS244" s="1"/>
      <c r="HU244" s="1"/>
      <c r="HW244" s="1"/>
      <c r="HY244" s="1"/>
      <c r="IA244" s="1"/>
      <c r="IC244" s="1"/>
      <c r="IE244" s="1"/>
      <c r="IG244" s="1"/>
      <c r="II244" s="1"/>
      <c r="IK244" s="1"/>
      <c r="IM244" s="1"/>
      <c r="IO244" s="1"/>
      <c r="IQ244" s="1"/>
      <c r="IS244" s="1"/>
      <c r="IU244" s="1"/>
      <c r="IW244" s="1"/>
      <c r="IY244" s="1"/>
      <c r="JA244" s="1"/>
      <c r="JC244" s="1"/>
      <c r="JE244" s="1"/>
      <c r="JG244" s="1"/>
      <c r="JI244" s="1"/>
      <c r="JK244" s="1"/>
      <c r="JM244" s="4">
        <v>32.73816396109401</v>
      </c>
      <c r="JN244" s="49">
        <v>0.80540153015109894</v>
      </c>
      <c r="JO244" s="1"/>
      <c r="JQ244" s="1"/>
      <c r="JS244" s="1"/>
      <c r="JU244" s="1"/>
      <c r="JW244" s="1"/>
      <c r="JY244" s="1"/>
      <c r="KA244" s="1"/>
      <c r="KC244" s="1"/>
      <c r="KE244" s="1">
        <v>12.490304226238756</v>
      </c>
      <c r="KF244" s="38">
        <v>1</v>
      </c>
      <c r="KG244" s="1"/>
      <c r="KI244" s="1"/>
      <c r="KK244" s="1"/>
      <c r="KM244" s="1"/>
      <c r="KO244" s="1"/>
      <c r="KQ244" s="1"/>
      <c r="KS244" s="1"/>
      <c r="KU244" s="1"/>
      <c r="KW244" s="1"/>
      <c r="KY244" s="1"/>
      <c r="LA244" s="1"/>
      <c r="LC244" s="1"/>
      <c r="LE244" s="1"/>
      <c r="LG244" s="1"/>
      <c r="LI244" s="1"/>
      <c r="LK244" s="1"/>
      <c r="LM244" s="1"/>
      <c r="LO244" s="1"/>
      <c r="LQ244" s="1"/>
      <c r="LS244" s="1"/>
      <c r="LU244" s="4">
        <v>12.490304226238756</v>
      </c>
      <c r="LV244" s="49">
        <v>0.39945103709217522</v>
      </c>
      <c r="LW244" s="1"/>
      <c r="LY244" s="1"/>
      <c r="MA244" s="1"/>
      <c r="MC244" s="1"/>
      <c r="ME244" s="1"/>
      <c r="MG244" s="1"/>
      <c r="MI244" s="1"/>
      <c r="MK244" s="1"/>
      <c r="MM244" s="1"/>
      <c r="MO244" s="1"/>
      <c r="MQ244" s="8" t="s">
        <v>911</v>
      </c>
      <c r="MR244" s="51" t="s">
        <v>911</v>
      </c>
    </row>
    <row r="245" spans="2:356" hidden="1" outlineLevel="1" x14ac:dyDescent="0.25">
      <c r="B245" s="42" t="s">
        <v>247</v>
      </c>
      <c r="C245" s="1"/>
      <c r="E245" s="1">
        <v>25.180592219630711</v>
      </c>
      <c r="F245" s="38">
        <v>0.34304733981062263</v>
      </c>
      <c r="G245" s="1"/>
      <c r="I245" s="1"/>
      <c r="K245" s="1"/>
      <c r="M245" s="1"/>
      <c r="O245" s="1"/>
      <c r="Q245" s="1"/>
      <c r="S245" s="1"/>
      <c r="U245" s="1"/>
      <c r="W245" s="4">
        <v>25.180592219630711</v>
      </c>
      <c r="X245" s="49">
        <v>0.34304733981062258</v>
      </c>
      <c r="Y245" s="1"/>
      <c r="AA245" s="1"/>
      <c r="AC245" s="1"/>
      <c r="AE245" s="1"/>
      <c r="AG245" s="1"/>
      <c r="AI245" s="1"/>
      <c r="AK245" s="1"/>
      <c r="AM245" s="1"/>
      <c r="AO245" s="1"/>
      <c r="AQ245" s="1"/>
      <c r="AS245" s="1"/>
      <c r="AU245" s="1"/>
      <c r="AW245" s="1"/>
      <c r="AY245" s="1">
        <v>25.287403098487289</v>
      </c>
      <c r="AZ245" s="38">
        <v>0.84530282204069018</v>
      </c>
      <c r="BA245" s="1"/>
      <c r="BC245" s="1"/>
      <c r="BE245" s="1"/>
      <c r="BG245" s="1"/>
      <c r="BI245" s="1"/>
      <c r="BK245" s="1"/>
      <c r="BM245" s="1"/>
      <c r="BO245" s="1"/>
      <c r="BQ245" s="1">
        <v>23.220613333900328</v>
      </c>
      <c r="BR245" s="38">
        <v>1</v>
      </c>
      <c r="BS245" s="1"/>
      <c r="BU245" s="1"/>
      <c r="BW245" s="1"/>
      <c r="BY245" s="1"/>
      <c r="CA245" s="1"/>
      <c r="CC245" s="1"/>
      <c r="CE245" s="1"/>
      <c r="CG245" s="1"/>
      <c r="CI245" s="1"/>
      <c r="CK245" s="1"/>
      <c r="CM245" s="1"/>
      <c r="CO245" s="1"/>
      <c r="CQ245" s="1"/>
      <c r="CS245" s="1"/>
      <c r="CU245" s="1"/>
      <c r="CW245" s="1"/>
      <c r="CY245" s="1"/>
      <c r="DA245" s="4">
        <v>48.50801643238762</v>
      </c>
      <c r="DB245" s="49">
        <v>0.88156233353520908</v>
      </c>
      <c r="DC245" s="1">
        <v>3.393717828909919</v>
      </c>
      <c r="DD245" s="38">
        <v>2.4090726689940611E-2</v>
      </c>
      <c r="DE245" s="1"/>
      <c r="DG245" s="1"/>
      <c r="DI245" s="1"/>
      <c r="DK245" s="1"/>
      <c r="DM245" s="1">
        <v>20.659606059064672</v>
      </c>
      <c r="DN245" s="38">
        <v>1</v>
      </c>
      <c r="DO245" s="1">
        <v>20.659606059064672</v>
      </c>
      <c r="DP245" s="38">
        <v>0.5</v>
      </c>
      <c r="DQ245" s="1">
        <v>18.631379893448734</v>
      </c>
      <c r="DR245" s="38">
        <v>1</v>
      </c>
      <c r="DS245" s="1">
        <v>3.393717828909919</v>
      </c>
      <c r="DT245" s="38">
        <v>1</v>
      </c>
      <c r="DU245" s="1"/>
      <c r="DW245" s="1">
        <v>55.102944095829884</v>
      </c>
      <c r="DX245" s="38">
        <v>0.6017279821627648</v>
      </c>
      <c r="DY245" s="1"/>
      <c r="EA245" s="1"/>
      <c r="EC245" s="1"/>
      <c r="EE245" s="1"/>
      <c r="EG245" s="1">
        <v>18.235782101190576</v>
      </c>
      <c r="EH245" s="38">
        <v>1</v>
      </c>
      <c r="EI245" s="1"/>
      <c r="EK245" s="1"/>
      <c r="EM245" s="1">
        <v>1.7934336525307799</v>
      </c>
      <c r="EN245" s="38">
        <v>1</v>
      </c>
      <c r="EO245" s="1"/>
      <c r="EQ245" s="1"/>
      <c r="ES245" s="1"/>
      <c r="EU245" s="1"/>
      <c r="EW245" s="1">
        <v>64.47157817214412</v>
      </c>
      <c r="EX245" s="38">
        <v>0.18856872224646559</v>
      </c>
      <c r="EY245" s="1"/>
      <c r="FA245" s="1"/>
      <c r="FC245" s="1"/>
      <c r="FE245" s="1"/>
      <c r="FG245" s="1"/>
      <c r="FI245" s="1"/>
      <c r="FK245" s="1">
        <v>17.862192640674138</v>
      </c>
      <c r="FL245" s="38">
        <v>1</v>
      </c>
      <c r="FM245" s="1"/>
      <c r="FO245" s="1"/>
      <c r="FQ245" s="1"/>
      <c r="FS245" s="1"/>
      <c r="FU245" s="1"/>
      <c r="FW245" s="1"/>
      <c r="FY245" s="1"/>
      <c r="GA245" s="1">
        <v>18.235782101190576</v>
      </c>
      <c r="GB245" s="38">
        <v>1</v>
      </c>
      <c r="GC245" s="1"/>
      <c r="GE245" s="1">
        <v>8.931096320337069</v>
      </c>
      <c r="GF245" s="38">
        <v>0.30182103168169672</v>
      </c>
      <c r="GG245" s="1"/>
      <c r="GI245" s="1">
        <v>46.132253814167235</v>
      </c>
      <c r="GJ245" s="38">
        <v>0.17749805899664528</v>
      </c>
      <c r="GK245" s="1">
        <v>36.867161994639311</v>
      </c>
      <c r="GL245" s="38">
        <v>0.48661458622057152</v>
      </c>
      <c r="GM245" s="1">
        <v>36.471564202381153</v>
      </c>
      <c r="GN245" s="38">
        <v>0.3880022477741365</v>
      </c>
      <c r="GO245" s="1">
        <v>8.931096320337069</v>
      </c>
      <c r="GP245" s="38">
        <v>0.10572738922391234</v>
      </c>
      <c r="GQ245" s="1"/>
      <c r="GS245" s="1"/>
      <c r="GU245" s="1"/>
      <c r="GW245" s="1">
        <v>18.235782101190576</v>
      </c>
      <c r="GX245" s="38">
        <v>1</v>
      </c>
      <c r="GY245" s="1">
        <v>18.235782101190576</v>
      </c>
      <c r="GZ245" s="38">
        <v>1</v>
      </c>
      <c r="HA245" s="1"/>
      <c r="HC245" s="1">
        <v>49.948252114004291</v>
      </c>
      <c r="HD245" s="38">
        <v>0.41325962353980406</v>
      </c>
      <c r="HE245" s="1"/>
      <c r="HG245" s="1"/>
      <c r="HI245" s="1"/>
      <c r="HK245" s="1">
        <v>18.235782101190576</v>
      </c>
      <c r="HL245" s="38">
        <v>1</v>
      </c>
      <c r="HM245" s="1">
        <v>8.931096320337069</v>
      </c>
      <c r="HN245" s="38">
        <v>0.30182103168169672</v>
      </c>
      <c r="HO245" s="1"/>
      <c r="HQ245" s="1"/>
      <c r="HS245" s="1"/>
      <c r="HU245" s="1"/>
      <c r="HW245" s="1"/>
      <c r="HY245" s="1">
        <v>25.287403098487289</v>
      </c>
      <c r="HZ245" s="38">
        <v>0.13524676449932738</v>
      </c>
      <c r="IA245" s="1"/>
      <c r="IC245" s="1">
        <v>18.235782101190576</v>
      </c>
      <c r="ID245" s="38">
        <v>1</v>
      </c>
      <c r="IE245" s="1">
        <v>18.235782101190576</v>
      </c>
      <c r="IF245" s="38">
        <v>1</v>
      </c>
      <c r="IG245" s="1"/>
      <c r="II245" s="1"/>
      <c r="IK245" s="1"/>
      <c r="IM245" s="1"/>
      <c r="IO245" s="1">
        <v>25.180592219630711</v>
      </c>
      <c r="IP245" s="38">
        <v>1</v>
      </c>
      <c r="IQ245" s="1"/>
      <c r="IS245" s="1"/>
      <c r="IU245" s="1"/>
      <c r="IW245" s="1"/>
      <c r="IY245" s="1"/>
      <c r="JA245" s="1"/>
      <c r="JC245" s="1">
        <v>25.180592219630711</v>
      </c>
      <c r="JD245" s="38">
        <v>0.35455240701980362</v>
      </c>
      <c r="JE245" s="1">
        <v>18.235782101190576</v>
      </c>
      <c r="JF245" s="38">
        <v>0.6712505506977986</v>
      </c>
      <c r="JG245" s="1"/>
      <c r="JI245" s="1"/>
      <c r="JK245" s="1"/>
      <c r="JM245" s="4">
        <v>623.71554166405338</v>
      </c>
      <c r="JN245" s="49">
        <v>0.28582589972220529</v>
      </c>
      <c r="JO245" s="1"/>
      <c r="JQ245" s="1"/>
      <c r="JS245" s="1">
        <v>1.4378594648662166</v>
      </c>
      <c r="JT245" s="38">
        <v>1</v>
      </c>
      <c r="JU245" s="1"/>
      <c r="JW245" s="1"/>
      <c r="JY245" s="1"/>
      <c r="KA245" s="1"/>
      <c r="KC245" s="1"/>
      <c r="KE245" s="1"/>
      <c r="KG245" s="1">
        <v>14.682017303503724</v>
      </c>
      <c r="KH245" s="38">
        <v>0.65601439845490628</v>
      </c>
      <c r="KI245" s="1"/>
      <c r="KK245" s="1"/>
      <c r="KM245" s="1"/>
      <c r="KO245" s="1">
        <v>2.8757189297324333</v>
      </c>
      <c r="KP245" s="38">
        <v>1</v>
      </c>
      <c r="KQ245" s="1">
        <v>2.1013289036544855</v>
      </c>
      <c r="KR245" s="38">
        <v>1</v>
      </c>
      <c r="KS245" s="1">
        <v>15.397230810592824</v>
      </c>
      <c r="KT245" s="38">
        <v>0.3401469055633759</v>
      </c>
      <c r="KU245" s="1"/>
      <c r="KW245" s="1"/>
      <c r="KY245" s="1"/>
      <c r="LA245" s="1"/>
      <c r="LC245" s="1"/>
      <c r="LE245" s="1">
        <v>2.1013289036544855</v>
      </c>
      <c r="LF245" s="38">
        <v>1</v>
      </c>
      <c r="LG245" s="1">
        <v>9.7999443089508969</v>
      </c>
      <c r="LH245" s="38">
        <v>1</v>
      </c>
      <c r="LI245" s="1"/>
      <c r="LK245" s="1"/>
      <c r="LM245" s="1"/>
      <c r="LO245" s="1">
        <v>23.987751483873296</v>
      </c>
      <c r="LP245" s="38">
        <v>0.68819509804555112</v>
      </c>
      <c r="LQ245" s="1"/>
      <c r="LS245" s="1"/>
      <c r="LU245" s="4">
        <v>72.38318010882837</v>
      </c>
      <c r="LV245" s="49">
        <v>0.51246878973063315</v>
      </c>
      <c r="LW245" s="1"/>
      <c r="LY245" s="1"/>
      <c r="MA245" s="1"/>
      <c r="MC245" s="1"/>
      <c r="ME245" s="1"/>
      <c r="MG245" s="1"/>
      <c r="MI245" s="1"/>
      <c r="MK245" s="1"/>
      <c r="MM245" s="1"/>
      <c r="MO245" s="1"/>
      <c r="MQ245" s="8" t="s">
        <v>911</v>
      </c>
      <c r="MR245" s="51" t="s">
        <v>911</v>
      </c>
    </row>
    <row r="246" spans="2:356" hidden="1" outlineLevel="1" x14ac:dyDescent="0.25">
      <c r="B246" s="42" t="s">
        <v>335</v>
      </c>
      <c r="C246" s="1"/>
      <c r="E246" s="1">
        <v>1.8892421449180175</v>
      </c>
      <c r="F246" s="38">
        <v>1</v>
      </c>
      <c r="G246" s="1"/>
      <c r="I246" s="1"/>
      <c r="K246" s="1">
        <v>9.6617199741406417</v>
      </c>
      <c r="L246" s="38">
        <v>1</v>
      </c>
      <c r="M246" s="1"/>
      <c r="O246" s="1"/>
      <c r="Q246" s="1"/>
      <c r="S246" s="1"/>
      <c r="U246" s="1"/>
      <c r="W246" s="4">
        <v>11.55096211905866</v>
      </c>
      <c r="X246" s="49">
        <v>1</v>
      </c>
      <c r="Y246" s="1"/>
      <c r="AA246" s="1"/>
      <c r="AC246" s="1"/>
      <c r="AE246" s="1"/>
      <c r="AG246" s="1"/>
      <c r="AI246" s="1"/>
      <c r="AK246" s="1"/>
      <c r="AM246" s="1"/>
      <c r="AO246" s="1"/>
      <c r="AQ246" s="1"/>
      <c r="AS246" s="1"/>
      <c r="AU246" s="1"/>
      <c r="AW246" s="1"/>
      <c r="AY246" s="1"/>
      <c r="BA246" s="1"/>
      <c r="BC246" s="1"/>
      <c r="BE246" s="1"/>
      <c r="BG246" s="1"/>
      <c r="BI246" s="1"/>
      <c r="BK246" s="1"/>
      <c r="BM246" s="1"/>
      <c r="BO246" s="1"/>
      <c r="BQ246" s="1"/>
      <c r="BS246" s="1"/>
      <c r="BU246" s="1"/>
      <c r="BW246" s="1"/>
      <c r="BY246" s="1">
        <v>4.6277970394226173</v>
      </c>
      <c r="BZ246" s="38">
        <v>1</v>
      </c>
      <c r="CA246" s="1"/>
      <c r="CC246" s="1"/>
      <c r="CE246" s="1"/>
      <c r="CG246" s="1"/>
      <c r="CI246" s="1">
        <v>9.6617199741406417</v>
      </c>
      <c r="CJ246" s="38">
        <v>1</v>
      </c>
      <c r="CK246" s="1"/>
      <c r="CM246" s="1"/>
      <c r="CO246" s="1"/>
      <c r="CQ246" s="1"/>
      <c r="CS246" s="1"/>
      <c r="CU246" s="1"/>
      <c r="CW246" s="1"/>
      <c r="CY246" s="1"/>
      <c r="DA246" s="4">
        <v>14.289517013563259</v>
      </c>
      <c r="DB246" s="49">
        <v>0.88322700607557814</v>
      </c>
      <c r="DC246" s="1"/>
      <c r="DE246" s="1"/>
      <c r="DG246" s="1"/>
      <c r="DI246" s="1"/>
      <c r="DK246" s="1"/>
      <c r="DM246" s="1"/>
      <c r="DO246" s="1"/>
      <c r="DQ246" s="1"/>
      <c r="DS246" s="1"/>
      <c r="DU246" s="1"/>
      <c r="DW246" s="1">
        <v>4.6277970394226173</v>
      </c>
      <c r="DX246" s="38">
        <v>1</v>
      </c>
      <c r="DY246" s="1"/>
      <c r="EA246" s="1"/>
      <c r="EC246" s="1"/>
      <c r="EE246" s="1"/>
      <c r="EG246" s="1"/>
      <c r="EI246" s="1"/>
      <c r="EK246" s="1"/>
      <c r="EM246" s="1"/>
      <c r="EO246" s="1"/>
      <c r="EQ246" s="1"/>
      <c r="ES246" s="1"/>
      <c r="EU246" s="1"/>
      <c r="EW246" s="1">
        <v>7.1647281522767905</v>
      </c>
      <c r="EX246" s="38">
        <v>0.63457954346337031</v>
      </c>
      <c r="EY246" s="1"/>
      <c r="FA246" s="1"/>
      <c r="FC246" s="1"/>
      <c r="FE246" s="1"/>
      <c r="FG246" s="1"/>
      <c r="FI246" s="1"/>
      <c r="FK246" s="1"/>
      <c r="FM246" s="1"/>
      <c r="FO246" s="1"/>
      <c r="FQ246" s="1"/>
      <c r="FS246" s="1"/>
      <c r="FU246" s="1"/>
      <c r="FW246" s="1"/>
      <c r="FY246" s="1"/>
      <c r="GA246" s="1"/>
      <c r="GC246" s="1"/>
      <c r="GE246" s="1"/>
      <c r="GG246" s="1"/>
      <c r="GI246" s="1">
        <v>8.931096320337069</v>
      </c>
      <c r="GJ246" s="38">
        <v>1</v>
      </c>
      <c r="GK246" s="1">
        <v>18.235782101190576</v>
      </c>
      <c r="GL246" s="38">
        <v>1</v>
      </c>
      <c r="GM246" s="1"/>
      <c r="GO246" s="1">
        <v>7.1647281522767905</v>
      </c>
      <c r="GP246" s="38">
        <v>1</v>
      </c>
      <c r="GQ246" s="1"/>
      <c r="GS246" s="1">
        <v>7.1647281522767905</v>
      </c>
      <c r="GT246" s="38">
        <v>1</v>
      </c>
      <c r="GU246" s="1"/>
      <c r="GW246" s="1"/>
      <c r="GY246" s="1"/>
      <c r="HA246" s="1"/>
      <c r="HC246" s="1"/>
      <c r="HE246" s="1"/>
      <c r="HG246" s="1"/>
      <c r="HI246" s="1"/>
      <c r="HK246" s="1"/>
      <c r="HM246" s="1"/>
      <c r="HO246" s="1"/>
      <c r="HQ246" s="1"/>
      <c r="HS246" s="1"/>
      <c r="HU246" s="1"/>
      <c r="HW246" s="1"/>
      <c r="HY246" s="1">
        <v>8.931096320337069</v>
      </c>
      <c r="HZ246" s="38">
        <v>1</v>
      </c>
      <c r="IA246" s="1"/>
      <c r="IC246" s="1"/>
      <c r="IE246" s="1">
        <v>7.1647281522767905</v>
      </c>
      <c r="IF246" s="38">
        <v>1</v>
      </c>
      <c r="IG246" s="1"/>
      <c r="II246" s="1"/>
      <c r="IK246" s="1"/>
      <c r="IM246" s="1"/>
      <c r="IO246" s="1"/>
      <c r="IQ246" s="1"/>
      <c r="IS246" s="1"/>
      <c r="IU246" s="1"/>
      <c r="IW246" s="1"/>
      <c r="IY246" s="1"/>
      <c r="JA246" s="1"/>
      <c r="JC246" s="1"/>
      <c r="JE246" s="1"/>
      <c r="JG246" s="1"/>
      <c r="JI246" s="1"/>
      <c r="JK246" s="1"/>
      <c r="JM246" s="4">
        <v>69.384684390394497</v>
      </c>
      <c r="JN246" s="49">
        <v>0.69542945079256591</v>
      </c>
      <c r="JO246" s="1"/>
      <c r="JQ246" s="1"/>
      <c r="JS246" s="1">
        <v>7.9100875451479773</v>
      </c>
      <c r="JT246" s="38">
        <v>1</v>
      </c>
      <c r="JU246" s="1"/>
      <c r="JW246" s="1"/>
      <c r="JY246" s="1"/>
      <c r="KA246" s="1"/>
      <c r="KC246" s="1"/>
      <c r="KE246" s="1"/>
      <c r="KG246" s="1"/>
      <c r="KI246" s="1"/>
      <c r="KK246" s="1"/>
      <c r="KM246" s="1"/>
      <c r="KO246" s="1"/>
      <c r="KQ246" s="1"/>
      <c r="KS246" s="1"/>
      <c r="KU246" s="1"/>
      <c r="KW246" s="1"/>
      <c r="KY246" s="1"/>
      <c r="LA246" s="1"/>
      <c r="LC246" s="1"/>
      <c r="LE246" s="1"/>
      <c r="LG246" s="1"/>
      <c r="LI246" s="1"/>
      <c r="LK246" s="1"/>
      <c r="LM246" s="1"/>
      <c r="LO246" s="1">
        <v>13.772788568454422</v>
      </c>
      <c r="LP246" s="38">
        <v>1</v>
      </c>
      <c r="LQ246" s="1"/>
      <c r="LS246" s="1"/>
      <c r="LU246" s="4">
        <v>21.682876113602397</v>
      </c>
      <c r="LV246" s="49">
        <v>0.45263049603471645</v>
      </c>
      <c r="LW246" s="1"/>
      <c r="LY246" s="1"/>
      <c r="MA246" s="1"/>
      <c r="MC246" s="1"/>
      <c r="ME246" s="1"/>
      <c r="MG246" s="1"/>
      <c r="MI246" s="1"/>
      <c r="MK246" s="1"/>
      <c r="MM246" s="1"/>
      <c r="MO246" s="1"/>
      <c r="MQ246" s="8" t="s">
        <v>911</v>
      </c>
      <c r="MR246" s="51" t="s">
        <v>911</v>
      </c>
    </row>
    <row r="247" spans="2:356" hidden="1" outlineLevel="1" x14ac:dyDescent="0.25">
      <c r="B247" s="42" t="s">
        <v>346</v>
      </c>
      <c r="C247" s="1"/>
      <c r="E247" s="1"/>
      <c r="G247" s="1"/>
      <c r="I247" s="1">
        <v>2.9198257364819331</v>
      </c>
      <c r="J247" s="38">
        <v>1</v>
      </c>
      <c r="K247" s="1"/>
      <c r="M247" s="1"/>
      <c r="O247" s="1"/>
      <c r="Q247" s="1"/>
      <c r="S247" s="1"/>
      <c r="U247" s="1"/>
      <c r="W247" s="4">
        <v>2.9198257364819331</v>
      </c>
      <c r="X247" s="49">
        <v>1</v>
      </c>
      <c r="Y247" s="1"/>
      <c r="AA247" s="1"/>
      <c r="AC247" s="1"/>
      <c r="AE247" s="1"/>
      <c r="AG247" s="1"/>
      <c r="AI247" s="1"/>
      <c r="AK247" s="1"/>
      <c r="AM247" s="1"/>
      <c r="AO247" s="1"/>
      <c r="AQ247" s="1"/>
      <c r="AS247" s="1"/>
      <c r="AU247" s="1"/>
      <c r="AW247" s="1"/>
      <c r="AY247" s="1"/>
      <c r="BA247" s="1"/>
      <c r="BC247" s="1"/>
      <c r="BE247" s="1"/>
      <c r="BG247" s="1"/>
      <c r="BI247" s="1"/>
      <c r="BK247" s="1"/>
      <c r="BM247" s="1"/>
      <c r="BO247" s="1"/>
      <c r="BQ247" s="1"/>
      <c r="BS247" s="1"/>
      <c r="BU247" s="1"/>
      <c r="BW247" s="1"/>
      <c r="BY247" s="1"/>
      <c r="CA247" s="1"/>
      <c r="CC247" s="1"/>
      <c r="CE247" s="1"/>
      <c r="CG247" s="1"/>
      <c r="CI247" s="1"/>
      <c r="CK247" s="1"/>
      <c r="CM247" s="1"/>
      <c r="CO247" s="1"/>
      <c r="CQ247" s="1"/>
      <c r="CS247" s="1"/>
      <c r="CU247" s="1"/>
      <c r="CW247" s="1"/>
      <c r="CY247" s="1"/>
      <c r="DA247" s="4" t="s">
        <v>911</v>
      </c>
      <c r="DB247" s="49" t="s">
        <v>911</v>
      </c>
      <c r="DC247" s="1"/>
      <c r="DE247" s="1"/>
      <c r="DG247" s="1"/>
      <c r="DI247" s="1"/>
      <c r="DK247" s="1"/>
      <c r="DM247" s="1"/>
      <c r="DO247" s="1"/>
      <c r="DQ247" s="1"/>
      <c r="DS247" s="1"/>
      <c r="DU247" s="1"/>
      <c r="DW247" s="1"/>
      <c r="DY247" s="1"/>
      <c r="EA247" s="1"/>
      <c r="EC247" s="1"/>
      <c r="EE247" s="1"/>
      <c r="EG247" s="1"/>
      <c r="EI247" s="1"/>
      <c r="EK247" s="1"/>
      <c r="EM247" s="1"/>
      <c r="EO247" s="1"/>
      <c r="EQ247" s="1"/>
      <c r="ES247" s="1"/>
      <c r="EU247" s="1"/>
      <c r="EW247" s="1">
        <v>18.235782101190576</v>
      </c>
      <c r="EX247" s="38">
        <v>1</v>
      </c>
      <c r="EY247" s="1"/>
      <c r="FA247" s="1"/>
      <c r="FC247" s="1"/>
      <c r="FE247" s="1"/>
      <c r="FG247" s="1"/>
      <c r="FI247" s="1"/>
      <c r="FK247" s="1"/>
      <c r="FM247" s="1"/>
      <c r="FO247" s="1"/>
      <c r="FQ247" s="1"/>
      <c r="FS247" s="1"/>
      <c r="FU247" s="1"/>
      <c r="FW247" s="1"/>
      <c r="FY247" s="1"/>
      <c r="GA247" s="1"/>
      <c r="GC247" s="1"/>
      <c r="GE247" s="1"/>
      <c r="GG247" s="1"/>
      <c r="GI247" s="1">
        <v>3.9780544747081716</v>
      </c>
      <c r="GJ247" s="38">
        <v>1</v>
      </c>
      <c r="GK247" s="1"/>
      <c r="GM247" s="1"/>
      <c r="GO247" s="1">
        <v>3.359939096599561</v>
      </c>
      <c r="GP247" s="38">
        <v>1</v>
      </c>
      <c r="GQ247" s="1"/>
      <c r="GS247" s="1"/>
      <c r="GU247" s="1"/>
      <c r="GW247" s="1"/>
      <c r="GY247" s="1"/>
      <c r="HA247" s="1"/>
      <c r="HC247" s="1">
        <v>4.6277970394226173</v>
      </c>
      <c r="HD247" s="38">
        <v>1</v>
      </c>
      <c r="HE247" s="1"/>
      <c r="HG247" s="1"/>
      <c r="HI247" s="1"/>
      <c r="HK247" s="1"/>
      <c r="HM247" s="1"/>
      <c r="HO247" s="1"/>
      <c r="HQ247" s="1"/>
      <c r="HS247" s="1"/>
      <c r="HU247" s="1"/>
      <c r="HW247" s="1"/>
      <c r="HY247" s="1"/>
      <c r="IA247" s="1"/>
      <c r="IC247" s="1"/>
      <c r="IE247" s="1"/>
      <c r="IG247" s="1"/>
      <c r="II247" s="1"/>
      <c r="IK247" s="1"/>
      <c r="IM247" s="1"/>
      <c r="IO247" s="1"/>
      <c r="IQ247" s="1"/>
      <c r="IS247" s="1"/>
      <c r="IU247" s="1"/>
      <c r="IW247" s="1"/>
      <c r="IY247" s="1"/>
      <c r="JA247" s="1"/>
      <c r="JC247" s="1"/>
      <c r="JE247" s="1"/>
      <c r="JG247" s="1"/>
      <c r="JI247" s="1"/>
      <c r="JK247" s="1"/>
      <c r="JM247" s="4">
        <v>30.201572711920925</v>
      </c>
      <c r="JN247" s="49">
        <v>0.62351820879668818</v>
      </c>
      <c r="JO247" s="1"/>
      <c r="JQ247" s="1"/>
      <c r="JS247" s="1"/>
      <c r="JU247" s="1"/>
      <c r="JW247" s="1"/>
      <c r="JY247" s="1"/>
      <c r="KA247" s="1"/>
      <c r="KC247" s="1"/>
      <c r="KE247" s="1"/>
      <c r="KG247" s="1"/>
      <c r="KI247" s="1"/>
      <c r="KK247" s="1"/>
      <c r="KM247" s="1"/>
      <c r="KO247" s="1"/>
      <c r="KQ247" s="1"/>
      <c r="KS247" s="1"/>
      <c r="KU247" s="1"/>
      <c r="KW247" s="1"/>
      <c r="KY247" s="1"/>
      <c r="LA247" s="1"/>
      <c r="LC247" s="1"/>
      <c r="LE247" s="1"/>
      <c r="LG247" s="1"/>
      <c r="LI247" s="1"/>
      <c r="LK247" s="1"/>
      <c r="LM247" s="1"/>
      <c r="LO247" s="1">
        <v>18.96537539263959</v>
      </c>
      <c r="LP247" s="38">
        <v>1</v>
      </c>
      <c r="LQ247" s="1"/>
      <c r="LS247" s="1"/>
      <c r="LU247" s="4">
        <v>18.96537539263959</v>
      </c>
      <c r="LV247" s="49">
        <v>0.5</v>
      </c>
      <c r="LW247" s="1"/>
      <c r="LY247" s="1"/>
      <c r="MA247" s="1"/>
      <c r="MC247" s="1"/>
      <c r="ME247" s="1"/>
      <c r="MG247" s="1"/>
      <c r="MI247" s="1"/>
      <c r="MK247" s="1"/>
      <c r="MM247" s="1"/>
      <c r="MO247" s="1"/>
      <c r="MQ247" s="8" t="s">
        <v>911</v>
      </c>
      <c r="MR247" s="51" t="s">
        <v>911</v>
      </c>
    </row>
    <row r="248" spans="2:356" hidden="1" outlineLevel="1" x14ac:dyDescent="0.25">
      <c r="B248" s="42" t="s">
        <v>230</v>
      </c>
      <c r="C248" s="1"/>
      <c r="E248" s="1"/>
      <c r="G248" s="1"/>
      <c r="I248" s="1"/>
      <c r="K248" s="1"/>
      <c r="M248" s="1"/>
      <c r="O248" s="1"/>
      <c r="Q248" s="1"/>
      <c r="S248" s="1"/>
      <c r="U248" s="1"/>
      <c r="W248" s="4" t="s">
        <v>911</v>
      </c>
      <c r="X248" s="49" t="s">
        <v>911</v>
      </c>
      <c r="Y248" s="1"/>
      <c r="AA248" s="1"/>
      <c r="AC248" s="1"/>
      <c r="AE248" s="1"/>
      <c r="AG248" s="1"/>
      <c r="AI248" s="1"/>
      <c r="AK248" s="1"/>
      <c r="AM248" s="1"/>
      <c r="AO248" s="1"/>
      <c r="AQ248" s="1"/>
      <c r="AS248" s="1"/>
      <c r="AU248" s="1"/>
      <c r="AW248" s="1"/>
      <c r="AY248" s="1"/>
      <c r="BA248" s="1"/>
      <c r="BC248" s="1"/>
      <c r="BE248" s="1"/>
      <c r="BG248" s="1"/>
      <c r="BI248" s="1"/>
      <c r="BK248" s="1"/>
      <c r="BM248" s="1"/>
      <c r="BO248" s="1"/>
      <c r="BQ248" s="1"/>
      <c r="BS248" s="1"/>
      <c r="BU248" s="1"/>
      <c r="BW248" s="1"/>
      <c r="BY248" s="1"/>
      <c r="CA248" s="1"/>
      <c r="CC248" s="1"/>
      <c r="CE248" s="1"/>
      <c r="CG248" s="1"/>
      <c r="CI248" s="1"/>
      <c r="CK248" s="1"/>
      <c r="CM248" s="1"/>
      <c r="CO248" s="1"/>
      <c r="CQ248" s="1"/>
      <c r="CS248" s="1"/>
      <c r="CU248" s="1"/>
      <c r="CW248" s="1"/>
      <c r="CY248" s="1"/>
      <c r="DA248" s="4" t="s">
        <v>911</v>
      </c>
      <c r="DB248" s="49" t="s">
        <v>911</v>
      </c>
      <c r="DC248" s="1"/>
      <c r="DE248" s="1"/>
      <c r="DG248" s="1"/>
      <c r="DI248" s="1"/>
      <c r="DK248" s="1"/>
      <c r="DM248" s="1"/>
      <c r="DO248" s="1"/>
      <c r="DQ248" s="1"/>
      <c r="DS248" s="1"/>
      <c r="DU248" s="1"/>
      <c r="DW248" s="1"/>
      <c r="DY248" s="1"/>
      <c r="EA248" s="1"/>
      <c r="EC248" s="1"/>
      <c r="EE248" s="1"/>
      <c r="EG248" s="1"/>
      <c r="EI248" s="1"/>
      <c r="EK248" s="1"/>
      <c r="EM248" s="1"/>
      <c r="EO248" s="1">
        <v>18.96537539263959</v>
      </c>
      <c r="EP248" s="38">
        <v>1</v>
      </c>
      <c r="EQ248" s="1"/>
      <c r="ES248" s="1"/>
      <c r="EU248" s="1"/>
      <c r="EW248" s="1"/>
      <c r="EY248" s="1"/>
      <c r="FA248" s="1"/>
      <c r="FC248" s="1"/>
      <c r="FE248" s="1"/>
      <c r="FG248" s="1"/>
      <c r="FI248" s="1"/>
      <c r="FK248" s="1"/>
      <c r="FM248" s="1"/>
      <c r="FO248" s="1"/>
      <c r="FQ248" s="1"/>
      <c r="FS248" s="1"/>
      <c r="FU248" s="1"/>
      <c r="FW248" s="1"/>
      <c r="FY248" s="1"/>
      <c r="GA248" s="1"/>
      <c r="GC248" s="1">
        <v>13.730962893007518</v>
      </c>
      <c r="GD248" s="38">
        <v>1</v>
      </c>
      <c r="GE248" s="1"/>
      <c r="GG248" s="1"/>
      <c r="GI248" s="1"/>
      <c r="GK248" s="1"/>
      <c r="GM248" s="1"/>
      <c r="GO248" s="1"/>
      <c r="GQ248" s="1"/>
      <c r="GS248" s="1"/>
      <c r="GU248" s="1"/>
      <c r="GW248" s="1"/>
      <c r="GY248" s="1"/>
      <c r="HA248" s="1"/>
      <c r="HC248" s="1"/>
      <c r="HE248" s="1"/>
      <c r="HG248" s="1"/>
      <c r="HI248" s="1"/>
      <c r="HK248" s="1"/>
      <c r="HM248" s="1"/>
      <c r="HO248" s="1"/>
      <c r="HQ248" s="1"/>
      <c r="HS248" s="1"/>
      <c r="HU248" s="1"/>
      <c r="HW248" s="1"/>
      <c r="HY248" s="1"/>
      <c r="IA248" s="1"/>
      <c r="IC248" s="1"/>
      <c r="IE248" s="1"/>
      <c r="IG248" s="1"/>
      <c r="II248" s="1"/>
      <c r="IK248" s="1"/>
      <c r="IM248" s="1"/>
      <c r="IO248" s="1"/>
      <c r="IQ248" s="1">
        <v>18.96537539263959</v>
      </c>
      <c r="IR248" s="38">
        <v>1</v>
      </c>
      <c r="IS248" s="1"/>
      <c r="IU248" s="1"/>
      <c r="IW248" s="1"/>
      <c r="IY248" s="1"/>
      <c r="JA248" s="1"/>
      <c r="JC248" s="1"/>
      <c r="JE248" s="1"/>
      <c r="JG248" s="1"/>
      <c r="JI248" s="1"/>
      <c r="JK248" s="1"/>
      <c r="JM248" s="4">
        <v>51.661713678286702</v>
      </c>
      <c r="JN248" s="49">
        <v>0.659047016015747</v>
      </c>
      <c r="JO248" s="1"/>
      <c r="JQ248" s="1"/>
      <c r="JS248" s="1"/>
      <c r="JU248" s="1"/>
      <c r="JW248" s="1"/>
      <c r="JY248" s="1"/>
      <c r="KA248" s="1"/>
      <c r="KC248" s="1"/>
      <c r="KE248" s="1"/>
      <c r="KG248" s="1">
        <v>4.9430366570468669</v>
      </c>
      <c r="KH248" s="38">
        <v>1</v>
      </c>
      <c r="KI248" s="1"/>
      <c r="KK248" s="1"/>
      <c r="KM248" s="1"/>
      <c r="KO248" s="1"/>
      <c r="KQ248" s="1"/>
      <c r="KS248" s="1">
        <v>9.0140669883803923</v>
      </c>
      <c r="KT248" s="38">
        <v>1</v>
      </c>
      <c r="KU248" s="1"/>
      <c r="KW248" s="1"/>
      <c r="KY248" s="1"/>
      <c r="LA248" s="1"/>
      <c r="LC248" s="1"/>
      <c r="LE248" s="1"/>
      <c r="LG248" s="1"/>
      <c r="LI248" s="1">
        <v>11.742158961921685</v>
      </c>
      <c r="LJ248" s="38">
        <v>1</v>
      </c>
      <c r="LK248" s="1"/>
      <c r="LM248" s="1"/>
      <c r="LO248" s="1"/>
      <c r="LQ248" s="1"/>
      <c r="LS248" s="1"/>
      <c r="LU248" s="4">
        <v>25.699262607348945</v>
      </c>
      <c r="LV248" s="49">
        <v>0.57538275822039664</v>
      </c>
      <c r="LW248" s="1"/>
      <c r="LY248" s="1"/>
      <c r="MA248" s="1"/>
      <c r="MC248" s="1"/>
      <c r="ME248" s="1"/>
      <c r="MG248" s="1"/>
      <c r="MI248" s="1"/>
      <c r="MK248" s="1"/>
      <c r="MM248" s="1"/>
      <c r="MO248" s="1"/>
      <c r="MQ248" s="8" t="s">
        <v>911</v>
      </c>
      <c r="MR248" s="51" t="s">
        <v>911</v>
      </c>
    </row>
    <row r="249" spans="2:356" hidden="1" outlineLevel="1" x14ac:dyDescent="0.25">
      <c r="B249" s="42" t="s">
        <v>241</v>
      </c>
      <c r="C249" s="1"/>
      <c r="E249" s="1"/>
      <c r="G249" s="1"/>
      <c r="I249" s="1"/>
      <c r="K249" s="1"/>
      <c r="M249" s="1"/>
      <c r="O249" s="1"/>
      <c r="Q249" s="1">
        <v>9.6617199741406417</v>
      </c>
      <c r="R249" s="38">
        <v>1</v>
      </c>
      <c r="S249" s="1"/>
      <c r="U249" s="1"/>
      <c r="W249" s="4">
        <v>9.6617199741406417</v>
      </c>
      <c r="X249" s="49">
        <v>1</v>
      </c>
      <c r="Y249" s="1"/>
      <c r="AA249" s="1"/>
      <c r="AC249" s="1"/>
      <c r="AE249" s="1"/>
      <c r="AG249" s="1"/>
      <c r="AI249" s="1"/>
      <c r="AK249" s="1"/>
      <c r="AM249" s="1"/>
      <c r="AO249" s="1"/>
      <c r="AQ249" s="1"/>
      <c r="AS249" s="1"/>
      <c r="AU249" s="1"/>
      <c r="AW249" s="1"/>
      <c r="AY249" s="1"/>
      <c r="BA249" s="1"/>
      <c r="BC249" s="1"/>
      <c r="BE249" s="1"/>
      <c r="BG249" s="1"/>
      <c r="BI249" s="1"/>
      <c r="BK249" s="1"/>
      <c r="BM249" s="1"/>
      <c r="BO249" s="1"/>
      <c r="BQ249" s="1"/>
      <c r="BS249" s="1"/>
      <c r="BU249" s="1"/>
      <c r="BW249" s="1"/>
      <c r="BY249" s="1"/>
      <c r="CA249" s="1"/>
      <c r="CC249" s="1"/>
      <c r="CE249" s="1"/>
      <c r="CG249" s="1"/>
      <c r="CI249" s="1"/>
      <c r="CK249" s="1"/>
      <c r="CM249" s="1"/>
      <c r="CO249" s="1"/>
      <c r="CQ249" s="1"/>
      <c r="CS249" s="1"/>
      <c r="CU249" s="1"/>
      <c r="CW249" s="1"/>
      <c r="CY249" s="1"/>
      <c r="DA249" s="4" t="s">
        <v>911</v>
      </c>
      <c r="DB249" s="49" t="s">
        <v>911</v>
      </c>
      <c r="DC249" s="1"/>
      <c r="DE249" s="1"/>
      <c r="DG249" s="1"/>
      <c r="DI249" s="1"/>
      <c r="DK249" s="1"/>
      <c r="DM249" s="1"/>
      <c r="DO249" s="1"/>
      <c r="DQ249" s="1"/>
      <c r="DS249" s="1"/>
      <c r="DU249" s="1"/>
      <c r="DW249" s="1"/>
      <c r="DY249" s="1"/>
      <c r="EA249" s="1"/>
      <c r="EC249" s="1"/>
      <c r="EE249" s="1"/>
      <c r="EG249" s="1"/>
      <c r="EI249" s="1"/>
      <c r="EK249" s="1"/>
      <c r="EM249" s="1"/>
      <c r="EO249" s="1"/>
      <c r="EQ249" s="1"/>
      <c r="ES249" s="1"/>
      <c r="EU249" s="1"/>
      <c r="EW249" s="1"/>
      <c r="EY249" s="1"/>
      <c r="FA249" s="1"/>
      <c r="FC249" s="1"/>
      <c r="FE249" s="1"/>
      <c r="FG249" s="1"/>
      <c r="FI249" s="1"/>
      <c r="FK249" s="1"/>
      <c r="FM249" s="1"/>
      <c r="FO249" s="1"/>
      <c r="FQ249" s="1"/>
      <c r="FS249" s="1"/>
      <c r="FU249" s="1"/>
      <c r="FW249" s="1"/>
      <c r="FY249" s="1"/>
      <c r="GA249" s="1"/>
      <c r="GC249" s="1"/>
      <c r="GE249" s="1"/>
      <c r="GG249" s="1"/>
      <c r="GI249" s="1">
        <v>5.0223760912337063</v>
      </c>
      <c r="GJ249" s="38">
        <v>0.64338332514827545</v>
      </c>
      <c r="GK249" s="1"/>
      <c r="GM249" s="1"/>
      <c r="GO249" s="1"/>
      <c r="GQ249" s="1"/>
      <c r="GS249" s="1"/>
      <c r="GU249" s="1"/>
      <c r="GW249" s="1"/>
      <c r="GY249" s="1"/>
      <c r="HA249" s="1"/>
      <c r="HC249" s="1"/>
      <c r="HE249" s="1"/>
      <c r="HG249" s="1"/>
      <c r="HI249" s="1"/>
      <c r="HK249" s="1"/>
      <c r="HM249" s="1"/>
      <c r="HO249" s="1"/>
      <c r="HQ249" s="1"/>
      <c r="HS249" s="1"/>
      <c r="HU249" s="1"/>
      <c r="HW249" s="1"/>
      <c r="HY249" s="1"/>
      <c r="IA249" s="1"/>
      <c r="IC249" s="1"/>
      <c r="IE249" s="1"/>
      <c r="IG249" s="1"/>
      <c r="II249" s="1"/>
      <c r="IK249" s="1"/>
      <c r="IM249" s="1"/>
      <c r="IO249" s="1"/>
      <c r="IQ249" s="1"/>
      <c r="IS249" s="1"/>
      <c r="IU249" s="1"/>
      <c r="IW249" s="1"/>
      <c r="IY249" s="1"/>
      <c r="JA249" s="1"/>
      <c r="JC249" s="1"/>
      <c r="JE249" s="1"/>
      <c r="JG249" s="1"/>
      <c r="JI249" s="1"/>
      <c r="JK249" s="1"/>
      <c r="JM249" s="4">
        <v>5.0223760912337063</v>
      </c>
      <c r="JN249" s="49">
        <v>0.28032929480794033</v>
      </c>
      <c r="JO249" s="1"/>
      <c r="JQ249" s="1"/>
      <c r="JS249" s="1"/>
      <c r="JU249" s="1"/>
      <c r="JW249" s="1"/>
      <c r="JY249" s="1"/>
      <c r="KA249" s="1"/>
      <c r="KC249" s="1"/>
      <c r="KE249" s="1"/>
      <c r="KG249" s="1"/>
      <c r="KI249" s="1"/>
      <c r="KK249" s="1"/>
      <c r="KM249" s="1"/>
      <c r="KO249" s="1"/>
      <c r="KQ249" s="1"/>
      <c r="KS249" s="1"/>
      <c r="KU249" s="1"/>
      <c r="KW249" s="1"/>
      <c r="KY249" s="1"/>
      <c r="LA249" s="1"/>
      <c r="LC249" s="1"/>
      <c r="LE249" s="1"/>
      <c r="LG249" s="1"/>
      <c r="LI249" s="1"/>
      <c r="LK249" s="1"/>
      <c r="LM249" s="1"/>
      <c r="LO249" s="1">
        <v>5.0223760912337063</v>
      </c>
      <c r="LP249" s="38">
        <v>0.26721639220355975</v>
      </c>
      <c r="LQ249" s="1"/>
      <c r="LS249" s="1"/>
      <c r="LU249" s="4">
        <v>5.0223760912337063</v>
      </c>
      <c r="LV249" s="49">
        <v>0.13300593911723216</v>
      </c>
      <c r="LW249" s="1"/>
      <c r="LY249" s="1"/>
      <c r="MA249" s="1"/>
      <c r="MC249" s="1"/>
      <c r="ME249" s="1"/>
      <c r="MG249" s="1"/>
      <c r="MI249" s="1"/>
      <c r="MK249" s="1"/>
      <c r="MM249" s="1"/>
      <c r="MO249" s="1"/>
      <c r="MQ249" s="8" t="s">
        <v>911</v>
      </c>
      <c r="MR249" s="51" t="s">
        <v>911</v>
      </c>
    </row>
    <row r="250" spans="2:356" hidden="1" outlineLevel="1" x14ac:dyDescent="0.25">
      <c r="B250" s="42" t="s">
        <v>159</v>
      </c>
      <c r="C250" s="1">
        <v>24.132507829681234</v>
      </c>
      <c r="D250" s="38">
        <v>0.7893115563185753</v>
      </c>
      <c r="E250" s="1">
        <v>49.551740488113495</v>
      </c>
      <c r="F250" s="38">
        <v>0.51846446735136809</v>
      </c>
      <c r="G250" s="1">
        <v>30.874402067339943</v>
      </c>
      <c r="H250" s="38">
        <v>0.76165159646367231</v>
      </c>
      <c r="I250" s="1">
        <v>3.0478963550754887</v>
      </c>
      <c r="J250" s="38">
        <v>0.20877634785457144</v>
      </c>
      <c r="K250" s="1">
        <v>41.694776251638046</v>
      </c>
      <c r="L250" s="38">
        <v>0.6833168658197053</v>
      </c>
      <c r="M250" s="1"/>
      <c r="O250" s="1"/>
      <c r="Q250" s="1">
        <v>29.326057775137368</v>
      </c>
      <c r="R250" s="38">
        <v>0.83091292250085957</v>
      </c>
      <c r="S250" s="1"/>
      <c r="U250" s="1">
        <v>9.6617199741406417</v>
      </c>
      <c r="V250" s="38">
        <v>0.66767062516512188</v>
      </c>
      <c r="W250" s="4">
        <v>188.28910074112625</v>
      </c>
      <c r="X250" s="49">
        <v>0.61779597831115585</v>
      </c>
      <c r="Y250" s="1"/>
      <c r="AA250" s="1"/>
      <c r="AC250" s="1"/>
      <c r="AE250" s="1"/>
      <c r="AG250" s="1"/>
      <c r="AI250" s="1"/>
      <c r="AK250" s="1">
        <v>3.0478963550754887</v>
      </c>
      <c r="AL250" s="38">
        <v>0.31272643280920542</v>
      </c>
      <c r="AM250" s="1"/>
      <c r="AO250" s="1"/>
      <c r="AQ250" s="1">
        <v>9.6617199741406417</v>
      </c>
      <c r="AR250" s="38">
        <v>1</v>
      </c>
      <c r="AS250" s="1"/>
      <c r="AU250" s="1"/>
      <c r="AW250" s="1"/>
      <c r="AY250" s="1">
        <v>8.931096320337069</v>
      </c>
      <c r="AZ250" s="38">
        <v>1</v>
      </c>
      <c r="BA250" s="1">
        <v>9.6617199741406417</v>
      </c>
      <c r="BB250" s="38">
        <v>0.43436607335760868</v>
      </c>
      <c r="BC250" s="1"/>
      <c r="BE250" s="1"/>
      <c r="BG250" s="1"/>
      <c r="BI250" s="1">
        <v>1.8892421449180175</v>
      </c>
      <c r="BJ250" s="38">
        <v>0.5</v>
      </c>
      <c r="BK250" s="1">
        <v>9.6617199741406417</v>
      </c>
      <c r="BL250" s="38">
        <v>0.7679278998273853</v>
      </c>
      <c r="BM250" s="1"/>
      <c r="BO250" s="1">
        <v>9.6617199741406417</v>
      </c>
      <c r="BP250" s="38">
        <v>0.51377345496260496</v>
      </c>
      <c r="BQ250" s="1">
        <v>81.584796765610889</v>
      </c>
      <c r="BR250" s="38">
        <v>0.65518004213251313</v>
      </c>
      <c r="BS250" s="1"/>
      <c r="BU250" s="1"/>
      <c r="BW250" s="1">
        <v>12.70961632921613</v>
      </c>
      <c r="BX250" s="38">
        <v>1</v>
      </c>
      <c r="BY250" s="1"/>
      <c r="CA250" s="1"/>
      <c r="CC250" s="1"/>
      <c r="CE250" s="1"/>
      <c r="CG250" s="1"/>
      <c r="CI250" s="1"/>
      <c r="CK250" s="1">
        <v>19.407926355534098</v>
      </c>
      <c r="CL250" s="38">
        <v>0.57070747654456899</v>
      </c>
      <c r="CM250" s="1">
        <v>44.742672606713541</v>
      </c>
      <c r="CN250" s="38">
        <v>0.66666666666666652</v>
      </c>
      <c r="CO250" s="1"/>
      <c r="CQ250" s="1">
        <v>9.6617199741406417</v>
      </c>
      <c r="CR250" s="38">
        <v>1</v>
      </c>
      <c r="CS250" s="1">
        <v>15.629442065698065</v>
      </c>
      <c r="CT250" s="38">
        <v>1</v>
      </c>
      <c r="CU250" s="1">
        <v>1.8892421449180175</v>
      </c>
      <c r="CV250" s="38">
        <v>1</v>
      </c>
      <c r="CW250" s="1">
        <v>9.6617199741406417</v>
      </c>
      <c r="CX250" s="38">
        <v>1</v>
      </c>
      <c r="CY250" s="1"/>
      <c r="DA250" s="4">
        <v>247.80225093286523</v>
      </c>
      <c r="DB250" s="49">
        <v>0.64611444784163774</v>
      </c>
      <c r="DC250" s="1">
        <v>28.281620114650213</v>
      </c>
      <c r="DD250" s="38">
        <v>0.46925062629129677</v>
      </c>
      <c r="DE250" s="1"/>
      <c r="DG250" s="1"/>
      <c r="DI250" s="1"/>
      <c r="DK250" s="1"/>
      <c r="DM250" s="1"/>
      <c r="DO250" s="1"/>
      <c r="DQ250" s="1">
        <v>11.142782626984964</v>
      </c>
      <c r="DR250" s="38">
        <v>1</v>
      </c>
      <c r="DS250" s="1"/>
      <c r="DU250" s="1"/>
      <c r="DW250" s="1">
        <v>14.329456304553583</v>
      </c>
      <c r="DX250" s="38">
        <v>0.3354562748210812</v>
      </c>
      <c r="DY250" s="1"/>
      <c r="EA250" s="1"/>
      <c r="EC250" s="1"/>
      <c r="EE250" s="1"/>
      <c r="EG250" s="1">
        <v>3.359939096599561</v>
      </c>
      <c r="EH250" s="38">
        <v>0.18149664453295289</v>
      </c>
      <c r="EI250" s="1"/>
      <c r="EK250" s="1"/>
      <c r="EM250" s="1"/>
      <c r="EO250" s="1"/>
      <c r="EQ250" s="1">
        <v>8.931096320337069</v>
      </c>
      <c r="ER250" s="38">
        <v>1</v>
      </c>
      <c r="ES250" s="1"/>
      <c r="EU250" s="1"/>
      <c r="EW250" s="1">
        <v>91.949464307777248</v>
      </c>
      <c r="EX250" s="38">
        <v>0.53133160960543302</v>
      </c>
      <c r="EY250" s="1"/>
      <c r="FA250" s="1"/>
      <c r="FC250" s="1"/>
      <c r="FE250" s="1">
        <v>3.9780544747081716</v>
      </c>
      <c r="FF250" s="38">
        <v>1</v>
      </c>
      <c r="FG250" s="1"/>
      <c r="FI250" s="1">
        <v>3.6008064635507484</v>
      </c>
      <c r="FJ250" s="38">
        <v>1</v>
      </c>
      <c r="FK250" s="1">
        <v>16.09582447261386</v>
      </c>
      <c r="FL250" s="38">
        <v>0.79597151544276379</v>
      </c>
      <c r="FM250" s="1">
        <v>16.09582447261386</v>
      </c>
      <c r="FN250" s="38">
        <v>0.58773192616551406</v>
      </c>
      <c r="FO250" s="1">
        <v>10.765534615827541</v>
      </c>
      <c r="FP250" s="38">
        <v>0.33193166723790934</v>
      </c>
      <c r="FQ250" s="1"/>
      <c r="FS250" s="1"/>
      <c r="FU250" s="1"/>
      <c r="FW250" s="1"/>
      <c r="FY250" s="1"/>
      <c r="GA250" s="1">
        <v>4.1257841658064009</v>
      </c>
      <c r="GB250" s="38">
        <v>8.2358892001377804E-2</v>
      </c>
      <c r="GC250" s="1"/>
      <c r="GE250" s="1"/>
      <c r="GG250" s="1"/>
      <c r="GI250" s="1">
        <v>213.03071300880157</v>
      </c>
      <c r="GJ250" s="38">
        <v>0.57647232838765605</v>
      </c>
      <c r="GK250" s="1">
        <v>7.3379935713077327</v>
      </c>
      <c r="GL250" s="38">
        <v>0.24815518840597761</v>
      </c>
      <c r="GM250" s="1">
        <v>68.103952565076085</v>
      </c>
      <c r="GN250" s="38">
        <v>0.69434042623307857</v>
      </c>
      <c r="GO250" s="1">
        <v>11.142782626984964</v>
      </c>
      <c r="GP250" s="38">
        <v>0.40908048587951029</v>
      </c>
      <c r="GQ250" s="1"/>
      <c r="GS250" s="1">
        <v>19.751434785592156</v>
      </c>
      <c r="GT250" s="38">
        <v>0.39114642669401767</v>
      </c>
      <c r="GU250" s="1"/>
      <c r="GW250" s="1"/>
      <c r="GY250" s="1">
        <v>8.931096320337069</v>
      </c>
      <c r="GZ250" s="38">
        <v>0.6918422801107087</v>
      </c>
      <c r="HA250" s="1">
        <v>9.6617199741406417</v>
      </c>
      <c r="HB250" s="38">
        <v>1</v>
      </c>
      <c r="HC250" s="1">
        <v>185.7474349968293</v>
      </c>
      <c r="HD250" s="38">
        <v>0.33673916739619925</v>
      </c>
      <c r="HE250" s="1"/>
      <c r="HG250" s="1"/>
      <c r="HI250" s="1">
        <v>7.57886093825892</v>
      </c>
      <c r="HJ250" s="38">
        <v>1</v>
      </c>
      <c r="HK250" s="1"/>
      <c r="HM250" s="1"/>
      <c r="HO250" s="1">
        <v>8.931096320337069</v>
      </c>
      <c r="HP250" s="38">
        <v>1</v>
      </c>
      <c r="HQ250" s="1">
        <v>3.393717828909919</v>
      </c>
      <c r="HR250" s="38">
        <v>0.2432395343906455</v>
      </c>
      <c r="HS250" s="1"/>
      <c r="HU250" s="1"/>
      <c r="HW250" s="1"/>
      <c r="HY250" s="1">
        <v>14.650451414682752</v>
      </c>
      <c r="HZ250" s="38">
        <v>0.27732434774078563</v>
      </c>
      <c r="IA250" s="1"/>
      <c r="IC250" s="1">
        <v>3.359939096599561</v>
      </c>
      <c r="ID250" s="38">
        <v>0.14862672792696907</v>
      </c>
      <c r="IE250" s="1">
        <v>8.931096320337069</v>
      </c>
      <c r="IF250" s="38">
        <v>0.37724244970264298</v>
      </c>
      <c r="IG250" s="1">
        <v>3.9780544747081716</v>
      </c>
      <c r="IH250" s="38">
        <v>0.29165104522999763</v>
      </c>
      <c r="II250" s="1"/>
      <c r="IK250" s="1"/>
      <c r="IM250" s="1">
        <v>8.931096320337069</v>
      </c>
      <c r="IN250" s="38">
        <v>0.45343268852841501</v>
      </c>
      <c r="IO250" s="1"/>
      <c r="IQ250" s="1"/>
      <c r="IS250" s="1">
        <v>7.1647281522767905</v>
      </c>
      <c r="IT250" s="38">
        <v>0.50601034060521277</v>
      </c>
      <c r="IU250" s="1"/>
      <c r="IW250" s="1"/>
      <c r="IY250" s="1"/>
      <c r="JA250" s="1"/>
      <c r="JC250" s="1"/>
      <c r="JE250" s="1"/>
      <c r="JG250" s="1"/>
      <c r="JI250" s="1"/>
      <c r="JK250" s="1"/>
      <c r="JM250" s="4">
        <v>803.28235615153994</v>
      </c>
      <c r="JN250" s="49">
        <v>0.43235080849743113</v>
      </c>
      <c r="JO250" s="1"/>
      <c r="JQ250" s="1"/>
      <c r="JS250" s="1"/>
      <c r="JU250" s="1"/>
      <c r="JW250" s="1">
        <v>3.6008064635507484</v>
      </c>
      <c r="JX250" s="38">
        <v>1</v>
      </c>
      <c r="JY250" s="1"/>
      <c r="KA250" s="1"/>
      <c r="KC250" s="1"/>
      <c r="KE250" s="1">
        <v>2.1013289036544855</v>
      </c>
      <c r="KF250" s="38">
        <v>0.3456483614988648</v>
      </c>
      <c r="KG250" s="1">
        <v>20.028559545202789</v>
      </c>
      <c r="KH250" s="38">
        <v>1</v>
      </c>
      <c r="KI250" s="1"/>
      <c r="KK250" s="1"/>
      <c r="KM250" s="1">
        <v>7.1647281522767905</v>
      </c>
      <c r="KN250" s="38">
        <v>1</v>
      </c>
      <c r="KO250" s="1"/>
      <c r="KQ250" s="1"/>
      <c r="KS250" s="1">
        <v>37.42530252044282</v>
      </c>
      <c r="KT250" s="38">
        <v>0.65629420565462127</v>
      </c>
      <c r="KU250" s="1"/>
      <c r="KW250" s="1"/>
      <c r="KY250" s="1"/>
      <c r="LA250" s="1"/>
      <c r="LC250" s="1">
        <v>4.6712332475770477</v>
      </c>
      <c r="LD250" s="38">
        <v>0.48586458398993471</v>
      </c>
      <c r="LE250" s="1">
        <v>7.1647281522767905</v>
      </c>
      <c r="LF250" s="38">
        <v>1</v>
      </c>
      <c r="LG250" s="1">
        <v>3.359939096599561</v>
      </c>
      <c r="LH250" s="38">
        <v>1</v>
      </c>
      <c r="LI250" s="1"/>
      <c r="LK250" s="1"/>
      <c r="LM250" s="1"/>
      <c r="LO250" s="1">
        <v>23.955834034377048</v>
      </c>
      <c r="LP250" s="38">
        <v>0.82668439253275472</v>
      </c>
      <c r="LQ250" s="1"/>
      <c r="LS250" s="1"/>
      <c r="LU250" s="4">
        <v>109.47246011595809</v>
      </c>
      <c r="LV250" s="49">
        <v>0.59752986992606927</v>
      </c>
      <c r="LW250" s="1">
        <v>1.8892421449180175</v>
      </c>
      <c r="LX250" s="38">
        <v>1</v>
      </c>
      <c r="LY250" s="1"/>
      <c r="MA250" s="1">
        <v>9.6617199741406417</v>
      </c>
      <c r="MB250" s="38">
        <v>0.74197304058210389</v>
      </c>
      <c r="MC250" s="1"/>
      <c r="ME250" s="1"/>
      <c r="MG250" s="1"/>
      <c r="MI250" s="1"/>
      <c r="MK250" s="1"/>
      <c r="MM250" s="1"/>
      <c r="MO250" s="1"/>
      <c r="MQ250" s="8">
        <v>11.55096211905866</v>
      </c>
      <c r="MR250" s="51">
        <v>0.77466559210577934</v>
      </c>
    </row>
    <row r="251" spans="2:356" hidden="1" outlineLevel="1" x14ac:dyDescent="0.25">
      <c r="B251" s="42" t="s">
        <v>484</v>
      </c>
      <c r="C251" s="1"/>
      <c r="E251" s="1"/>
      <c r="G251" s="1"/>
      <c r="I251" s="1"/>
      <c r="K251" s="1"/>
      <c r="M251" s="1"/>
      <c r="O251" s="1"/>
      <c r="Q251" s="1"/>
      <c r="S251" s="1"/>
      <c r="U251" s="1"/>
      <c r="W251" s="4" t="s">
        <v>911</v>
      </c>
      <c r="X251" s="49" t="s">
        <v>911</v>
      </c>
      <c r="Y251" s="1"/>
      <c r="AA251" s="1"/>
      <c r="AC251" s="1"/>
      <c r="AE251" s="1"/>
      <c r="AG251" s="1"/>
      <c r="AI251" s="1"/>
      <c r="AK251" s="1"/>
      <c r="AM251" s="1"/>
      <c r="AO251" s="1"/>
      <c r="AQ251" s="1"/>
      <c r="AS251" s="1"/>
      <c r="AU251" s="1"/>
      <c r="AW251" s="1"/>
      <c r="AY251" s="1"/>
      <c r="BA251" s="1"/>
      <c r="BC251" s="1"/>
      <c r="BE251" s="1"/>
      <c r="BG251" s="1"/>
      <c r="BI251" s="1"/>
      <c r="BK251" s="1"/>
      <c r="BM251" s="1"/>
      <c r="BO251" s="1"/>
      <c r="BQ251" s="1"/>
      <c r="BS251" s="1"/>
      <c r="BU251" s="1"/>
      <c r="BW251" s="1"/>
      <c r="BY251" s="1"/>
      <c r="CA251" s="1"/>
      <c r="CC251" s="1"/>
      <c r="CE251" s="1"/>
      <c r="CG251" s="1"/>
      <c r="CI251" s="1"/>
      <c r="CK251" s="1"/>
      <c r="CM251" s="1"/>
      <c r="CO251" s="1"/>
      <c r="CQ251" s="1"/>
      <c r="CS251" s="1"/>
      <c r="CU251" s="1"/>
      <c r="CW251" s="1"/>
      <c r="CY251" s="1"/>
      <c r="DA251" s="4" t="s">
        <v>911</v>
      </c>
      <c r="DB251" s="49" t="s">
        <v>911</v>
      </c>
      <c r="DC251" s="1"/>
      <c r="DE251" s="1"/>
      <c r="DG251" s="1"/>
      <c r="DI251" s="1"/>
      <c r="DK251" s="1"/>
      <c r="DM251" s="1"/>
      <c r="DO251" s="1"/>
      <c r="DQ251" s="1"/>
      <c r="DS251" s="1"/>
      <c r="DU251" s="1"/>
      <c r="DW251" s="1"/>
      <c r="DY251" s="1"/>
      <c r="EA251" s="1"/>
      <c r="EC251" s="1"/>
      <c r="EE251" s="1"/>
      <c r="EG251" s="1"/>
      <c r="EI251" s="1"/>
      <c r="EK251" s="1"/>
      <c r="EM251" s="1"/>
      <c r="EO251" s="1"/>
      <c r="EQ251" s="1"/>
      <c r="ES251" s="1"/>
      <c r="EU251" s="1"/>
      <c r="EW251" s="1"/>
      <c r="EY251" s="1"/>
      <c r="FA251" s="1"/>
      <c r="FC251" s="1"/>
      <c r="FE251" s="1"/>
      <c r="FG251" s="1"/>
      <c r="FI251" s="1"/>
      <c r="FK251" s="1"/>
      <c r="FM251" s="1"/>
      <c r="FO251" s="1"/>
      <c r="FQ251" s="1"/>
      <c r="FS251" s="1"/>
      <c r="FU251" s="1"/>
      <c r="FW251" s="1"/>
      <c r="FY251" s="1"/>
      <c r="GA251" s="1"/>
      <c r="GC251" s="1"/>
      <c r="GE251" s="1"/>
      <c r="GG251" s="1"/>
      <c r="GI251" s="1"/>
      <c r="GK251" s="1"/>
      <c r="GM251" s="1"/>
      <c r="GO251" s="1"/>
      <c r="GQ251" s="1"/>
      <c r="GS251" s="1"/>
      <c r="GU251" s="1"/>
      <c r="GW251" s="1"/>
      <c r="GY251" s="1"/>
      <c r="HA251" s="1"/>
      <c r="HC251" s="1"/>
      <c r="HE251" s="1"/>
      <c r="HG251" s="1"/>
      <c r="HI251" s="1"/>
      <c r="HK251" s="1"/>
      <c r="HM251" s="1"/>
      <c r="HO251" s="1"/>
      <c r="HQ251" s="1"/>
      <c r="HS251" s="1"/>
      <c r="HU251" s="1"/>
      <c r="HW251" s="1"/>
      <c r="HY251" s="1"/>
      <c r="IA251" s="1"/>
      <c r="IC251" s="1"/>
      <c r="IE251" s="1"/>
      <c r="IG251" s="1"/>
      <c r="II251" s="1"/>
      <c r="IK251" s="1"/>
      <c r="IM251" s="1"/>
      <c r="IO251" s="1"/>
      <c r="IQ251" s="1"/>
      <c r="IS251" s="1"/>
      <c r="IU251" s="1"/>
      <c r="IW251" s="1"/>
      <c r="IY251" s="1"/>
      <c r="JA251" s="1"/>
      <c r="JC251" s="1"/>
      <c r="JE251" s="1"/>
      <c r="JG251" s="1"/>
      <c r="JI251" s="1"/>
      <c r="JK251" s="1"/>
      <c r="JM251" s="4" t="s">
        <v>911</v>
      </c>
      <c r="JN251" s="49" t="s">
        <v>911</v>
      </c>
      <c r="JO251" s="1"/>
      <c r="JQ251" s="1"/>
      <c r="JS251" s="1">
        <v>18.96537539263959</v>
      </c>
      <c r="JT251" s="38">
        <v>1</v>
      </c>
      <c r="JU251" s="1"/>
      <c r="JW251" s="1"/>
      <c r="JY251" s="1"/>
      <c r="KA251" s="1"/>
      <c r="KC251" s="1"/>
      <c r="KE251" s="1"/>
      <c r="KG251" s="1"/>
      <c r="KI251" s="1"/>
      <c r="KK251" s="1"/>
      <c r="KM251" s="1"/>
      <c r="KO251" s="1"/>
      <c r="KQ251" s="1"/>
      <c r="KS251" s="1">
        <v>13.772788568454422</v>
      </c>
      <c r="KT251" s="38">
        <v>1</v>
      </c>
      <c r="KU251" s="1"/>
      <c r="KW251" s="1"/>
      <c r="KY251" s="1"/>
      <c r="LA251" s="1"/>
      <c r="LC251" s="1"/>
      <c r="LE251" s="1"/>
      <c r="LG251" s="1"/>
      <c r="LI251" s="1"/>
      <c r="LK251" s="1"/>
      <c r="LM251" s="1"/>
      <c r="LO251" s="1"/>
      <c r="LQ251" s="1"/>
      <c r="LS251" s="1"/>
      <c r="LU251" s="4">
        <v>32.73816396109401</v>
      </c>
      <c r="LV251" s="49">
        <v>1</v>
      </c>
      <c r="LW251" s="1"/>
      <c r="LY251" s="1"/>
      <c r="MA251" s="1">
        <v>10.868282149608889</v>
      </c>
      <c r="MB251" s="38">
        <v>1</v>
      </c>
      <c r="MC251" s="1"/>
      <c r="ME251" s="1"/>
      <c r="MG251" s="1"/>
      <c r="MI251" s="1"/>
      <c r="MK251" s="1"/>
      <c r="MM251" s="1"/>
      <c r="MO251" s="1"/>
      <c r="MQ251" s="8">
        <v>10.868282149608889</v>
      </c>
      <c r="MR251" s="51">
        <v>1</v>
      </c>
    </row>
    <row r="252" spans="2:356" hidden="1" outlineLevel="1" x14ac:dyDescent="0.25">
      <c r="B252" s="42" t="s">
        <v>257</v>
      </c>
      <c r="C252" s="1"/>
      <c r="E252" s="1">
        <v>41.566705633044499</v>
      </c>
      <c r="F252" s="38">
        <v>0.95652511930999484</v>
      </c>
      <c r="G252" s="1">
        <v>9.6617199741406417</v>
      </c>
      <c r="H252" s="38">
        <v>1</v>
      </c>
      <c r="I252" s="1"/>
      <c r="K252" s="1">
        <v>2.9198257364819331</v>
      </c>
      <c r="L252" s="38">
        <v>1</v>
      </c>
      <c r="M252" s="1"/>
      <c r="O252" s="1"/>
      <c r="Q252" s="1">
        <v>12.70961632921613</v>
      </c>
      <c r="R252" s="38">
        <v>1</v>
      </c>
      <c r="S252" s="1"/>
      <c r="U252" s="1"/>
      <c r="W252" s="4">
        <v>66.857867672883202</v>
      </c>
      <c r="X252" s="49">
        <v>0.97251895897987528</v>
      </c>
      <c r="Y252" s="1"/>
      <c r="AA252" s="1"/>
      <c r="AC252" s="1"/>
      <c r="AE252" s="1"/>
      <c r="AG252" s="1"/>
      <c r="AI252" s="1"/>
      <c r="AK252" s="1">
        <v>1.8892421449180175</v>
      </c>
      <c r="AL252" s="38">
        <v>1</v>
      </c>
      <c r="AM252" s="1"/>
      <c r="AO252" s="1"/>
      <c r="AQ252" s="1"/>
      <c r="AS252" s="1"/>
      <c r="AU252" s="1"/>
      <c r="AW252" s="1"/>
      <c r="AY252" s="1"/>
      <c r="BA252" s="1">
        <v>2.9198257364819331</v>
      </c>
      <c r="BB252" s="38">
        <v>0.60715003582605975</v>
      </c>
      <c r="BC252" s="1"/>
      <c r="BE252" s="1"/>
      <c r="BG252" s="1">
        <v>1.8892421449180175</v>
      </c>
      <c r="BH252" s="38">
        <v>1</v>
      </c>
      <c r="BI252" s="1">
        <v>9.6617199741406417</v>
      </c>
      <c r="BJ252" s="38">
        <v>1</v>
      </c>
      <c r="BK252" s="1"/>
      <c r="BM252" s="1"/>
      <c r="BO252" s="1">
        <v>9.6617199741406417</v>
      </c>
      <c r="BP252" s="38">
        <v>1</v>
      </c>
      <c r="BQ252" s="1">
        <v>21.212682093199302</v>
      </c>
      <c r="BR252" s="38">
        <v>0.87436835599061191</v>
      </c>
      <c r="BS252" s="1"/>
      <c r="BU252" s="1"/>
      <c r="BW252" s="1"/>
      <c r="BY252" s="1"/>
      <c r="CA252" s="1"/>
      <c r="CC252" s="1"/>
      <c r="CE252" s="1"/>
      <c r="CG252" s="1">
        <v>9.6617199741406417</v>
      </c>
      <c r="CH252" s="38">
        <v>1</v>
      </c>
      <c r="CI252" s="1"/>
      <c r="CK252" s="1">
        <v>31.904985658903854</v>
      </c>
      <c r="CL252" s="38">
        <v>1</v>
      </c>
      <c r="CM252" s="1">
        <v>9.6617199741406417</v>
      </c>
      <c r="CN252" s="38">
        <v>0.76018974325218913</v>
      </c>
      <c r="CO252" s="1"/>
      <c r="CQ252" s="1">
        <v>2.9198257364819331</v>
      </c>
      <c r="CR252" s="38">
        <v>1</v>
      </c>
      <c r="CS252" s="1"/>
      <c r="CU252" s="1"/>
      <c r="CW252" s="1"/>
      <c r="CY252" s="1">
        <v>2.9198257364819331</v>
      </c>
      <c r="CZ252" s="38">
        <v>1</v>
      </c>
      <c r="DA252" s="4">
        <v>104.30250914794755</v>
      </c>
      <c r="DB252" s="49">
        <v>0.8842547582727488</v>
      </c>
      <c r="DC252" s="1"/>
      <c r="DE252" s="1"/>
      <c r="DG252" s="1"/>
      <c r="DI252" s="1"/>
      <c r="DK252" s="1"/>
      <c r="DM252" s="1"/>
      <c r="DO252" s="1"/>
      <c r="DQ252" s="1"/>
      <c r="DS252" s="1"/>
      <c r="DU252" s="1"/>
      <c r="DW252" s="1"/>
      <c r="DY252" s="1"/>
      <c r="EA252" s="1"/>
      <c r="EC252" s="1"/>
      <c r="EE252" s="1"/>
      <c r="EG252" s="1">
        <v>8.6453531168811271</v>
      </c>
      <c r="EH252" s="38">
        <v>1</v>
      </c>
      <c r="EI252" s="1"/>
      <c r="EK252" s="1"/>
      <c r="EM252" s="1"/>
      <c r="EO252" s="1"/>
      <c r="EQ252" s="1"/>
      <c r="ES252" s="1"/>
      <c r="EU252" s="1"/>
      <c r="EW252" s="1">
        <v>7.1647281522767905</v>
      </c>
      <c r="EX252" s="38">
        <v>0.5</v>
      </c>
      <c r="EY252" s="1"/>
      <c r="FA252" s="1"/>
      <c r="FC252" s="1"/>
      <c r="FE252" s="1"/>
      <c r="FG252" s="1"/>
      <c r="FI252" s="1"/>
      <c r="FK252" s="1"/>
      <c r="FM252" s="1"/>
      <c r="FO252" s="1"/>
      <c r="FQ252" s="1"/>
      <c r="FS252" s="1"/>
      <c r="FU252" s="1"/>
      <c r="FW252" s="1"/>
      <c r="FY252" s="1"/>
      <c r="GA252" s="1"/>
      <c r="GC252" s="1"/>
      <c r="GE252" s="1">
        <v>7.1647281522767905</v>
      </c>
      <c r="GF252" s="38">
        <v>1</v>
      </c>
      <c r="GG252" s="1"/>
      <c r="GI252" s="1">
        <v>14.329456304553583</v>
      </c>
      <c r="GJ252" s="38">
        <v>0.34472273016986765</v>
      </c>
      <c r="GK252" s="1">
        <v>11.142782626984964</v>
      </c>
      <c r="GL252" s="38">
        <v>1</v>
      </c>
      <c r="GM252" s="1"/>
      <c r="GO252" s="1"/>
      <c r="GQ252" s="1"/>
      <c r="GS252" s="1">
        <v>11.55096211905866</v>
      </c>
      <c r="GT252" s="38">
        <v>1</v>
      </c>
      <c r="GU252" s="1"/>
      <c r="GW252" s="1"/>
      <c r="GY252" s="1"/>
      <c r="HA252" s="1"/>
      <c r="HC252" s="1">
        <v>28.658912609107166</v>
      </c>
      <c r="HD252" s="38">
        <v>0.61374904199154168</v>
      </c>
      <c r="HE252" s="1"/>
      <c r="HG252" s="1"/>
      <c r="HI252" s="1"/>
      <c r="HK252" s="1"/>
      <c r="HM252" s="1"/>
      <c r="HO252" s="1"/>
      <c r="HQ252" s="1"/>
      <c r="HS252" s="1">
        <v>7.1647281522767905</v>
      </c>
      <c r="HT252" s="38">
        <v>1</v>
      </c>
      <c r="HU252" s="1"/>
      <c r="HW252" s="1"/>
      <c r="HY252" s="1">
        <v>3.359939096599561</v>
      </c>
      <c r="HZ252" s="38">
        <v>1</v>
      </c>
      <c r="IA252" s="1"/>
      <c r="IC252" s="1"/>
      <c r="IE252" s="1"/>
      <c r="IG252" s="1"/>
      <c r="II252" s="1"/>
      <c r="IK252" s="1"/>
      <c r="IM252" s="1"/>
      <c r="IO252" s="1"/>
      <c r="IQ252" s="1"/>
      <c r="IS252" s="1"/>
      <c r="IU252" s="1"/>
      <c r="IW252" s="1">
        <v>7.1647281522767905</v>
      </c>
      <c r="IX252" s="38">
        <v>1</v>
      </c>
      <c r="IY252" s="1"/>
      <c r="JA252" s="1"/>
      <c r="JC252" s="1"/>
      <c r="JE252" s="1"/>
      <c r="JG252" s="1"/>
      <c r="JI252" s="1"/>
      <c r="JK252" s="1"/>
      <c r="JM252" s="4">
        <v>106.34631848229223</v>
      </c>
      <c r="JN252" s="49">
        <v>0.58128617592334897</v>
      </c>
      <c r="JO252" s="1"/>
      <c r="JQ252" s="1"/>
      <c r="JS252" s="1"/>
      <c r="JU252" s="1"/>
      <c r="JW252" s="1"/>
      <c r="JY252" s="1"/>
      <c r="KA252" s="1"/>
      <c r="KC252" s="1"/>
      <c r="KE252" s="1"/>
      <c r="KG252" s="1"/>
      <c r="KI252" s="1"/>
      <c r="KK252" s="1"/>
      <c r="KM252" s="1"/>
      <c r="KO252" s="1"/>
      <c r="KQ252" s="1"/>
      <c r="KS252" s="1">
        <v>7.6986154052964118</v>
      </c>
      <c r="KT252" s="38">
        <v>0.84262426315406458</v>
      </c>
      <c r="KU252" s="1"/>
      <c r="KW252" s="1"/>
      <c r="KY252" s="1"/>
      <c r="LA252" s="1"/>
      <c r="LC252" s="1"/>
      <c r="LE252" s="1"/>
      <c r="LG252" s="1"/>
      <c r="LI252" s="1"/>
      <c r="LK252" s="1"/>
      <c r="LM252" s="1"/>
      <c r="LO252" s="1"/>
      <c r="LQ252" s="1"/>
      <c r="LS252" s="1"/>
      <c r="LU252" s="4">
        <v>7.6986154052964118</v>
      </c>
      <c r="LV252" s="49">
        <v>0.47227283745248033</v>
      </c>
      <c r="LW252" s="1"/>
      <c r="LY252" s="1"/>
      <c r="MA252" s="1"/>
      <c r="MC252" s="1"/>
      <c r="ME252" s="1"/>
      <c r="MG252" s="1"/>
      <c r="MI252" s="1">
        <v>3.0478963550754887</v>
      </c>
      <c r="MJ252" s="38">
        <v>1</v>
      </c>
      <c r="MK252" s="1"/>
      <c r="MM252" s="1"/>
      <c r="MO252" s="1"/>
      <c r="MQ252" s="8">
        <v>3.0478963550754887</v>
      </c>
      <c r="MR252" s="51">
        <v>0.23981025674781078</v>
      </c>
    </row>
    <row r="253" spans="2:356" hidden="1" outlineLevel="1" x14ac:dyDescent="0.25">
      <c r="B253" s="42" t="s">
        <v>342</v>
      </c>
      <c r="C253" s="1"/>
      <c r="E253" s="1"/>
      <c r="G253" s="1"/>
      <c r="I253" s="1"/>
      <c r="K253" s="1"/>
      <c r="M253" s="1"/>
      <c r="O253" s="1"/>
      <c r="Q253" s="1"/>
      <c r="S253" s="1"/>
      <c r="U253" s="1">
        <v>9.6617199741406417</v>
      </c>
      <c r="V253" s="38">
        <v>1</v>
      </c>
      <c r="W253" s="4">
        <v>9.6617199741406417</v>
      </c>
      <c r="X253" s="49">
        <v>1</v>
      </c>
      <c r="Y253" s="1"/>
      <c r="AA253" s="1"/>
      <c r="AC253" s="1"/>
      <c r="AE253" s="1"/>
      <c r="AG253" s="1"/>
      <c r="AI253" s="1"/>
      <c r="AK253" s="1"/>
      <c r="AM253" s="1"/>
      <c r="AO253" s="1"/>
      <c r="AQ253" s="1"/>
      <c r="AS253" s="1"/>
      <c r="AU253" s="1"/>
      <c r="AW253" s="1"/>
      <c r="AY253" s="1"/>
      <c r="BA253" s="1"/>
      <c r="BC253" s="1"/>
      <c r="BE253" s="1"/>
      <c r="BG253" s="1"/>
      <c r="BI253" s="1"/>
      <c r="BK253" s="1"/>
      <c r="BM253" s="1"/>
      <c r="BO253" s="1"/>
      <c r="BQ253" s="1"/>
      <c r="BS253" s="1"/>
      <c r="BU253" s="1"/>
      <c r="BW253" s="1"/>
      <c r="BY253" s="1"/>
      <c r="CA253" s="1"/>
      <c r="CC253" s="1"/>
      <c r="CE253" s="1"/>
      <c r="CG253" s="1"/>
      <c r="CI253" s="1"/>
      <c r="CK253" s="1"/>
      <c r="CM253" s="1"/>
      <c r="CO253" s="1"/>
      <c r="CQ253" s="1"/>
      <c r="CS253" s="1"/>
      <c r="CU253" s="1"/>
      <c r="CW253" s="1"/>
      <c r="CY253" s="1"/>
      <c r="DA253" s="4" t="s">
        <v>911</v>
      </c>
      <c r="DB253" s="49" t="s">
        <v>911</v>
      </c>
      <c r="DC253" s="1"/>
      <c r="DE253" s="1"/>
      <c r="DG253" s="1"/>
      <c r="DI253" s="1"/>
      <c r="DK253" s="1"/>
      <c r="DM253" s="1"/>
      <c r="DO253" s="1"/>
      <c r="DQ253" s="1"/>
      <c r="DS253" s="1"/>
      <c r="DU253" s="1"/>
      <c r="DW253" s="1"/>
      <c r="DY253" s="1"/>
      <c r="EA253" s="1"/>
      <c r="EC253" s="1"/>
      <c r="EE253" s="1"/>
      <c r="EG253" s="1"/>
      <c r="EI253" s="1"/>
      <c r="EK253" s="1"/>
      <c r="EM253" s="1"/>
      <c r="EO253" s="1"/>
      <c r="EQ253" s="1"/>
      <c r="ES253" s="1"/>
      <c r="EU253" s="1"/>
      <c r="EW253" s="1"/>
      <c r="EY253" s="1"/>
      <c r="FA253" s="1"/>
      <c r="FC253" s="1"/>
      <c r="FE253" s="1"/>
      <c r="FG253" s="1"/>
      <c r="FI253" s="1"/>
      <c r="FK253" s="1"/>
      <c r="FM253" s="1"/>
      <c r="FO253" s="1"/>
      <c r="FQ253" s="1"/>
      <c r="FS253" s="1"/>
      <c r="FU253" s="1"/>
      <c r="FW253" s="1"/>
      <c r="FY253" s="1"/>
      <c r="GA253" s="1"/>
      <c r="GC253" s="1"/>
      <c r="GE253" s="1"/>
      <c r="GG253" s="1"/>
      <c r="GI253" s="1"/>
      <c r="GK253" s="1"/>
      <c r="GM253" s="1"/>
      <c r="GO253" s="1"/>
      <c r="GQ253" s="1"/>
      <c r="GS253" s="1"/>
      <c r="GU253" s="1"/>
      <c r="GW253" s="1"/>
      <c r="GY253" s="1"/>
      <c r="HA253" s="1"/>
      <c r="HC253" s="1"/>
      <c r="HE253" s="1"/>
      <c r="HG253" s="1"/>
      <c r="HI253" s="1"/>
      <c r="HK253" s="1"/>
      <c r="HM253" s="1"/>
      <c r="HO253" s="1"/>
      <c r="HQ253" s="1"/>
      <c r="HS253" s="1"/>
      <c r="HU253" s="1"/>
      <c r="HW253" s="1"/>
      <c r="HY253" s="1"/>
      <c r="IA253" s="1"/>
      <c r="IC253" s="1"/>
      <c r="IE253" s="1"/>
      <c r="IG253" s="1"/>
      <c r="II253" s="1"/>
      <c r="IK253" s="1"/>
      <c r="IM253" s="1"/>
      <c r="IO253" s="1"/>
      <c r="IQ253" s="1"/>
      <c r="IS253" s="1"/>
      <c r="IU253" s="1"/>
      <c r="IW253" s="1"/>
      <c r="IY253" s="1"/>
      <c r="JA253" s="1"/>
      <c r="JC253" s="1"/>
      <c r="JE253" s="1"/>
      <c r="JG253" s="1"/>
      <c r="JI253" s="1"/>
      <c r="JK253" s="1"/>
      <c r="JM253" s="4" t="s">
        <v>911</v>
      </c>
      <c r="JN253" s="49" t="s">
        <v>911</v>
      </c>
      <c r="JO253" s="1"/>
      <c r="JQ253" s="1"/>
      <c r="JS253" s="1"/>
      <c r="JU253" s="1"/>
      <c r="JW253" s="1"/>
      <c r="JY253" s="1"/>
      <c r="KA253" s="1"/>
      <c r="KC253" s="1"/>
      <c r="KE253" s="1"/>
      <c r="KG253" s="1"/>
      <c r="KI253" s="1"/>
      <c r="KK253" s="1"/>
      <c r="KM253" s="1"/>
      <c r="KO253" s="1"/>
      <c r="KQ253" s="1"/>
      <c r="KS253" s="1"/>
      <c r="KU253" s="1"/>
      <c r="KW253" s="1"/>
      <c r="KY253" s="1"/>
      <c r="LA253" s="1"/>
      <c r="LC253" s="1"/>
      <c r="LE253" s="1"/>
      <c r="LG253" s="1"/>
      <c r="LI253" s="1"/>
      <c r="LK253" s="1"/>
      <c r="LM253" s="1"/>
      <c r="LO253" s="1"/>
      <c r="LQ253" s="1"/>
      <c r="LS253" s="1"/>
      <c r="LU253" s="4" t="s">
        <v>911</v>
      </c>
      <c r="LV253" s="49" t="s">
        <v>911</v>
      </c>
      <c r="LW253" s="1"/>
      <c r="LY253" s="1"/>
      <c r="MA253" s="1"/>
      <c r="MC253" s="1"/>
      <c r="ME253" s="1"/>
      <c r="MG253" s="1"/>
      <c r="MI253" s="1"/>
      <c r="MK253" s="1"/>
      <c r="MM253" s="1"/>
      <c r="MO253" s="1"/>
      <c r="MQ253" s="8" t="s">
        <v>911</v>
      </c>
      <c r="MR253" s="51" t="s">
        <v>911</v>
      </c>
    </row>
    <row r="254" spans="2:356" hidden="1" outlineLevel="1" x14ac:dyDescent="0.25">
      <c r="B254" s="42" t="s">
        <v>150</v>
      </c>
      <c r="C254" s="1"/>
      <c r="E254" s="1"/>
      <c r="G254" s="1"/>
      <c r="I254" s="1"/>
      <c r="K254" s="1">
        <v>18.96537539263959</v>
      </c>
      <c r="L254" s="38">
        <v>1</v>
      </c>
      <c r="M254" s="1"/>
      <c r="O254" s="1"/>
      <c r="Q254" s="1"/>
      <c r="S254" s="1"/>
      <c r="U254" s="1"/>
      <c r="W254" s="4">
        <v>18.96537539263959</v>
      </c>
      <c r="X254" s="49">
        <v>0.72831911617050238</v>
      </c>
      <c r="Y254" s="1"/>
      <c r="AA254" s="1"/>
      <c r="AC254" s="1"/>
      <c r="AE254" s="1"/>
      <c r="AG254" s="1"/>
      <c r="AI254" s="1"/>
      <c r="AK254" s="1"/>
      <c r="AM254" s="1"/>
      <c r="AO254" s="1"/>
      <c r="AQ254" s="1"/>
      <c r="AS254" s="1"/>
      <c r="AU254" s="1"/>
      <c r="AW254" s="1"/>
      <c r="AY254" s="1"/>
      <c r="BA254" s="1"/>
      <c r="BC254" s="1"/>
      <c r="BE254" s="1"/>
      <c r="BG254" s="1"/>
      <c r="BI254" s="1"/>
      <c r="BK254" s="1"/>
      <c r="BM254" s="1"/>
      <c r="BO254" s="1">
        <v>9.6617199741406417</v>
      </c>
      <c r="BP254" s="38">
        <v>1</v>
      </c>
      <c r="BQ254" s="1"/>
      <c r="BS254" s="1"/>
      <c r="BU254" s="1"/>
      <c r="BW254" s="1"/>
      <c r="BY254" s="1"/>
      <c r="CA254" s="1"/>
      <c r="CC254" s="1"/>
      <c r="CE254" s="1"/>
      <c r="CG254" s="1"/>
      <c r="CI254" s="1"/>
      <c r="CK254" s="1"/>
      <c r="CM254" s="1"/>
      <c r="CO254" s="1"/>
      <c r="CQ254" s="1"/>
      <c r="CS254" s="1"/>
      <c r="CU254" s="1"/>
      <c r="CW254" s="1"/>
      <c r="CY254" s="1"/>
      <c r="DA254" s="4">
        <v>9.6617199741406417</v>
      </c>
      <c r="DB254" s="49">
        <v>1</v>
      </c>
      <c r="DC254" s="1"/>
      <c r="DE254" s="1"/>
      <c r="DG254" s="1"/>
      <c r="DI254" s="1"/>
      <c r="DK254" s="1"/>
      <c r="DM254" s="1"/>
      <c r="DO254" s="1"/>
      <c r="DQ254" s="1">
        <v>26.663990797936002</v>
      </c>
      <c r="DR254" s="38">
        <v>1</v>
      </c>
      <c r="DS254" s="1"/>
      <c r="DU254" s="1"/>
      <c r="DW254" s="1">
        <v>18.96537539263959</v>
      </c>
      <c r="DX254" s="38">
        <v>0.32194455598782579</v>
      </c>
      <c r="DY254" s="1"/>
      <c r="EA254" s="1"/>
      <c r="EC254" s="1"/>
      <c r="EE254" s="1"/>
      <c r="EG254" s="1"/>
      <c r="EI254" s="1"/>
      <c r="EK254" s="1"/>
      <c r="EM254" s="1"/>
      <c r="EO254" s="1"/>
      <c r="EQ254" s="1"/>
      <c r="ES254" s="1"/>
      <c r="EU254" s="1"/>
      <c r="EW254" s="1">
        <v>18.235782101190576</v>
      </c>
      <c r="EX254" s="38">
        <v>1</v>
      </c>
      <c r="EY254" s="1"/>
      <c r="FA254" s="1"/>
      <c r="FC254" s="1"/>
      <c r="FE254" s="1"/>
      <c r="FG254" s="1"/>
      <c r="FI254" s="1"/>
      <c r="FK254" s="1"/>
      <c r="FM254" s="1"/>
      <c r="FO254" s="1"/>
      <c r="FQ254" s="1"/>
      <c r="FS254" s="1"/>
      <c r="FU254" s="1"/>
      <c r="FW254" s="1"/>
      <c r="FY254" s="1"/>
      <c r="GA254" s="1">
        <v>26.039925317846141</v>
      </c>
      <c r="GB254" s="38">
        <v>1</v>
      </c>
      <c r="GC254" s="1"/>
      <c r="GE254" s="1"/>
      <c r="GG254" s="1"/>
      <c r="GI254" s="1">
        <v>77.176661208662793</v>
      </c>
      <c r="GJ254" s="38">
        <v>0.70893730027724278</v>
      </c>
      <c r="GK254" s="1"/>
      <c r="GM254" s="1"/>
      <c r="GO254" s="1"/>
      <c r="GQ254" s="1">
        <v>5.0223760912337063</v>
      </c>
      <c r="GR254" s="38">
        <v>1</v>
      </c>
      <c r="GS254" s="1">
        <v>13.730962893007518</v>
      </c>
      <c r="GT254" s="38">
        <v>1</v>
      </c>
      <c r="GU254" s="1"/>
      <c r="GW254" s="1"/>
      <c r="GY254" s="1"/>
      <c r="HA254" s="1"/>
      <c r="HC254" s="1"/>
      <c r="HE254" s="1"/>
      <c r="HG254" s="1"/>
      <c r="HI254" s="1"/>
      <c r="HK254" s="1"/>
      <c r="HM254" s="1">
        <v>8.931096320337069</v>
      </c>
      <c r="HN254" s="38">
        <v>1</v>
      </c>
      <c r="HO254" s="1"/>
      <c r="HQ254" s="1"/>
      <c r="HS254" s="1"/>
      <c r="HU254" s="1"/>
      <c r="HW254" s="1"/>
      <c r="HY254" s="1"/>
      <c r="IA254" s="1"/>
      <c r="IC254" s="1"/>
      <c r="IE254" s="1"/>
      <c r="IG254" s="1"/>
      <c r="II254" s="1"/>
      <c r="IK254" s="1"/>
      <c r="IM254" s="1"/>
      <c r="IO254" s="1"/>
      <c r="IQ254" s="1"/>
      <c r="IS254" s="1"/>
      <c r="IU254" s="1"/>
      <c r="IW254" s="1">
        <v>11.742158961921685</v>
      </c>
      <c r="IX254" s="38">
        <v>0.38238690304281997</v>
      </c>
      <c r="IY254" s="1"/>
      <c r="JA254" s="1"/>
      <c r="JC254" s="1"/>
      <c r="JE254" s="1"/>
      <c r="JG254" s="1"/>
      <c r="JI254" s="1">
        <v>10.868282149608889</v>
      </c>
      <c r="JJ254" s="38">
        <v>0.57876601250658277</v>
      </c>
      <c r="JK254" s="1"/>
      <c r="JM254" s="4">
        <v>217.376611234384</v>
      </c>
      <c r="JN254" s="49">
        <v>0.58150510957228752</v>
      </c>
      <c r="JO254" s="1"/>
      <c r="JQ254" s="1">
        <v>9.3424664951540954</v>
      </c>
      <c r="JR254" s="38">
        <v>0.74482053030948925</v>
      </c>
      <c r="JS254" s="1">
        <v>39.782887837933487</v>
      </c>
      <c r="JT254" s="38">
        <v>0.7721077477613334</v>
      </c>
      <c r="JU254" s="1">
        <v>9.3424664951540954</v>
      </c>
      <c r="JV254" s="38">
        <v>0.66666666666666652</v>
      </c>
      <c r="JW254" s="1"/>
      <c r="JY254" s="1"/>
      <c r="KA254" s="1"/>
      <c r="KC254" s="1">
        <v>7.9100875451479773</v>
      </c>
      <c r="KD254" s="38">
        <v>0.28698903112349217</v>
      </c>
      <c r="KE254" s="1"/>
      <c r="KG254" s="1">
        <v>23.948811642982104</v>
      </c>
      <c r="KH254" s="38">
        <v>1</v>
      </c>
      <c r="KI254" s="1">
        <v>11.742158961921685</v>
      </c>
      <c r="KJ254" s="38">
        <v>0.32999430869972457</v>
      </c>
      <c r="KK254" s="1"/>
      <c r="KM254" s="1">
        <v>7.9100875451479773</v>
      </c>
      <c r="KN254" s="38">
        <v>0.29432376898803847</v>
      </c>
      <c r="KO254" s="1">
        <v>13.730962893007518</v>
      </c>
      <c r="KP254" s="38">
        <v>1</v>
      </c>
      <c r="KQ254" s="1"/>
      <c r="KS254" s="1">
        <v>78.635194963986422</v>
      </c>
      <c r="KT254" s="38">
        <v>0.52141704020055424</v>
      </c>
      <c r="KU254" s="1"/>
      <c r="KW254" s="1">
        <v>2.4337209302325586</v>
      </c>
      <c r="KX254" s="38">
        <v>1</v>
      </c>
      <c r="KY254" s="1"/>
      <c r="LA254" s="1"/>
      <c r="LC254" s="1">
        <v>31.725775560919814</v>
      </c>
      <c r="LD254" s="38">
        <v>0.62948248263139073</v>
      </c>
      <c r="LE254" s="1">
        <v>32.73816396109401</v>
      </c>
      <c r="LF254" s="38">
        <v>1</v>
      </c>
      <c r="LG254" s="1">
        <v>18.96537539263959</v>
      </c>
      <c r="LH254" s="38">
        <v>1</v>
      </c>
      <c r="LI254" s="1"/>
      <c r="LK254" s="1"/>
      <c r="LM254" s="1"/>
      <c r="LO254" s="1">
        <v>111.31716625261517</v>
      </c>
      <c r="LP254" s="38">
        <v>0.3371307709389848</v>
      </c>
      <c r="LQ254" s="1"/>
      <c r="LS254" s="1"/>
      <c r="LU254" s="4">
        <v>399.52532647793657</v>
      </c>
      <c r="LV254" s="49">
        <v>0.49899007002502266</v>
      </c>
      <c r="LW254" s="1"/>
      <c r="LY254" s="1"/>
      <c r="MA254" s="1"/>
      <c r="MC254" s="1"/>
      <c r="ME254" s="1"/>
      <c r="MG254" s="1"/>
      <c r="MI254" s="1"/>
      <c r="MK254" s="1"/>
      <c r="MM254" s="1"/>
      <c r="MO254" s="1"/>
      <c r="MQ254" s="8" t="s">
        <v>911</v>
      </c>
      <c r="MR254" s="51" t="s">
        <v>911</v>
      </c>
    </row>
    <row r="255" spans="2:356" hidden="1" outlineLevel="1" x14ac:dyDescent="0.25">
      <c r="B255" s="42" t="s">
        <v>495</v>
      </c>
      <c r="C255" s="1"/>
      <c r="E255" s="1"/>
      <c r="G255" s="1"/>
      <c r="I255" s="1"/>
      <c r="K255" s="1"/>
      <c r="M255" s="1"/>
      <c r="O255" s="1"/>
      <c r="Q255" s="1"/>
      <c r="S255" s="1"/>
      <c r="U255" s="1"/>
      <c r="W255" s="4" t="s">
        <v>911</v>
      </c>
      <c r="X255" s="49" t="s">
        <v>911</v>
      </c>
      <c r="Y255" s="1"/>
      <c r="AA255" s="1"/>
      <c r="AC255" s="1"/>
      <c r="AE255" s="1"/>
      <c r="AG255" s="1"/>
      <c r="AI255" s="1"/>
      <c r="AK255" s="1"/>
      <c r="AM255" s="1"/>
      <c r="AO255" s="1"/>
      <c r="AQ255" s="1"/>
      <c r="AS255" s="1"/>
      <c r="AU255" s="1"/>
      <c r="AW255" s="1"/>
      <c r="AY255" s="1"/>
      <c r="BA255" s="1"/>
      <c r="BC255" s="1"/>
      <c r="BE255" s="1"/>
      <c r="BG255" s="1"/>
      <c r="BI255" s="1"/>
      <c r="BK255" s="1"/>
      <c r="BM255" s="1"/>
      <c r="BO255" s="1"/>
      <c r="BQ255" s="1"/>
      <c r="BS255" s="1"/>
      <c r="BU255" s="1"/>
      <c r="BW255" s="1">
        <v>13.681431013171801</v>
      </c>
      <c r="BX255" s="38">
        <v>1</v>
      </c>
      <c r="BY255" s="1"/>
      <c r="CA255" s="1"/>
      <c r="CC255" s="1"/>
      <c r="CE255" s="1"/>
      <c r="CG255" s="1"/>
      <c r="CI255" s="1"/>
      <c r="CK255" s="1"/>
      <c r="CM255" s="1"/>
      <c r="CO255" s="1"/>
      <c r="CQ255" s="1"/>
      <c r="CS255" s="1"/>
      <c r="CU255" s="1"/>
      <c r="CW255" s="1"/>
      <c r="CY255" s="1"/>
      <c r="DA255" s="4">
        <v>13.681431013171801</v>
      </c>
      <c r="DB255" s="49">
        <v>1</v>
      </c>
      <c r="DC255" s="1"/>
      <c r="DE255" s="1"/>
      <c r="DG255" s="1"/>
      <c r="DI255" s="1"/>
      <c r="DK255" s="1"/>
      <c r="DM255" s="1"/>
      <c r="DO255" s="1"/>
      <c r="DQ255" s="1"/>
      <c r="DS255" s="1"/>
      <c r="DU255" s="1"/>
      <c r="DW255" s="1"/>
      <c r="DY255" s="1"/>
      <c r="EA255" s="1"/>
      <c r="EC255" s="1"/>
      <c r="EE255" s="1"/>
      <c r="EG255" s="1"/>
      <c r="EI255" s="1"/>
      <c r="EK255" s="1"/>
      <c r="EM255" s="1"/>
      <c r="EO255" s="1"/>
      <c r="EQ255" s="1"/>
      <c r="ES255" s="1"/>
      <c r="EU255" s="1"/>
      <c r="EW255" s="1"/>
      <c r="EY255" s="1"/>
      <c r="FA255" s="1"/>
      <c r="FC255" s="1"/>
      <c r="FE255" s="1"/>
      <c r="FG255" s="1">
        <v>7.9100875451479773</v>
      </c>
      <c r="FH255" s="38">
        <v>1</v>
      </c>
      <c r="FI255" s="1"/>
      <c r="FK255" s="1"/>
      <c r="FM255" s="1"/>
      <c r="FO255" s="1"/>
      <c r="FQ255" s="1"/>
      <c r="FS255" s="1"/>
      <c r="FU255" s="1"/>
      <c r="FW255" s="1"/>
      <c r="FY255" s="1"/>
      <c r="GA255" s="1"/>
      <c r="GC255" s="1"/>
      <c r="GE255" s="1"/>
      <c r="GG255" s="1"/>
      <c r="GI255" s="1"/>
      <c r="GK255" s="1"/>
      <c r="GM255" s="1"/>
      <c r="GO255" s="1"/>
      <c r="GQ255" s="1"/>
      <c r="GS255" s="1"/>
      <c r="GU255" s="1"/>
      <c r="GW255" s="1">
        <v>6.5582912466992127</v>
      </c>
      <c r="GX255" s="38">
        <v>1</v>
      </c>
      <c r="GY255" s="1"/>
      <c r="HA255" s="1"/>
      <c r="HC255" s="1"/>
      <c r="HE255" s="1"/>
      <c r="HG255" s="1"/>
      <c r="HI255" s="1"/>
      <c r="HK255" s="1"/>
      <c r="HM255" s="1"/>
      <c r="HO255" s="1"/>
      <c r="HQ255" s="1"/>
      <c r="HS255" s="1"/>
      <c r="HU255" s="1"/>
      <c r="HW255" s="1"/>
      <c r="HY255" s="1"/>
      <c r="IA255" s="1"/>
      <c r="IC255" s="1"/>
      <c r="IE255" s="1"/>
      <c r="IG255" s="1"/>
      <c r="II255" s="1"/>
      <c r="IK255" s="1"/>
      <c r="IM255" s="1"/>
      <c r="IO255" s="1"/>
      <c r="IQ255" s="1"/>
      <c r="IS255" s="1"/>
      <c r="IU255" s="1"/>
      <c r="IW255" s="1"/>
      <c r="IY255" s="1"/>
      <c r="JA255" s="1"/>
      <c r="JC255" s="1"/>
      <c r="JE255" s="1"/>
      <c r="JG255" s="1"/>
      <c r="JI255" s="1"/>
      <c r="JK255" s="1"/>
      <c r="JM255" s="4">
        <v>14.46837879184719</v>
      </c>
      <c r="JN255" s="49">
        <v>0.22728509461987123</v>
      </c>
      <c r="JO255" s="1"/>
      <c r="JQ255" s="1"/>
      <c r="JS255" s="1"/>
      <c r="JU255" s="1"/>
      <c r="JW255" s="1"/>
      <c r="JY255" s="1"/>
      <c r="KA255" s="1"/>
      <c r="KC255" s="1"/>
      <c r="KE255" s="1"/>
      <c r="KG255" s="1"/>
      <c r="KI255" s="1"/>
      <c r="KK255" s="1"/>
      <c r="KM255" s="1"/>
      <c r="KO255" s="1"/>
      <c r="KQ255" s="1"/>
      <c r="KS255" s="1">
        <v>7.0745499252065525</v>
      </c>
      <c r="KT255" s="38">
        <v>0.39428279190866355</v>
      </c>
      <c r="KU255" s="1"/>
      <c r="KW255" s="1"/>
      <c r="KY255" s="1"/>
      <c r="LA255" s="1"/>
      <c r="LC255" s="1"/>
      <c r="LE255" s="1"/>
      <c r="LG255" s="1"/>
      <c r="LI255" s="1"/>
      <c r="LK255" s="1"/>
      <c r="LM255" s="1"/>
      <c r="LO255" s="1"/>
      <c r="LQ255" s="1"/>
      <c r="LS255" s="1"/>
      <c r="LU255" s="4">
        <v>7.0745499252065525</v>
      </c>
      <c r="LV255" s="49">
        <v>0.39428279190866367</v>
      </c>
      <c r="LW255" s="1"/>
      <c r="LY255" s="1"/>
      <c r="MA255" s="1"/>
      <c r="MC255" s="1"/>
      <c r="ME255" s="1"/>
      <c r="MG255" s="1"/>
      <c r="MI255" s="1"/>
      <c r="MK255" s="1"/>
      <c r="MM255" s="1"/>
      <c r="MO255" s="1"/>
      <c r="MQ255" s="8" t="s">
        <v>911</v>
      </c>
      <c r="MR255" s="51" t="s">
        <v>911</v>
      </c>
    </row>
    <row r="256" spans="2:356" hidden="1" outlineLevel="1" x14ac:dyDescent="0.25">
      <c r="B256" s="42" t="s">
        <v>246</v>
      </c>
      <c r="C256" s="1"/>
      <c r="E256" s="1"/>
      <c r="G256" s="1"/>
      <c r="I256" s="1">
        <v>9.6617199741406417</v>
      </c>
      <c r="J256" s="38">
        <v>1</v>
      </c>
      <c r="K256" s="1"/>
      <c r="M256" s="1"/>
      <c r="O256" s="1"/>
      <c r="Q256" s="1"/>
      <c r="S256" s="1"/>
      <c r="U256" s="1"/>
      <c r="W256" s="4">
        <v>9.6617199741406417</v>
      </c>
      <c r="X256" s="49">
        <v>0.15399663015736312</v>
      </c>
      <c r="Y256" s="1"/>
      <c r="AA256" s="1"/>
      <c r="AC256" s="1"/>
      <c r="AE256" s="1"/>
      <c r="AG256" s="1"/>
      <c r="AI256" s="1"/>
      <c r="AK256" s="1">
        <v>9.6617199741406417</v>
      </c>
      <c r="AL256" s="38">
        <v>1</v>
      </c>
      <c r="AM256" s="1"/>
      <c r="AO256" s="1"/>
      <c r="AQ256" s="1"/>
      <c r="AS256" s="1"/>
      <c r="AU256" s="1"/>
      <c r="AW256" s="1"/>
      <c r="AY256" s="1"/>
      <c r="BA256" s="1"/>
      <c r="BC256" s="1"/>
      <c r="BE256" s="1"/>
      <c r="BG256" s="1"/>
      <c r="BI256" s="1"/>
      <c r="BK256" s="1"/>
      <c r="BM256" s="1"/>
      <c r="BO256" s="1"/>
      <c r="BQ256" s="1"/>
      <c r="BS256" s="1"/>
      <c r="BU256" s="1"/>
      <c r="BW256" s="1"/>
      <c r="BY256" s="1"/>
      <c r="CA256" s="1"/>
      <c r="CC256" s="1"/>
      <c r="CE256" s="1"/>
      <c r="CG256" s="1"/>
      <c r="CI256" s="1"/>
      <c r="CK256" s="1"/>
      <c r="CM256" s="1"/>
      <c r="CO256" s="1"/>
      <c r="CQ256" s="1"/>
      <c r="CS256" s="1"/>
      <c r="CU256" s="1"/>
      <c r="CW256" s="1"/>
      <c r="CY256" s="1"/>
      <c r="DA256" s="4">
        <v>9.6617199741406417</v>
      </c>
      <c r="DB256" s="49">
        <v>0.5</v>
      </c>
      <c r="DC256" s="1">
        <v>18.235782101190576</v>
      </c>
      <c r="DD256" s="38">
        <v>1</v>
      </c>
      <c r="DE256" s="1"/>
      <c r="DG256" s="1"/>
      <c r="DI256" s="1"/>
      <c r="DK256" s="1"/>
      <c r="DM256" s="1"/>
      <c r="DO256" s="1"/>
      <c r="DQ256" s="1"/>
      <c r="DS256" s="1"/>
      <c r="DU256" s="1"/>
      <c r="DW256" s="1">
        <v>25.180592219630711</v>
      </c>
      <c r="DX256" s="38">
        <v>0.54931246297277925</v>
      </c>
      <c r="DY256" s="1"/>
      <c r="EA256" s="1"/>
      <c r="EC256" s="1">
        <v>18.235782101190576</v>
      </c>
      <c r="ED256" s="38">
        <v>0.26583948271877067</v>
      </c>
      <c r="EE256" s="1"/>
      <c r="EG256" s="1"/>
      <c r="EI256" s="1">
        <v>18.631379893448734</v>
      </c>
      <c r="EJ256" s="38">
        <v>1</v>
      </c>
      <c r="EK256" s="1"/>
      <c r="EM256" s="1"/>
      <c r="EO256" s="1"/>
      <c r="EQ256" s="1"/>
      <c r="ES256" s="1"/>
      <c r="EU256" s="1"/>
      <c r="EW256" s="1">
        <v>25.180592219630711</v>
      </c>
      <c r="EX256" s="38">
        <v>0.32479325924659674</v>
      </c>
      <c r="EY256" s="1"/>
      <c r="FA256" s="1"/>
      <c r="FC256" s="1"/>
      <c r="FE256" s="1"/>
      <c r="FG256" s="1">
        <v>18.631379893448734</v>
      </c>
      <c r="FH256" s="38">
        <v>1</v>
      </c>
      <c r="FI256" s="1"/>
      <c r="FK256" s="1"/>
      <c r="FM256" s="1"/>
      <c r="FO256" s="1"/>
      <c r="FQ256" s="1"/>
      <c r="FS256" s="1"/>
      <c r="FU256" s="1">
        <v>8.931096320337069</v>
      </c>
      <c r="FV256" s="38">
        <v>1</v>
      </c>
      <c r="FW256" s="1"/>
      <c r="FY256" s="1"/>
      <c r="GA256" s="1"/>
      <c r="GC256" s="1">
        <v>18.235782101190576</v>
      </c>
      <c r="GD256" s="38">
        <v>1</v>
      </c>
      <c r="GE256" s="1"/>
      <c r="GG256" s="1"/>
      <c r="GI256" s="1">
        <v>103.36696633239937</v>
      </c>
      <c r="GJ256" s="38">
        <v>0.84728170118832935</v>
      </c>
      <c r="GK256" s="1"/>
      <c r="GM256" s="1"/>
      <c r="GO256" s="1">
        <v>20.659606059064672</v>
      </c>
      <c r="GP256" s="38">
        <v>1</v>
      </c>
      <c r="GQ256" s="1"/>
      <c r="GS256" s="1">
        <v>25.180592219630711</v>
      </c>
      <c r="GT256" s="38">
        <v>1</v>
      </c>
      <c r="GU256" s="1"/>
      <c r="GW256" s="1"/>
      <c r="GY256" s="1"/>
      <c r="HA256" s="1"/>
      <c r="HC256" s="1"/>
      <c r="HE256" s="1"/>
      <c r="HG256" s="1"/>
      <c r="HI256" s="1"/>
      <c r="HK256" s="1"/>
      <c r="HM256" s="1"/>
      <c r="HO256" s="1"/>
      <c r="HQ256" s="1"/>
      <c r="HS256" s="1"/>
      <c r="HU256" s="1"/>
      <c r="HW256" s="1"/>
      <c r="HY256" s="1"/>
      <c r="IA256" s="1"/>
      <c r="IC256" s="1"/>
      <c r="IE256" s="1">
        <v>25.180592219630711</v>
      </c>
      <c r="IF256" s="38">
        <v>1</v>
      </c>
      <c r="IG256" s="1">
        <v>37.262759786897469</v>
      </c>
      <c r="IH256" s="38">
        <v>1</v>
      </c>
      <c r="II256" s="1"/>
      <c r="IK256" s="1"/>
      <c r="IM256" s="1"/>
      <c r="IO256" s="1"/>
      <c r="IQ256" s="1"/>
      <c r="IS256" s="1"/>
      <c r="IU256" s="1">
        <v>20.659606059064672</v>
      </c>
      <c r="IV256" s="38">
        <v>1</v>
      </c>
      <c r="IW256" s="1"/>
      <c r="IY256" s="1"/>
      <c r="JA256" s="1"/>
      <c r="JC256" s="1"/>
      <c r="JE256" s="1"/>
      <c r="JG256" s="1"/>
      <c r="JI256" s="1"/>
      <c r="JK256" s="1"/>
      <c r="JM256" s="4">
        <v>383.57250952675543</v>
      </c>
      <c r="JN256" s="49">
        <v>0.54274195286486027</v>
      </c>
      <c r="JO256" s="1"/>
      <c r="JQ256" s="1"/>
      <c r="JS256" s="1">
        <v>7.6986154052964118</v>
      </c>
      <c r="JT256" s="38">
        <v>1</v>
      </c>
      <c r="JU256" s="1"/>
      <c r="JW256" s="1"/>
      <c r="JY256" s="1"/>
      <c r="KA256" s="1"/>
      <c r="KC256" s="1"/>
      <c r="KE256" s="1"/>
      <c r="KG256" s="1"/>
      <c r="KI256" s="1"/>
      <c r="KK256" s="1"/>
      <c r="KM256" s="1"/>
      <c r="KO256" s="1">
        <v>7.6986154052964118</v>
      </c>
      <c r="KP256" s="38">
        <v>1</v>
      </c>
      <c r="KQ256" s="1"/>
      <c r="KS256" s="1">
        <v>11.901273212605382</v>
      </c>
      <c r="KT256" s="38">
        <v>0.60721126760563382</v>
      </c>
      <c r="KU256" s="1"/>
      <c r="KW256" s="1"/>
      <c r="KY256" s="1"/>
      <c r="LA256" s="1"/>
      <c r="LC256" s="1"/>
      <c r="LE256" s="1"/>
      <c r="LG256" s="1">
        <v>1.4378594648662166</v>
      </c>
      <c r="LH256" s="38">
        <v>0.5</v>
      </c>
      <c r="LI256" s="1"/>
      <c r="LK256" s="1"/>
      <c r="LM256" s="1"/>
      <c r="LO256" s="1">
        <v>23.987751483873296</v>
      </c>
      <c r="LP256" s="38">
        <v>0.82687507739389243</v>
      </c>
      <c r="LQ256" s="1"/>
      <c r="LS256" s="1"/>
      <c r="LU256" s="4">
        <v>52.724114971937709</v>
      </c>
      <c r="LV256" s="49">
        <v>0.5599126874143211</v>
      </c>
      <c r="LW256" s="1"/>
      <c r="LY256" s="1"/>
      <c r="MA256" s="1"/>
      <c r="MC256" s="1"/>
      <c r="ME256" s="1"/>
      <c r="MG256" s="1"/>
      <c r="MI256" s="1"/>
      <c r="MK256" s="1"/>
      <c r="MM256" s="1"/>
      <c r="MO256" s="1"/>
      <c r="MQ256" s="8" t="s">
        <v>911</v>
      </c>
      <c r="MR256" s="51" t="s">
        <v>911</v>
      </c>
    </row>
    <row r="257" spans="2:356" hidden="1" outlineLevel="1" x14ac:dyDescent="0.25">
      <c r="B257" s="42" t="s">
        <v>435</v>
      </c>
      <c r="C257" s="1"/>
      <c r="E257" s="1"/>
      <c r="G257" s="1"/>
      <c r="I257" s="1"/>
      <c r="K257" s="1"/>
      <c r="M257" s="1"/>
      <c r="O257" s="1"/>
      <c r="Q257" s="1"/>
      <c r="S257" s="1"/>
      <c r="U257" s="1"/>
      <c r="W257" s="4" t="s">
        <v>911</v>
      </c>
      <c r="X257" s="49" t="s">
        <v>911</v>
      </c>
      <c r="Y257" s="1"/>
      <c r="AA257" s="1"/>
      <c r="AC257" s="1"/>
      <c r="AE257" s="1"/>
      <c r="AG257" s="1"/>
      <c r="AI257" s="1"/>
      <c r="AK257" s="1"/>
      <c r="AM257" s="1"/>
      <c r="AO257" s="1"/>
      <c r="AQ257" s="1"/>
      <c r="AS257" s="1"/>
      <c r="AU257" s="1"/>
      <c r="AW257" s="1"/>
      <c r="AY257" s="1"/>
      <c r="BA257" s="1"/>
      <c r="BC257" s="1"/>
      <c r="BE257" s="1"/>
      <c r="BG257" s="1"/>
      <c r="BI257" s="1"/>
      <c r="BK257" s="1"/>
      <c r="BM257" s="1"/>
      <c r="BO257" s="1"/>
      <c r="BQ257" s="1"/>
      <c r="BS257" s="1"/>
      <c r="BU257" s="1"/>
      <c r="BW257" s="1"/>
      <c r="BY257" s="1"/>
      <c r="CA257" s="1"/>
      <c r="CC257" s="1"/>
      <c r="CE257" s="1"/>
      <c r="CG257" s="1"/>
      <c r="CI257" s="1"/>
      <c r="CK257" s="1"/>
      <c r="CM257" s="1"/>
      <c r="CO257" s="1"/>
      <c r="CQ257" s="1"/>
      <c r="CS257" s="1"/>
      <c r="CU257" s="1"/>
      <c r="CW257" s="1"/>
      <c r="CY257" s="1"/>
      <c r="DA257" s="4" t="s">
        <v>911</v>
      </c>
      <c r="DB257" s="49" t="s">
        <v>911</v>
      </c>
      <c r="DC257" s="1"/>
      <c r="DE257" s="1"/>
      <c r="DG257" s="1"/>
      <c r="DI257" s="1"/>
      <c r="DK257" s="1"/>
      <c r="DM257" s="1"/>
      <c r="DO257" s="1"/>
      <c r="DQ257" s="1"/>
      <c r="DS257" s="1"/>
      <c r="DU257" s="1"/>
      <c r="DW257" s="1"/>
      <c r="DY257" s="1"/>
      <c r="EA257" s="1"/>
      <c r="EC257" s="1"/>
      <c r="EE257" s="1"/>
      <c r="EG257" s="1"/>
      <c r="EI257" s="1"/>
      <c r="EK257" s="1"/>
      <c r="EM257" s="1"/>
      <c r="EO257" s="1"/>
      <c r="EQ257" s="1"/>
      <c r="ES257" s="1"/>
      <c r="EU257" s="1"/>
      <c r="EW257" s="1">
        <v>18.235782101190576</v>
      </c>
      <c r="EX257" s="38">
        <v>1</v>
      </c>
      <c r="EY257" s="1"/>
      <c r="FA257" s="1"/>
      <c r="FC257" s="1"/>
      <c r="FE257" s="1"/>
      <c r="FG257" s="1"/>
      <c r="FI257" s="1"/>
      <c r="FK257" s="1"/>
      <c r="FM257" s="1"/>
      <c r="FO257" s="1"/>
      <c r="FQ257" s="1"/>
      <c r="FS257" s="1"/>
      <c r="FU257" s="1"/>
      <c r="FW257" s="1"/>
      <c r="FY257" s="1"/>
      <c r="GA257" s="1"/>
      <c r="GC257" s="1"/>
      <c r="GE257" s="1"/>
      <c r="GG257" s="1"/>
      <c r="GI257" s="1">
        <v>8.931096320337069</v>
      </c>
      <c r="GJ257" s="38">
        <v>1</v>
      </c>
      <c r="GK257" s="1"/>
      <c r="GM257" s="1"/>
      <c r="GO257" s="1"/>
      <c r="GQ257" s="1"/>
      <c r="GS257" s="1"/>
      <c r="GU257" s="1"/>
      <c r="GW257" s="1"/>
      <c r="GY257" s="1"/>
      <c r="HA257" s="1"/>
      <c r="HC257" s="1"/>
      <c r="HE257" s="1"/>
      <c r="HG257" s="1"/>
      <c r="HI257" s="1"/>
      <c r="HK257" s="1"/>
      <c r="HM257" s="1"/>
      <c r="HO257" s="1"/>
      <c r="HQ257" s="1"/>
      <c r="HS257" s="1"/>
      <c r="HU257" s="1"/>
      <c r="HW257" s="1"/>
      <c r="HY257" s="1"/>
      <c r="IA257" s="1"/>
      <c r="IC257" s="1"/>
      <c r="IE257" s="1"/>
      <c r="IG257" s="1"/>
      <c r="II257" s="1"/>
      <c r="IK257" s="1"/>
      <c r="IM257" s="1"/>
      <c r="IO257" s="1"/>
      <c r="IQ257" s="1"/>
      <c r="IS257" s="1"/>
      <c r="IU257" s="1"/>
      <c r="IW257" s="1"/>
      <c r="IY257" s="1"/>
      <c r="JA257" s="1"/>
      <c r="JC257" s="1"/>
      <c r="JE257" s="1"/>
      <c r="JG257" s="1"/>
      <c r="JI257" s="1"/>
      <c r="JK257" s="1"/>
      <c r="JM257" s="4">
        <v>27.166878421527645</v>
      </c>
      <c r="JN257" s="49">
        <v>1</v>
      </c>
      <c r="JO257" s="1"/>
      <c r="JQ257" s="1"/>
      <c r="JS257" s="1"/>
      <c r="JU257" s="1"/>
      <c r="JW257" s="1"/>
      <c r="JY257" s="1"/>
      <c r="KA257" s="1"/>
      <c r="KC257" s="1"/>
      <c r="KE257" s="1"/>
      <c r="KG257" s="1"/>
      <c r="KI257" s="1"/>
      <c r="KK257" s="1"/>
      <c r="KM257" s="1"/>
      <c r="KO257" s="1"/>
      <c r="KQ257" s="1"/>
      <c r="KS257" s="1"/>
      <c r="KU257" s="1"/>
      <c r="KW257" s="1"/>
      <c r="KY257" s="1"/>
      <c r="LA257" s="1"/>
      <c r="LC257" s="1"/>
      <c r="LE257" s="1"/>
      <c r="LG257" s="1">
        <v>13.730962893007518</v>
      </c>
      <c r="LH257" s="38">
        <v>0.5</v>
      </c>
      <c r="LI257" s="1"/>
      <c r="LK257" s="1"/>
      <c r="LM257" s="1"/>
      <c r="LO257" s="1"/>
      <c r="LQ257" s="1"/>
      <c r="LS257" s="1"/>
      <c r="LU257" s="4">
        <v>13.730962893007518</v>
      </c>
      <c r="LV257" s="49">
        <v>0.26723302290754924</v>
      </c>
      <c r="LW257" s="1"/>
      <c r="LY257" s="1"/>
      <c r="MA257" s="1"/>
      <c r="MC257" s="1"/>
      <c r="ME257" s="1"/>
      <c r="MG257" s="1"/>
      <c r="MI257" s="1"/>
      <c r="MK257" s="1"/>
      <c r="MM257" s="1"/>
      <c r="MO257" s="1"/>
      <c r="MQ257" s="8" t="s">
        <v>911</v>
      </c>
      <c r="MR257" s="51" t="s">
        <v>911</v>
      </c>
    </row>
    <row r="258" spans="2:356" hidden="1" outlineLevel="1" x14ac:dyDescent="0.25">
      <c r="B258" s="42" t="s">
        <v>467</v>
      </c>
      <c r="C258" s="1"/>
      <c r="E258" s="1"/>
      <c r="G258" s="1"/>
      <c r="I258" s="1"/>
      <c r="K258" s="1"/>
      <c r="M258" s="1"/>
      <c r="O258" s="1"/>
      <c r="Q258" s="1"/>
      <c r="S258" s="1"/>
      <c r="U258" s="1"/>
      <c r="W258" s="4" t="s">
        <v>911</v>
      </c>
      <c r="X258" s="49" t="s">
        <v>911</v>
      </c>
      <c r="Y258" s="1"/>
      <c r="AA258" s="1"/>
      <c r="AC258" s="1"/>
      <c r="AE258" s="1"/>
      <c r="AG258" s="1"/>
      <c r="AI258" s="1"/>
      <c r="AK258" s="1"/>
      <c r="AM258" s="1"/>
      <c r="AO258" s="1"/>
      <c r="AQ258" s="1"/>
      <c r="AS258" s="1"/>
      <c r="AU258" s="1"/>
      <c r="AW258" s="1"/>
      <c r="AY258" s="1"/>
      <c r="BA258" s="1"/>
      <c r="BC258" s="1"/>
      <c r="BE258" s="1"/>
      <c r="BG258" s="1"/>
      <c r="BI258" s="1"/>
      <c r="BK258" s="1"/>
      <c r="BM258" s="1"/>
      <c r="BO258" s="1"/>
      <c r="BQ258" s="1"/>
      <c r="BS258" s="1"/>
      <c r="BU258" s="1"/>
      <c r="BW258" s="1"/>
      <c r="BY258" s="1"/>
      <c r="CA258" s="1"/>
      <c r="CC258" s="1"/>
      <c r="CE258" s="1"/>
      <c r="CG258" s="1"/>
      <c r="CI258" s="1"/>
      <c r="CK258" s="1"/>
      <c r="CM258" s="1"/>
      <c r="CO258" s="1"/>
      <c r="CQ258" s="1"/>
      <c r="CS258" s="1"/>
      <c r="CU258" s="1"/>
      <c r="CW258" s="1"/>
      <c r="CY258" s="1"/>
      <c r="DA258" s="4" t="s">
        <v>911</v>
      </c>
      <c r="DB258" s="49" t="s">
        <v>911</v>
      </c>
      <c r="DC258" s="1">
        <v>18.235782101190576</v>
      </c>
      <c r="DD258" s="38">
        <v>1</v>
      </c>
      <c r="DE258" s="1"/>
      <c r="DG258" s="1"/>
      <c r="DI258" s="1"/>
      <c r="DK258" s="1"/>
      <c r="DM258" s="1"/>
      <c r="DO258" s="1"/>
      <c r="DQ258" s="1"/>
      <c r="DS258" s="1"/>
      <c r="DU258" s="1"/>
      <c r="DW258" s="1"/>
      <c r="DY258" s="1"/>
      <c r="EA258" s="1"/>
      <c r="EC258" s="1"/>
      <c r="EE258" s="1"/>
      <c r="EG258" s="1"/>
      <c r="EI258" s="1"/>
      <c r="EK258" s="1"/>
      <c r="EM258" s="1"/>
      <c r="EO258" s="1"/>
      <c r="EQ258" s="1"/>
      <c r="ES258" s="1"/>
      <c r="EU258" s="1"/>
      <c r="EW258" s="1"/>
      <c r="EY258" s="1"/>
      <c r="FA258" s="1"/>
      <c r="FC258" s="1"/>
      <c r="FE258" s="1"/>
      <c r="FG258" s="1"/>
      <c r="FI258" s="1"/>
      <c r="FK258" s="1"/>
      <c r="FM258" s="1"/>
      <c r="FO258" s="1"/>
      <c r="FQ258" s="1"/>
      <c r="FS258" s="1"/>
      <c r="FU258" s="1"/>
      <c r="FW258" s="1"/>
      <c r="FY258" s="1"/>
      <c r="GA258" s="1"/>
      <c r="GC258" s="1"/>
      <c r="GE258" s="1"/>
      <c r="GG258" s="1"/>
      <c r="GI258" s="1"/>
      <c r="GK258" s="1"/>
      <c r="GM258" s="1"/>
      <c r="GO258" s="1"/>
      <c r="GQ258" s="1"/>
      <c r="GS258" s="1"/>
      <c r="GU258" s="1"/>
      <c r="GW258" s="1"/>
      <c r="GY258" s="1"/>
      <c r="HA258" s="1"/>
      <c r="HC258" s="1">
        <v>3.393717828909919</v>
      </c>
      <c r="HD258" s="38">
        <v>1</v>
      </c>
      <c r="HE258" s="1"/>
      <c r="HG258" s="1"/>
      <c r="HI258" s="1"/>
      <c r="HK258" s="1"/>
      <c r="HM258" s="1"/>
      <c r="HO258" s="1"/>
      <c r="HQ258" s="1"/>
      <c r="HS258" s="1"/>
      <c r="HU258" s="1"/>
      <c r="HW258" s="1"/>
      <c r="HY258" s="1"/>
      <c r="IA258" s="1"/>
      <c r="IC258" s="1"/>
      <c r="IE258" s="1"/>
      <c r="IG258" s="1"/>
      <c r="II258" s="1"/>
      <c r="IK258" s="1"/>
      <c r="IM258" s="1"/>
      <c r="IO258" s="1"/>
      <c r="IQ258" s="1"/>
      <c r="IS258" s="1"/>
      <c r="IU258" s="1"/>
      <c r="IW258" s="1"/>
      <c r="IY258" s="1"/>
      <c r="JA258" s="1"/>
      <c r="JC258" s="1"/>
      <c r="JE258" s="1"/>
      <c r="JG258" s="1"/>
      <c r="JI258" s="1"/>
      <c r="JK258" s="1"/>
      <c r="JM258" s="4">
        <v>21.629499930100494</v>
      </c>
      <c r="JN258" s="49">
        <v>1</v>
      </c>
      <c r="JO258" s="1"/>
      <c r="JQ258" s="1"/>
      <c r="JS258" s="1"/>
      <c r="JU258" s="1"/>
      <c r="JW258" s="1"/>
      <c r="JY258" s="1"/>
      <c r="KA258" s="1"/>
      <c r="KC258" s="1"/>
      <c r="KE258" s="1"/>
      <c r="KG258" s="1"/>
      <c r="KI258" s="1"/>
      <c r="KK258" s="1"/>
      <c r="KM258" s="1"/>
      <c r="KO258" s="1"/>
      <c r="KQ258" s="1"/>
      <c r="KS258" s="1"/>
      <c r="KU258" s="1"/>
      <c r="KW258" s="1"/>
      <c r="KY258" s="1"/>
      <c r="LA258" s="1"/>
      <c r="LC258" s="1"/>
      <c r="LE258" s="1"/>
      <c r="LG258" s="1"/>
      <c r="LI258" s="1"/>
      <c r="LK258" s="1"/>
      <c r="LM258" s="1"/>
      <c r="LO258" s="1"/>
      <c r="LQ258" s="1"/>
      <c r="LS258" s="1"/>
      <c r="LU258" s="4" t="s">
        <v>911</v>
      </c>
      <c r="LV258" s="49" t="s">
        <v>911</v>
      </c>
      <c r="LW258" s="1"/>
      <c r="LY258" s="1"/>
      <c r="MA258" s="1"/>
      <c r="MC258" s="1"/>
      <c r="ME258" s="1"/>
      <c r="MG258" s="1"/>
      <c r="MI258" s="1"/>
      <c r="MK258" s="1"/>
      <c r="MM258" s="1"/>
      <c r="MO258" s="1"/>
      <c r="MQ258" s="8" t="s">
        <v>911</v>
      </c>
      <c r="MR258" s="51" t="s">
        <v>911</v>
      </c>
    </row>
    <row r="259" spans="2:356" hidden="1" outlineLevel="1" x14ac:dyDescent="0.25">
      <c r="B259" s="42" t="s">
        <v>337</v>
      </c>
      <c r="C259" s="1"/>
      <c r="E259" s="1">
        <v>9.6617199741406417</v>
      </c>
      <c r="F259" s="38">
        <v>1</v>
      </c>
      <c r="G259" s="1"/>
      <c r="I259" s="1"/>
      <c r="K259" s="1"/>
      <c r="M259" s="1"/>
      <c r="O259" s="1"/>
      <c r="Q259" s="1"/>
      <c r="S259" s="1"/>
      <c r="U259" s="1"/>
      <c r="W259" s="4">
        <v>9.6617199741406417</v>
      </c>
      <c r="X259" s="49">
        <v>1</v>
      </c>
      <c r="Y259" s="1"/>
      <c r="AA259" s="1"/>
      <c r="AC259" s="1"/>
      <c r="AE259" s="1"/>
      <c r="AG259" s="1"/>
      <c r="AI259" s="1"/>
      <c r="AK259" s="1"/>
      <c r="AM259" s="1"/>
      <c r="AO259" s="1"/>
      <c r="AQ259" s="1"/>
      <c r="AS259" s="1"/>
      <c r="AU259" s="1"/>
      <c r="AW259" s="1"/>
      <c r="AY259" s="1"/>
      <c r="BA259" s="1"/>
      <c r="BC259" s="1"/>
      <c r="BE259" s="1"/>
      <c r="BG259" s="1"/>
      <c r="BI259" s="1"/>
      <c r="BK259" s="1"/>
      <c r="BM259" s="1"/>
      <c r="BO259" s="1"/>
      <c r="BQ259" s="1"/>
      <c r="BS259" s="1"/>
      <c r="BU259" s="1"/>
      <c r="BW259" s="1"/>
      <c r="BY259" s="1"/>
      <c r="CA259" s="1"/>
      <c r="CC259" s="1"/>
      <c r="CE259" s="1"/>
      <c r="CG259" s="1"/>
      <c r="CI259" s="1"/>
      <c r="CK259" s="1"/>
      <c r="CM259" s="1"/>
      <c r="CO259" s="1"/>
      <c r="CQ259" s="1"/>
      <c r="CS259" s="1"/>
      <c r="CU259" s="1"/>
      <c r="CW259" s="1"/>
      <c r="CY259" s="1"/>
      <c r="DA259" s="4" t="s">
        <v>911</v>
      </c>
      <c r="DB259" s="49" t="s">
        <v>911</v>
      </c>
      <c r="DC259" s="1"/>
      <c r="DE259" s="1"/>
      <c r="DG259" s="1"/>
      <c r="DI259" s="1"/>
      <c r="DK259" s="1"/>
      <c r="DM259" s="1"/>
      <c r="DO259" s="1"/>
      <c r="DQ259" s="1"/>
      <c r="DS259" s="1"/>
      <c r="DU259" s="1"/>
      <c r="DW259" s="1"/>
      <c r="DY259" s="1"/>
      <c r="EA259" s="1"/>
      <c r="EC259" s="1"/>
      <c r="EE259" s="1"/>
      <c r="EG259" s="1"/>
      <c r="EI259" s="1"/>
      <c r="EK259" s="1"/>
      <c r="EM259" s="1"/>
      <c r="EO259" s="1"/>
      <c r="EQ259" s="1"/>
      <c r="ES259" s="1"/>
      <c r="EU259" s="1"/>
      <c r="EW259" s="1"/>
      <c r="EY259" s="1"/>
      <c r="FA259" s="1"/>
      <c r="FC259" s="1"/>
      <c r="FE259" s="1"/>
      <c r="FG259" s="1"/>
      <c r="FI259" s="1"/>
      <c r="FK259" s="1"/>
      <c r="FM259" s="1"/>
      <c r="FO259" s="1"/>
      <c r="FQ259" s="1"/>
      <c r="FS259" s="1"/>
      <c r="FU259" s="1"/>
      <c r="FW259" s="1"/>
      <c r="FY259" s="1"/>
      <c r="GA259" s="1"/>
      <c r="GC259" s="1"/>
      <c r="GE259" s="1"/>
      <c r="GG259" s="1"/>
      <c r="GI259" s="1"/>
      <c r="GK259" s="1"/>
      <c r="GM259" s="1"/>
      <c r="GO259" s="1"/>
      <c r="GQ259" s="1"/>
      <c r="GS259" s="1"/>
      <c r="GU259" s="1"/>
      <c r="GW259" s="1"/>
      <c r="GY259" s="1"/>
      <c r="HA259" s="1"/>
      <c r="HC259" s="1"/>
      <c r="HE259" s="1"/>
      <c r="HG259" s="1"/>
      <c r="HI259" s="1"/>
      <c r="HK259" s="1"/>
      <c r="HM259" s="1"/>
      <c r="HO259" s="1"/>
      <c r="HQ259" s="1"/>
      <c r="HS259" s="1"/>
      <c r="HU259" s="1"/>
      <c r="HW259" s="1"/>
      <c r="HY259" s="1"/>
      <c r="IA259" s="1"/>
      <c r="IC259" s="1"/>
      <c r="IE259" s="1"/>
      <c r="IG259" s="1"/>
      <c r="II259" s="1"/>
      <c r="IK259" s="1"/>
      <c r="IM259" s="1"/>
      <c r="IO259" s="1"/>
      <c r="IQ259" s="1"/>
      <c r="IS259" s="1"/>
      <c r="IU259" s="1"/>
      <c r="IW259" s="1"/>
      <c r="IY259" s="1"/>
      <c r="JA259" s="1"/>
      <c r="JC259" s="1"/>
      <c r="JE259" s="1"/>
      <c r="JG259" s="1"/>
      <c r="JI259" s="1"/>
      <c r="JK259" s="1"/>
      <c r="JM259" s="4" t="s">
        <v>911</v>
      </c>
      <c r="JN259" s="49" t="s">
        <v>911</v>
      </c>
      <c r="JO259" s="1"/>
      <c r="JQ259" s="1"/>
      <c r="JS259" s="1"/>
      <c r="JU259" s="1"/>
      <c r="JW259" s="1"/>
      <c r="JY259" s="1"/>
      <c r="KA259" s="1"/>
      <c r="KC259" s="1"/>
      <c r="KE259" s="1"/>
      <c r="KG259" s="1"/>
      <c r="KI259" s="1"/>
      <c r="KK259" s="1"/>
      <c r="KM259" s="1"/>
      <c r="KO259" s="1"/>
      <c r="KQ259" s="1"/>
      <c r="KS259" s="1"/>
      <c r="KU259" s="1"/>
      <c r="KW259" s="1"/>
      <c r="KY259" s="1"/>
      <c r="LA259" s="1"/>
      <c r="LC259" s="1"/>
      <c r="LE259" s="1"/>
      <c r="LG259" s="1"/>
      <c r="LI259" s="1"/>
      <c r="LK259" s="1"/>
      <c r="LM259" s="1"/>
      <c r="LO259" s="1"/>
      <c r="LQ259" s="1"/>
      <c r="LS259" s="1"/>
      <c r="LU259" s="4" t="s">
        <v>911</v>
      </c>
      <c r="LV259" s="49" t="s">
        <v>911</v>
      </c>
      <c r="LW259" s="1"/>
      <c r="LY259" s="1"/>
      <c r="MA259" s="1"/>
      <c r="MC259" s="1"/>
      <c r="ME259" s="1"/>
      <c r="MG259" s="1"/>
      <c r="MI259" s="1"/>
      <c r="MK259" s="1"/>
      <c r="MM259" s="1"/>
      <c r="MO259" s="1"/>
      <c r="MQ259" s="8" t="s">
        <v>911</v>
      </c>
      <c r="MR259" s="51" t="s">
        <v>911</v>
      </c>
    </row>
    <row r="260" spans="2:356" hidden="1" outlineLevel="1" x14ac:dyDescent="0.25">
      <c r="B260" s="42" t="s">
        <v>329</v>
      </c>
      <c r="C260" s="1"/>
      <c r="E260" s="1"/>
      <c r="G260" s="1">
        <v>9.6617199741406417</v>
      </c>
      <c r="H260" s="38">
        <v>1</v>
      </c>
      <c r="I260" s="1"/>
      <c r="K260" s="1">
        <v>9.6617199741406417</v>
      </c>
      <c r="L260" s="38">
        <v>1</v>
      </c>
      <c r="M260" s="1"/>
      <c r="O260" s="1"/>
      <c r="Q260" s="1">
        <v>1.8892421449180175</v>
      </c>
      <c r="R260" s="38">
        <v>1</v>
      </c>
      <c r="S260" s="1"/>
      <c r="U260" s="1"/>
      <c r="W260" s="4">
        <v>21.212682093199302</v>
      </c>
      <c r="X260" s="49">
        <v>0.68706373800964526</v>
      </c>
      <c r="Y260" s="1"/>
      <c r="AA260" s="1"/>
      <c r="AC260" s="1"/>
      <c r="AE260" s="1"/>
      <c r="AG260" s="1"/>
      <c r="AI260" s="1"/>
      <c r="AK260" s="1"/>
      <c r="AM260" s="1"/>
      <c r="AO260" s="1"/>
      <c r="AQ260" s="1"/>
      <c r="AS260" s="1"/>
      <c r="AU260" s="1"/>
      <c r="AW260" s="1"/>
      <c r="AY260" s="1"/>
      <c r="BA260" s="1"/>
      <c r="BC260" s="1"/>
      <c r="BE260" s="1"/>
      <c r="BG260" s="1"/>
      <c r="BI260" s="1"/>
      <c r="BK260" s="1"/>
      <c r="BM260" s="1"/>
      <c r="BO260" s="1"/>
      <c r="BQ260" s="1">
        <v>12.70961632921613</v>
      </c>
      <c r="BR260" s="38">
        <v>0.56812056986104498</v>
      </c>
      <c r="BS260" s="1"/>
      <c r="BU260" s="1"/>
      <c r="BW260" s="1"/>
      <c r="BY260" s="1"/>
      <c r="CA260" s="1"/>
      <c r="CC260" s="1"/>
      <c r="CE260" s="1"/>
      <c r="CG260" s="1"/>
      <c r="CI260" s="1"/>
      <c r="CK260" s="1"/>
      <c r="CM260" s="1">
        <v>9.6617199741406417</v>
      </c>
      <c r="CN260" s="38">
        <v>1</v>
      </c>
      <c r="CO260" s="1"/>
      <c r="CQ260" s="1">
        <v>9.6617199741406417</v>
      </c>
      <c r="CR260" s="38">
        <v>1</v>
      </c>
      <c r="CS260" s="1"/>
      <c r="CU260" s="1"/>
      <c r="CW260" s="1"/>
      <c r="CY260" s="1"/>
      <c r="DA260" s="4">
        <v>32.033056277497415</v>
      </c>
      <c r="DB260" s="49">
        <v>0.71593971506947751</v>
      </c>
      <c r="DC260" s="1">
        <v>4.6277970394226173</v>
      </c>
      <c r="DD260" s="38">
        <v>0.39243478086271621</v>
      </c>
      <c r="DE260" s="1"/>
      <c r="DG260" s="1"/>
      <c r="DI260" s="1"/>
      <c r="DK260" s="1"/>
      <c r="DM260" s="1"/>
      <c r="DO260" s="1"/>
      <c r="DQ260" s="1"/>
      <c r="DS260" s="1"/>
      <c r="DU260" s="1"/>
      <c r="DW260" s="1">
        <v>8.931096320337069</v>
      </c>
      <c r="DX260" s="38">
        <v>1</v>
      </c>
      <c r="DY260" s="1"/>
      <c r="EA260" s="1"/>
      <c r="EC260" s="1"/>
      <c r="EE260" s="1"/>
      <c r="EG260" s="1"/>
      <c r="EI260" s="1"/>
      <c r="EK260" s="1"/>
      <c r="EM260" s="1"/>
      <c r="EO260" s="1">
        <v>8.931096320337069</v>
      </c>
      <c r="EP260" s="38">
        <v>1</v>
      </c>
      <c r="EQ260" s="1"/>
      <c r="ES260" s="1"/>
      <c r="EU260" s="1"/>
      <c r="EW260" s="1">
        <v>8.931096320337069</v>
      </c>
      <c r="EX260" s="38">
        <v>1</v>
      </c>
      <c r="EY260" s="1"/>
      <c r="FA260" s="1"/>
      <c r="FC260" s="1"/>
      <c r="FE260" s="1"/>
      <c r="FG260" s="1"/>
      <c r="FI260" s="1"/>
      <c r="FK260" s="1"/>
      <c r="FM260" s="1"/>
      <c r="FO260" s="1"/>
      <c r="FQ260" s="1"/>
      <c r="FS260" s="1"/>
      <c r="FU260" s="1"/>
      <c r="FW260" s="1"/>
      <c r="FY260" s="1"/>
      <c r="GA260" s="1">
        <v>8.931096320337069</v>
      </c>
      <c r="GB260" s="38">
        <v>0.72464348850913374</v>
      </c>
      <c r="GC260" s="1"/>
      <c r="GE260" s="1"/>
      <c r="GG260" s="1"/>
      <c r="GI260" s="1">
        <v>21.462999104224888</v>
      </c>
      <c r="GJ260" s="38">
        <v>0.54578244000574783</v>
      </c>
      <c r="GK260" s="1"/>
      <c r="GM260" s="1"/>
      <c r="GO260" s="1">
        <v>3.393717828909919</v>
      </c>
      <c r="GP260" s="38">
        <v>1</v>
      </c>
      <c r="GQ260" s="1"/>
      <c r="GS260" s="1"/>
      <c r="GU260" s="1"/>
      <c r="GW260" s="1"/>
      <c r="GY260" s="1"/>
      <c r="HA260" s="1"/>
      <c r="HC260" s="1">
        <v>30.077561802243267</v>
      </c>
      <c r="HD260" s="38">
        <v>0.67245467971873363</v>
      </c>
      <c r="HE260" s="1"/>
      <c r="HG260" s="1"/>
      <c r="HI260" s="1"/>
      <c r="HK260" s="1"/>
      <c r="HM260" s="1"/>
      <c r="HO260" s="1"/>
      <c r="HQ260" s="1"/>
      <c r="HS260" s="1"/>
      <c r="HU260" s="1"/>
      <c r="HW260" s="1"/>
      <c r="HY260" s="1">
        <v>12.324814149246988</v>
      </c>
      <c r="HZ260" s="38">
        <v>1</v>
      </c>
      <c r="IA260" s="1"/>
      <c r="IC260" s="1"/>
      <c r="IE260" s="1"/>
      <c r="IG260" s="1">
        <v>9.6617199741406417</v>
      </c>
      <c r="IH260" s="38">
        <v>1</v>
      </c>
      <c r="II260" s="1"/>
      <c r="IK260" s="1"/>
      <c r="IM260" s="1"/>
      <c r="IO260" s="1"/>
      <c r="IQ260" s="1"/>
      <c r="IS260" s="1"/>
      <c r="IU260" s="1"/>
      <c r="IW260" s="1"/>
      <c r="IY260" s="1"/>
      <c r="JA260" s="1"/>
      <c r="JC260" s="1"/>
      <c r="JE260" s="1"/>
      <c r="JG260" s="1"/>
      <c r="JI260" s="1"/>
      <c r="JK260" s="1"/>
      <c r="JM260" s="4">
        <v>117.27299517953661</v>
      </c>
      <c r="JN260" s="49">
        <v>0.71622431105487339</v>
      </c>
      <c r="JO260" s="1"/>
      <c r="JQ260" s="1"/>
      <c r="JS260" s="1"/>
      <c r="JU260" s="1"/>
      <c r="JW260" s="1"/>
      <c r="JY260" s="1"/>
      <c r="KA260" s="1"/>
      <c r="KC260" s="1"/>
      <c r="KE260" s="1">
        <v>4.4776701389354683</v>
      </c>
      <c r="KF260" s="38">
        <v>1</v>
      </c>
      <c r="KG260" s="1"/>
      <c r="KI260" s="1"/>
      <c r="KK260" s="1"/>
      <c r="KM260" s="1"/>
      <c r="KO260" s="1"/>
      <c r="KQ260" s="1"/>
      <c r="KS260" s="1"/>
      <c r="KU260" s="1"/>
      <c r="KW260" s="1"/>
      <c r="KY260" s="1"/>
      <c r="LA260" s="1"/>
      <c r="LC260" s="1"/>
      <c r="LE260" s="1"/>
      <c r="LG260" s="1"/>
      <c r="LI260" s="1"/>
      <c r="LK260" s="1"/>
      <c r="LM260" s="1"/>
      <c r="LO260" s="1"/>
      <c r="LQ260" s="1"/>
      <c r="LS260" s="1"/>
      <c r="LU260" s="4">
        <v>4.4776701389354683</v>
      </c>
      <c r="LV260" s="49">
        <v>0.15730208384995786</v>
      </c>
      <c r="LW260" s="1"/>
      <c r="LY260" s="1"/>
      <c r="MA260" s="1"/>
      <c r="MC260" s="1"/>
      <c r="ME260" s="1"/>
      <c r="MG260" s="1"/>
      <c r="MI260" s="1"/>
      <c r="MK260" s="1"/>
      <c r="MM260" s="1"/>
      <c r="MO260" s="1"/>
      <c r="MQ260" s="8" t="s">
        <v>911</v>
      </c>
      <c r="MR260" s="51" t="s">
        <v>911</v>
      </c>
    </row>
    <row r="261" spans="2:356" hidden="1" outlineLevel="1" x14ac:dyDescent="0.25">
      <c r="B261" s="42" t="s">
        <v>331</v>
      </c>
      <c r="C261" s="1"/>
      <c r="E261" s="1"/>
      <c r="G261" s="1"/>
      <c r="I261" s="1"/>
      <c r="K261" s="1"/>
      <c r="M261" s="1"/>
      <c r="O261" s="1"/>
      <c r="Q261" s="1"/>
      <c r="S261" s="1"/>
      <c r="U261" s="1">
        <v>9.6617199741406417</v>
      </c>
      <c r="V261" s="38">
        <v>1</v>
      </c>
      <c r="W261" s="4">
        <v>9.6617199741406417</v>
      </c>
      <c r="X261" s="49">
        <v>1</v>
      </c>
      <c r="Y261" s="1"/>
      <c r="AA261" s="1"/>
      <c r="AC261" s="1"/>
      <c r="AE261" s="1"/>
      <c r="AG261" s="1"/>
      <c r="AI261" s="1"/>
      <c r="AK261" s="1"/>
      <c r="AM261" s="1"/>
      <c r="AO261" s="1"/>
      <c r="AQ261" s="1"/>
      <c r="AS261" s="1"/>
      <c r="AU261" s="1"/>
      <c r="AW261" s="1"/>
      <c r="AY261" s="1"/>
      <c r="BA261" s="1"/>
      <c r="BC261" s="1"/>
      <c r="BE261" s="1"/>
      <c r="BG261" s="1"/>
      <c r="BI261" s="1"/>
      <c r="BK261" s="1"/>
      <c r="BM261" s="1"/>
      <c r="BO261" s="1"/>
      <c r="BQ261" s="1">
        <v>12.70961632921613</v>
      </c>
      <c r="BR261" s="38">
        <v>1</v>
      </c>
      <c r="BS261" s="1"/>
      <c r="BU261" s="1"/>
      <c r="BW261" s="1"/>
      <c r="BY261" s="1"/>
      <c r="CA261" s="1"/>
      <c r="CC261" s="1"/>
      <c r="CE261" s="1"/>
      <c r="CG261" s="1"/>
      <c r="CI261" s="1"/>
      <c r="CK261" s="1"/>
      <c r="CM261" s="1"/>
      <c r="CO261" s="1"/>
      <c r="CQ261" s="1"/>
      <c r="CS261" s="1"/>
      <c r="CU261" s="1"/>
      <c r="CW261" s="1"/>
      <c r="CY261" s="1"/>
      <c r="DA261" s="4">
        <v>12.70961632921613</v>
      </c>
      <c r="DB261" s="49">
        <v>0.50253192436139982</v>
      </c>
      <c r="DC261" s="1"/>
      <c r="DE261" s="1"/>
      <c r="DG261" s="1"/>
      <c r="DI261" s="1"/>
      <c r="DK261" s="1"/>
      <c r="DM261" s="1"/>
      <c r="DO261" s="1">
        <v>8.931096320337069</v>
      </c>
      <c r="DP261" s="38">
        <v>1</v>
      </c>
      <c r="DQ261" s="1">
        <v>8.931096320337069</v>
      </c>
      <c r="DR261" s="38">
        <v>1</v>
      </c>
      <c r="DS261" s="1"/>
      <c r="DU261" s="1"/>
      <c r="DW261" s="1"/>
      <c r="DY261" s="1"/>
      <c r="EA261" s="1"/>
      <c r="EC261" s="1"/>
      <c r="EE261" s="1"/>
      <c r="EG261" s="1"/>
      <c r="EI261" s="1"/>
      <c r="EK261" s="1"/>
      <c r="EM261" s="1"/>
      <c r="EO261" s="1"/>
      <c r="EQ261" s="1"/>
      <c r="ES261" s="1"/>
      <c r="EU261" s="1"/>
      <c r="EW261" s="1"/>
      <c r="EY261" s="1"/>
      <c r="FA261" s="1"/>
      <c r="FC261" s="1"/>
      <c r="FE261" s="1"/>
      <c r="FG261" s="1"/>
      <c r="FI261" s="1"/>
      <c r="FK261" s="1"/>
      <c r="FM261" s="1"/>
      <c r="FO261" s="1"/>
      <c r="FQ261" s="1"/>
      <c r="FS261" s="1"/>
      <c r="FU261" s="1"/>
      <c r="FW261" s="1"/>
      <c r="FY261" s="1"/>
      <c r="GA261" s="1"/>
      <c r="GC261" s="1"/>
      <c r="GE261" s="1"/>
      <c r="GG261" s="1"/>
      <c r="GI261" s="1">
        <v>12.531902783887817</v>
      </c>
      <c r="GJ261" s="38">
        <v>0.58388404728680143</v>
      </c>
      <c r="GK261" s="1"/>
      <c r="GM261" s="1"/>
      <c r="GO261" s="1"/>
      <c r="GQ261" s="1"/>
      <c r="GS261" s="1"/>
      <c r="GU261" s="1"/>
      <c r="GW261" s="1"/>
      <c r="GY261" s="1"/>
      <c r="HA261" s="1"/>
      <c r="HC261" s="1">
        <v>4.1257841658064009</v>
      </c>
      <c r="HD261" s="38">
        <v>1</v>
      </c>
      <c r="HE261" s="1"/>
      <c r="HG261" s="1"/>
      <c r="HI261" s="1"/>
      <c r="HK261" s="1"/>
      <c r="HM261" s="1">
        <v>4.6277970394226173</v>
      </c>
      <c r="HN261" s="38">
        <v>1</v>
      </c>
      <c r="HO261" s="1"/>
      <c r="HQ261" s="1"/>
      <c r="HS261" s="1">
        <v>3.393717828909919</v>
      </c>
      <c r="HT261" s="38">
        <v>1</v>
      </c>
      <c r="HU261" s="1"/>
      <c r="HW261" s="1"/>
      <c r="HY261" s="1">
        <v>13.05688048614347</v>
      </c>
      <c r="HZ261" s="38">
        <v>1</v>
      </c>
      <c r="IA261" s="1"/>
      <c r="IC261" s="1"/>
      <c r="IE261" s="1"/>
      <c r="IG261" s="1"/>
      <c r="II261" s="1"/>
      <c r="IK261" s="1"/>
      <c r="IM261" s="1"/>
      <c r="IO261" s="1"/>
      <c r="IQ261" s="1"/>
      <c r="IS261" s="1"/>
      <c r="IU261" s="1"/>
      <c r="IW261" s="1"/>
      <c r="IY261" s="1"/>
      <c r="JA261" s="1"/>
      <c r="JC261" s="1"/>
      <c r="JE261" s="1"/>
      <c r="JG261" s="1"/>
      <c r="JI261" s="1"/>
      <c r="JK261" s="1"/>
      <c r="JM261" s="4">
        <v>55.598274944844363</v>
      </c>
      <c r="JN261" s="49">
        <v>0.77549303773394829</v>
      </c>
      <c r="JO261" s="1"/>
      <c r="JQ261" s="1"/>
      <c r="JS261" s="1"/>
      <c r="JU261" s="1"/>
      <c r="JW261" s="1"/>
      <c r="JY261" s="1"/>
      <c r="KA261" s="1"/>
      <c r="KC261" s="1"/>
      <c r="KE261" s="1"/>
      <c r="KG261" s="1"/>
      <c r="KI261" s="1"/>
      <c r="KK261" s="1"/>
      <c r="KM261" s="1"/>
      <c r="KO261" s="1"/>
      <c r="KQ261" s="1"/>
      <c r="KS261" s="1"/>
      <c r="KU261" s="1"/>
      <c r="KW261" s="1"/>
      <c r="KY261" s="1"/>
      <c r="LA261" s="1"/>
      <c r="LC261" s="1"/>
      <c r="LE261" s="1"/>
      <c r="LG261" s="1"/>
      <c r="LI261" s="1"/>
      <c r="LK261" s="1"/>
      <c r="LM261" s="1"/>
      <c r="LO261" s="1"/>
      <c r="LQ261" s="1"/>
      <c r="LS261" s="1"/>
      <c r="LU261" s="4" t="s">
        <v>911</v>
      </c>
      <c r="LV261" s="49" t="s">
        <v>911</v>
      </c>
      <c r="LW261" s="1"/>
      <c r="LY261" s="1"/>
      <c r="MA261" s="1"/>
      <c r="MC261" s="1"/>
      <c r="ME261" s="1"/>
      <c r="MG261" s="1"/>
      <c r="MI261" s="1"/>
      <c r="MK261" s="1"/>
      <c r="MM261" s="1"/>
      <c r="MO261" s="1"/>
      <c r="MQ261" s="8" t="s">
        <v>911</v>
      </c>
      <c r="MR261" s="51" t="s">
        <v>911</v>
      </c>
    </row>
    <row r="262" spans="2:356" hidden="1" outlineLevel="1" x14ac:dyDescent="0.25">
      <c r="B262" s="42" t="s">
        <v>339</v>
      </c>
      <c r="C262" s="1"/>
      <c r="E262" s="1"/>
      <c r="G262" s="1"/>
      <c r="I262" s="1"/>
      <c r="K262" s="1"/>
      <c r="M262" s="1"/>
      <c r="O262" s="1"/>
      <c r="Q262" s="1"/>
      <c r="S262" s="1"/>
      <c r="U262" s="1"/>
      <c r="W262" s="4" t="s">
        <v>911</v>
      </c>
      <c r="X262" s="49" t="s">
        <v>911</v>
      </c>
      <c r="Y262" s="1"/>
      <c r="AA262" s="1"/>
      <c r="AC262" s="1"/>
      <c r="AE262" s="1"/>
      <c r="AG262" s="1"/>
      <c r="AI262" s="1"/>
      <c r="AK262" s="1"/>
      <c r="AM262" s="1"/>
      <c r="AO262" s="1"/>
      <c r="AQ262" s="1"/>
      <c r="AS262" s="1"/>
      <c r="AU262" s="1"/>
      <c r="AW262" s="1"/>
      <c r="AY262" s="1"/>
      <c r="BA262" s="1"/>
      <c r="BC262" s="1"/>
      <c r="BE262" s="1"/>
      <c r="BG262" s="1"/>
      <c r="BI262" s="1"/>
      <c r="BK262" s="1"/>
      <c r="BM262" s="1"/>
      <c r="BO262" s="1"/>
      <c r="BQ262" s="1"/>
      <c r="BS262" s="1"/>
      <c r="BU262" s="1"/>
      <c r="BW262" s="1"/>
      <c r="BY262" s="1"/>
      <c r="CA262" s="1"/>
      <c r="CC262" s="1"/>
      <c r="CE262" s="1"/>
      <c r="CG262" s="1"/>
      <c r="CI262" s="1"/>
      <c r="CK262" s="1"/>
      <c r="CM262" s="1"/>
      <c r="CO262" s="1"/>
      <c r="CQ262" s="1"/>
      <c r="CS262" s="1"/>
      <c r="CU262" s="1"/>
      <c r="CW262" s="1"/>
      <c r="CY262" s="1"/>
      <c r="DA262" s="4" t="s">
        <v>911</v>
      </c>
      <c r="DB262" s="49" t="s">
        <v>911</v>
      </c>
      <c r="DC262" s="1"/>
      <c r="DE262" s="1"/>
      <c r="DG262" s="1"/>
      <c r="DI262" s="1"/>
      <c r="DK262" s="1"/>
      <c r="DM262" s="1"/>
      <c r="DO262" s="1"/>
      <c r="DQ262" s="1"/>
      <c r="DS262" s="1"/>
      <c r="DU262" s="1"/>
      <c r="DW262" s="1"/>
      <c r="DY262" s="1"/>
      <c r="EA262" s="1"/>
      <c r="EC262" s="1"/>
      <c r="EE262" s="1"/>
      <c r="EG262" s="1"/>
      <c r="EI262" s="1"/>
      <c r="EK262" s="1"/>
      <c r="EM262" s="1"/>
      <c r="EO262" s="1"/>
      <c r="EQ262" s="1"/>
      <c r="ES262" s="1"/>
      <c r="EU262" s="1"/>
      <c r="EW262" s="1"/>
      <c r="EY262" s="1"/>
      <c r="FA262" s="1"/>
      <c r="FC262" s="1"/>
      <c r="FE262" s="1"/>
      <c r="FG262" s="1"/>
      <c r="FI262" s="1"/>
      <c r="FK262" s="1"/>
      <c r="FM262" s="1"/>
      <c r="FO262" s="1"/>
      <c r="FQ262" s="1"/>
      <c r="FS262" s="1"/>
      <c r="FU262" s="1"/>
      <c r="FW262" s="1"/>
      <c r="FY262" s="1"/>
      <c r="GA262" s="1"/>
      <c r="GC262" s="1"/>
      <c r="GE262" s="1"/>
      <c r="GG262" s="1"/>
      <c r="GI262" s="1"/>
      <c r="GK262" s="1"/>
      <c r="GM262" s="1"/>
      <c r="GO262" s="1"/>
      <c r="GQ262" s="1"/>
      <c r="GS262" s="1"/>
      <c r="GU262" s="1"/>
      <c r="GW262" s="1"/>
      <c r="GY262" s="1"/>
      <c r="HA262" s="1"/>
      <c r="HC262" s="1"/>
      <c r="HE262" s="1"/>
      <c r="HG262" s="1"/>
      <c r="HI262" s="1"/>
      <c r="HK262" s="1"/>
      <c r="HM262" s="1"/>
      <c r="HO262" s="1"/>
      <c r="HQ262" s="1"/>
      <c r="HS262" s="1"/>
      <c r="HU262" s="1"/>
      <c r="HW262" s="1"/>
      <c r="HY262" s="1"/>
      <c r="IA262" s="1"/>
      <c r="IC262" s="1"/>
      <c r="IE262" s="1"/>
      <c r="IG262" s="1"/>
      <c r="II262" s="1"/>
      <c r="IK262" s="1"/>
      <c r="IM262" s="1"/>
      <c r="IO262" s="1"/>
      <c r="IQ262" s="1"/>
      <c r="IS262" s="1"/>
      <c r="IU262" s="1"/>
      <c r="IW262" s="1"/>
      <c r="IY262" s="1"/>
      <c r="JA262" s="1"/>
      <c r="JC262" s="1"/>
      <c r="JE262" s="1"/>
      <c r="JG262" s="1"/>
      <c r="JI262" s="1"/>
      <c r="JK262" s="1"/>
      <c r="JM262" s="4" t="s">
        <v>911</v>
      </c>
      <c r="JN262" s="49" t="s">
        <v>911</v>
      </c>
      <c r="JO262" s="1"/>
      <c r="JQ262" s="1"/>
      <c r="JS262" s="1"/>
      <c r="JU262" s="1"/>
      <c r="JW262" s="1"/>
      <c r="JY262" s="1"/>
      <c r="KA262" s="1"/>
      <c r="KC262" s="1"/>
      <c r="KE262" s="1"/>
      <c r="KG262" s="1"/>
      <c r="KI262" s="1"/>
      <c r="KK262" s="1"/>
      <c r="KM262" s="1"/>
      <c r="KO262" s="1"/>
      <c r="KQ262" s="1"/>
      <c r="KS262" s="1"/>
      <c r="KU262" s="1"/>
      <c r="KW262" s="1"/>
      <c r="KY262" s="1"/>
      <c r="LA262" s="1"/>
      <c r="LC262" s="1"/>
      <c r="LE262" s="1"/>
      <c r="LG262" s="1"/>
      <c r="LI262" s="1"/>
      <c r="LK262" s="1"/>
      <c r="LM262" s="1"/>
      <c r="LO262" s="1">
        <v>18.96537539263959</v>
      </c>
      <c r="LP262" s="38">
        <v>1</v>
      </c>
      <c r="LQ262" s="1"/>
      <c r="LS262" s="1"/>
      <c r="LU262" s="4">
        <v>18.96537539263959</v>
      </c>
      <c r="LV262" s="49">
        <v>1</v>
      </c>
      <c r="LW262" s="1"/>
      <c r="LY262" s="1"/>
      <c r="MA262" s="1"/>
      <c r="MC262" s="1"/>
      <c r="ME262" s="1"/>
      <c r="MG262" s="1"/>
      <c r="MI262" s="1"/>
      <c r="MK262" s="1"/>
      <c r="MM262" s="1"/>
      <c r="MO262" s="1"/>
      <c r="MQ262" s="8" t="s">
        <v>911</v>
      </c>
      <c r="MR262" s="51" t="s">
        <v>911</v>
      </c>
    </row>
    <row r="263" spans="2:356" hidden="1" outlineLevel="1" x14ac:dyDescent="0.25">
      <c r="B263" s="42" t="s">
        <v>475</v>
      </c>
      <c r="C263" s="1"/>
      <c r="E263" s="1"/>
      <c r="G263" s="1"/>
      <c r="I263" s="1"/>
      <c r="K263" s="1"/>
      <c r="M263" s="1"/>
      <c r="O263" s="1"/>
      <c r="Q263" s="1"/>
      <c r="S263" s="1"/>
      <c r="U263" s="1"/>
      <c r="W263" s="4" t="s">
        <v>911</v>
      </c>
      <c r="X263" s="49" t="s">
        <v>911</v>
      </c>
      <c r="Y263" s="1"/>
      <c r="AA263" s="1"/>
      <c r="AC263" s="1"/>
      <c r="AE263" s="1"/>
      <c r="AG263" s="1"/>
      <c r="AI263" s="1"/>
      <c r="AK263" s="1"/>
      <c r="AM263" s="1"/>
      <c r="AO263" s="1"/>
      <c r="AQ263" s="1"/>
      <c r="AS263" s="1"/>
      <c r="AU263" s="1"/>
      <c r="AW263" s="1"/>
      <c r="AY263" s="1"/>
      <c r="BA263" s="1"/>
      <c r="BC263" s="1"/>
      <c r="BE263" s="1"/>
      <c r="BG263" s="1"/>
      <c r="BI263" s="1"/>
      <c r="BK263" s="1"/>
      <c r="BM263" s="1"/>
      <c r="BO263" s="1"/>
      <c r="BQ263" s="1"/>
      <c r="BS263" s="1"/>
      <c r="BU263" s="1"/>
      <c r="BW263" s="1"/>
      <c r="BY263" s="1"/>
      <c r="CA263" s="1"/>
      <c r="CC263" s="1"/>
      <c r="CE263" s="1"/>
      <c r="CG263" s="1"/>
      <c r="CI263" s="1"/>
      <c r="CK263" s="1"/>
      <c r="CM263" s="1"/>
      <c r="CO263" s="1"/>
      <c r="CQ263" s="1"/>
      <c r="CS263" s="1"/>
      <c r="CU263" s="1"/>
      <c r="CW263" s="1"/>
      <c r="CY263" s="1"/>
      <c r="DA263" s="4" t="s">
        <v>911</v>
      </c>
      <c r="DB263" s="49" t="s">
        <v>911</v>
      </c>
      <c r="DC263" s="1"/>
      <c r="DE263" s="1"/>
      <c r="DG263" s="1"/>
      <c r="DI263" s="1"/>
      <c r="DK263" s="1"/>
      <c r="DM263" s="1"/>
      <c r="DO263" s="1"/>
      <c r="DQ263" s="1"/>
      <c r="DS263" s="1"/>
      <c r="DU263" s="1"/>
      <c r="DW263" s="1"/>
      <c r="DY263" s="1"/>
      <c r="EA263" s="1"/>
      <c r="EC263" s="1"/>
      <c r="EE263" s="1"/>
      <c r="EG263" s="1"/>
      <c r="EI263" s="1"/>
      <c r="EK263" s="1"/>
      <c r="EM263" s="1"/>
      <c r="EO263" s="1">
        <v>10.868282149608889</v>
      </c>
      <c r="EP263" s="38">
        <v>1</v>
      </c>
      <c r="EQ263" s="1"/>
      <c r="ES263" s="1"/>
      <c r="EU263" s="1"/>
      <c r="EW263" s="1"/>
      <c r="EY263" s="1"/>
      <c r="FA263" s="1"/>
      <c r="FC263" s="1"/>
      <c r="FE263" s="1"/>
      <c r="FG263" s="1"/>
      <c r="FI263" s="1"/>
      <c r="FK263" s="1"/>
      <c r="FM263" s="1"/>
      <c r="FO263" s="1"/>
      <c r="FQ263" s="1"/>
      <c r="FS263" s="1"/>
      <c r="FU263" s="1"/>
      <c r="FW263" s="1"/>
      <c r="FY263" s="1"/>
      <c r="GA263" s="1"/>
      <c r="GC263" s="1"/>
      <c r="GE263" s="1"/>
      <c r="GG263" s="1"/>
      <c r="GI263" s="1"/>
      <c r="GK263" s="1"/>
      <c r="GM263" s="1"/>
      <c r="GO263" s="1"/>
      <c r="GQ263" s="1"/>
      <c r="GS263" s="1"/>
      <c r="GU263" s="1"/>
      <c r="GW263" s="1"/>
      <c r="GY263" s="1"/>
      <c r="HA263" s="1"/>
      <c r="HC263" s="1"/>
      <c r="HE263" s="1"/>
      <c r="HG263" s="1"/>
      <c r="HI263" s="1"/>
      <c r="HK263" s="1"/>
      <c r="HM263" s="1"/>
      <c r="HO263" s="1"/>
      <c r="HQ263" s="1"/>
      <c r="HS263" s="1">
        <v>18.96537539263959</v>
      </c>
      <c r="HT263" s="38">
        <v>1</v>
      </c>
      <c r="HU263" s="1"/>
      <c r="HW263" s="1"/>
      <c r="HY263" s="1"/>
      <c r="IA263" s="1"/>
      <c r="IC263" s="1"/>
      <c r="IE263" s="1"/>
      <c r="IG263" s="1"/>
      <c r="II263" s="1"/>
      <c r="IK263" s="1"/>
      <c r="IM263" s="1"/>
      <c r="IO263" s="1"/>
      <c r="IQ263" s="1"/>
      <c r="IS263" s="1"/>
      <c r="IU263" s="1"/>
      <c r="IW263" s="1"/>
      <c r="IY263" s="1"/>
      <c r="JA263" s="1"/>
      <c r="JC263" s="1"/>
      <c r="JE263" s="1"/>
      <c r="JG263" s="1"/>
      <c r="JI263" s="1"/>
      <c r="JK263" s="1"/>
      <c r="JM263" s="4">
        <v>29.833657542248481</v>
      </c>
      <c r="JN263" s="49">
        <v>0.49692428777127234</v>
      </c>
      <c r="JO263" s="1"/>
      <c r="JQ263" s="1"/>
      <c r="JS263" s="1"/>
      <c r="JU263" s="1"/>
      <c r="JW263" s="1"/>
      <c r="JY263" s="1"/>
      <c r="KA263" s="1"/>
      <c r="KC263" s="1"/>
      <c r="KE263" s="1">
        <v>10.868282149608889</v>
      </c>
      <c r="KF263" s="38">
        <v>1</v>
      </c>
      <c r="KG263" s="1"/>
      <c r="KI263" s="1"/>
      <c r="KK263" s="1"/>
      <c r="KM263" s="1"/>
      <c r="KO263" s="1"/>
      <c r="KQ263" s="1"/>
      <c r="KS263" s="1"/>
      <c r="KU263" s="1"/>
      <c r="KW263" s="1"/>
      <c r="KY263" s="1"/>
      <c r="LA263" s="1"/>
      <c r="LC263" s="1"/>
      <c r="LE263" s="1"/>
      <c r="LG263" s="1"/>
      <c r="LI263" s="1"/>
      <c r="LK263" s="1"/>
      <c r="LM263" s="1"/>
      <c r="LO263" s="1"/>
      <c r="LQ263" s="1"/>
      <c r="LS263" s="1"/>
      <c r="LU263" s="4">
        <v>10.868282149608889</v>
      </c>
      <c r="LV263" s="49">
        <v>0.1760573249194004</v>
      </c>
      <c r="LW263" s="1"/>
      <c r="LY263" s="1"/>
      <c r="MA263" s="1"/>
      <c r="MC263" s="1"/>
      <c r="ME263" s="1"/>
      <c r="MG263" s="1"/>
      <c r="MI263" s="1"/>
      <c r="MK263" s="1"/>
      <c r="MM263" s="1"/>
      <c r="MO263" s="1"/>
      <c r="MQ263" s="8" t="s">
        <v>911</v>
      </c>
      <c r="MR263" s="51" t="s">
        <v>911</v>
      </c>
    </row>
    <row r="264" spans="2:356" hidden="1" outlineLevel="1" x14ac:dyDescent="0.25">
      <c r="B264" s="42" t="s">
        <v>437</v>
      </c>
      <c r="C264" s="1"/>
      <c r="E264" s="1"/>
      <c r="G264" s="1"/>
      <c r="I264" s="1"/>
      <c r="K264" s="1"/>
      <c r="M264" s="1"/>
      <c r="O264" s="1"/>
      <c r="Q264" s="1"/>
      <c r="S264" s="1"/>
      <c r="U264" s="1"/>
      <c r="W264" s="4" t="s">
        <v>911</v>
      </c>
      <c r="X264" s="49" t="s">
        <v>911</v>
      </c>
      <c r="Y264" s="1"/>
      <c r="AA264" s="1"/>
      <c r="AC264" s="1"/>
      <c r="AE264" s="1"/>
      <c r="AG264" s="1"/>
      <c r="AI264" s="1"/>
      <c r="AK264" s="1"/>
      <c r="AM264" s="1"/>
      <c r="AO264" s="1"/>
      <c r="AQ264" s="1"/>
      <c r="AS264" s="1"/>
      <c r="AU264" s="1"/>
      <c r="AW264" s="1"/>
      <c r="AY264" s="1"/>
      <c r="BA264" s="1"/>
      <c r="BC264" s="1"/>
      <c r="BE264" s="1"/>
      <c r="BG264" s="1"/>
      <c r="BI264" s="1"/>
      <c r="BK264" s="1"/>
      <c r="BM264" s="1"/>
      <c r="BO264" s="1"/>
      <c r="BQ264" s="1"/>
      <c r="BS264" s="1"/>
      <c r="BU264" s="1"/>
      <c r="BW264" s="1"/>
      <c r="BY264" s="1"/>
      <c r="CA264" s="1"/>
      <c r="CC264" s="1"/>
      <c r="CE264" s="1"/>
      <c r="CG264" s="1"/>
      <c r="CI264" s="1"/>
      <c r="CK264" s="1"/>
      <c r="CM264" s="1"/>
      <c r="CO264" s="1"/>
      <c r="CQ264" s="1"/>
      <c r="CS264" s="1"/>
      <c r="CU264" s="1"/>
      <c r="CW264" s="1"/>
      <c r="CY264" s="1"/>
      <c r="DA264" s="4" t="s">
        <v>911</v>
      </c>
      <c r="DB264" s="49" t="s">
        <v>911</v>
      </c>
      <c r="DC264" s="1"/>
      <c r="DE264" s="1"/>
      <c r="DG264" s="1"/>
      <c r="DI264" s="1"/>
      <c r="DK264" s="1"/>
      <c r="DM264" s="1"/>
      <c r="DO264" s="1"/>
      <c r="DQ264" s="1"/>
      <c r="DS264" s="1"/>
      <c r="DU264" s="1"/>
      <c r="DW264" s="1"/>
      <c r="DY264" s="1"/>
      <c r="EA264" s="1"/>
      <c r="EC264" s="1"/>
      <c r="EE264" s="1"/>
      <c r="EG264" s="1"/>
      <c r="EI264" s="1"/>
      <c r="EK264" s="1"/>
      <c r="EM264" s="1"/>
      <c r="EO264" s="1"/>
      <c r="EQ264" s="1"/>
      <c r="ES264" s="1"/>
      <c r="EU264" s="1"/>
      <c r="EW264" s="1"/>
      <c r="EY264" s="1"/>
      <c r="FA264" s="1"/>
      <c r="FC264" s="1"/>
      <c r="FE264" s="1"/>
      <c r="FG264" s="1"/>
      <c r="FI264" s="1"/>
      <c r="FK264" s="1"/>
      <c r="FM264" s="1"/>
      <c r="FO264" s="1"/>
      <c r="FQ264" s="1"/>
      <c r="FS264" s="1"/>
      <c r="FU264" s="1"/>
      <c r="FW264" s="1"/>
      <c r="FY264" s="1"/>
      <c r="GA264" s="1"/>
      <c r="GC264" s="1"/>
      <c r="GE264" s="1"/>
      <c r="GG264" s="1"/>
      <c r="GI264" s="1"/>
      <c r="GK264" s="1"/>
      <c r="GM264" s="1"/>
      <c r="GO264" s="1"/>
      <c r="GQ264" s="1"/>
      <c r="GS264" s="1"/>
      <c r="GU264" s="1"/>
      <c r="GW264" s="1"/>
      <c r="GY264" s="1"/>
      <c r="HA264" s="1"/>
      <c r="HC264" s="1"/>
      <c r="HE264" s="1"/>
      <c r="HG264" s="1"/>
      <c r="HI264" s="1"/>
      <c r="HK264" s="1"/>
      <c r="HM264" s="1"/>
      <c r="HO264" s="1"/>
      <c r="HQ264" s="1"/>
      <c r="HS264" s="1"/>
      <c r="HU264" s="1"/>
      <c r="HW264" s="1"/>
      <c r="HY264" s="1"/>
      <c r="IA264" s="1"/>
      <c r="IC264" s="1"/>
      <c r="IE264" s="1"/>
      <c r="IG264" s="1"/>
      <c r="II264" s="1"/>
      <c r="IK264" s="1"/>
      <c r="IM264" s="1"/>
      <c r="IO264" s="1"/>
      <c r="IQ264" s="1"/>
      <c r="IS264" s="1"/>
      <c r="IU264" s="1"/>
      <c r="IW264" s="1"/>
      <c r="IY264" s="1"/>
      <c r="JA264" s="1"/>
      <c r="JC264" s="1"/>
      <c r="JE264" s="1"/>
      <c r="JG264" s="1"/>
      <c r="JI264" s="1"/>
      <c r="JK264" s="1"/>
      <c r="JM264" s="4" t="s">
        <v>911</v>
      </c>
      <c r="JN264" s="49" t="s">
        <v>911</v>
      </c>
      <c r="JO264" s="1"/>
      <c r="JQ264" s="1"/>
      <c r="JS264" s="1"/>
      <c r="JU264" s="1"/>
      <c r="JW264" s="1"/>
      <c r="JY264" s="1"/>
      <c r="KA264" s="1"/>
      <c r="KC264" s="1"/>
      <c r="KE264" s="1"/>
      <c r="KG264" s="1"/>
      <c r="KI264" s="1"/>
      <c r="KK264" s="1"/>
      <c r="KM264" s="1"/>
      <c r="KO264" s="1"/>
      <c r="KQ264" s="1"/>
      <c r="KS264" s="1">
        <v>13.772788568454422</v>
      </c>
      <c r="KT264" s="38">
        <v>1</v>
      </c>
      <c r="KU264" s="1"/>
      <c r="KW264" s="1"/>
      <c r="KY264" s="1"/>
      <c r="LA264" s="1"/>
      <c r="LC264" s="1"/>
      <c r="LE264" s="1"/>
      <c r="LG264" s="1"/>
      <c r="LI264" s="1"/>
      <c r="LK264" s="1"/>
      <c r="LM264" s="1"/>
      <c r="LO264" s="1"/>
      <c r="LQ264" s="1"/>
      <c r="LS264" s="1"/>
      <c r="LU264" s="4">
        <v>13.772788568454422</v>
      </c>
      <c r="LV264" s="49">
        <v>0.84983065413130854</v>
      </c>
      <c r="LW264" s="1"/>
      <c r="LY264" s="1"/>
      <c r="MA264" s="1"/>
      <c r="MC264" s="1"/>
      <c r="ME264" s="1"/>
      <c r="MG264" s="1"/>
      <c r="MI264" s="1"/>
      <c r="MK264" s="1"/>
      <c r="MM264" s="1"/>
      <c r="MO264" s="1"/>
      <c r="MQ264" s="8" t="s">
        <v>911</v>
      </c>
      <c r="MR264" s="51" t="s">
        <v>911</v>
      </c>
    </row>
    <row r="265" spans="2:356" hidden="1" outlineLevel="1" x14ac:dyDescent="0.25">
      <c r="B265" s="42" t="s">
        <v>389</v>
      </c>
      <c r="C265" s="1"/>
      <c r="E265" s="1"/>
      <c r="G265" s="1"/>
      <c r="I265" s="1"/>
      <c r="K265" s="1"/>
      <c r="M265" s="1"/>
      <c r="O265" s="1"/>
      <c r="Q265" s="1"/>
      <c r="S265" s="1"/>
      <c r="U265" s="1"/>
      <c r="W265" s="4" t="s">
        <v>911</v>
      </c>
      <c r="X265" s="49" t="s">
        <v>911</v>
      </c>
      <c r="Y265" s="1"/>
      <c r="AA265" s="1"/>
      <c r="AC265" s="1"/>
      <c r="AE265" s="1"/>
      <c r="AG265" s="1"/>
      <c r="AI265" s="1"/>
      <c r="AK265" s="1"/>
      <c r="AM265" s="1"/>
      <c r="AO265" s="1"/>
      <c r="AQ265" s="1"/>
      <c r="AS265" s="1"/>
      <c r="AU265" s="1"/>
      <c r="AW265" s="1"/>
      <c r="AY265" s="1"/>
      <c r="BA265" s="1"/>
      <c r="BC265" s="1"/>
      <c r="BE265" s="1"/>
      <c r="BG265" s="1"/>
      <c r="BI265" s="1"/>
      <c r="BK265" s="1"/>
      <c r="BM265" s="1"/>
      <c r="BO265" s="1"/>
      <c r="BQ265" s="1"/>
      <c r="BS265" s="1"/>
      <c r="BU265" s="1"/>
      <c r="BW265" s="1"/>
      <c r="BY265" s="1"/>
      <c r="CA265" s="1"/>
      <c r="CC265" s="1"/>
      <c r="CE265" s="1"/>
      <c r="CG265" s="1"/>
      <c r="CI265" s="1"/>
      <c r="CK265" s="1"/>
      <c r="CM265" s="1"/>
      <c r="CO265" s="1"/>
      <c r="CQ265" s="1"/>
      <c r="CS265" s="1"/>
      <c r="CU265" s="1"/>
      <c r="CW265" s="1"/>
      <c r="CY265" s="1"/>
      <c r="DA265" s="4" t="s">
        <v>911</v>
      </c>
      <c r="DB265" s="49" t="s">
        <v>911</v>
      </c>
      <c r="DC265" s="1"/>
      <c r="DE265" s="1"/>
      <c r="DG265" s="1"/>
      <c r="DI265" s="1"/>
      <c r="DK265" s="1"/>
      <c r="DM265" s="1"/>
      <c r="DO265" s="1"/>
      <c r="DQ265" s="1">
        <v>12.490304226238756</v>
      </c>
      <c r="DR265" s="38">
        <v>1</v>
      </c>
      <c r="DS265" s="1"/>
      <c r="DU265" s="1"/>
      <c r="DW265" s="1"/>
      <c r="DY265" s="1"/>
      <c r="EA265" s="1"/>
      <c r="EC265" s="1"/>
      <c r="EE265" s="1"/>
      <c r="EG265" s="1"/>
      <c r="EI265" s="1"/>
      <c r="EK265" s="1"/>
      <c r="EM265" s="1"/>
      <c r="EO265" s="1"/>
      <c r="EQ265" s="1"/>
      <c r="ES265" s="1"/>
      <c r="EU265" s="1"/>
      <c r="EW265" s="1"/>
      <c r="EY265" s="1"/>
      <c r="FA265" s="1"/>
      <c r="FC265" s="1"/>
      <c r="FE265" s="1"/>
      <c r="FG265" s="1"/>
      <c r="FI265" s="1"/>
      <c r="FK265" s="1"/>
      <c r="FM265" s="1"/>
      <c r="FO265" s="1"/>
      <c r="FQ265" s="1"/>
      <c r="FS265" s="1"/>
      <c r="FU265" s="1"/>
      <c r="FW265" s="1"/>
      <c r="FY265" s="1"/>
      <c r="GA265" s="1"/>
      <c r="GC265" s="1"/>
      <c r="GE265" s="1"/>
      <c r="GG265" s="1"/>
      <c r="GI265" s="1">
        <v>10.868282149608889</v>
      </c>
      <c r="GJ265" s="38">
        <v>1</v>
      </c>
      <c r="GK265" s="1"/>
      <c r="GM265" s="1"/>
      <c r="GO265" s="1"/>
      <c r="GQ265" s="1"/>
      <c r="GS265" s="1"/>
      <c r="GU265" s="1"/>
      <c r="GW265" s="1"/>
      <c r="GY265" s="1"/>
      <c r="HA265" s="1"/>
      <c r="HC265" s="1"/>
      <c r="HE265" s="1"/>
      <c r="HG265" s="1"/>
      <c r="HI265" s="1"/>
      <c r="HK265" s="1"/>
      <c r="HM265" s="1"/>
      <c r="HO265" s="1"/>
      <c r="HQ265" s="1"/>
      <c r="HS265" s="1"/>
      <c r="HU265" s="1"/>
      <c r="HW265" s="1"/>
      <c r="HY265" s="1"/>
      <c r="IA265" s="1"/>
      <c r="IC265" s="1"/>
      <c r="IE265" s="1"/>
      <c r="IG265" s="1"/>
      <c r="II265" s="1"/>
      <c r="IK265" s="1"/>
      <c r="IM265" s="1"/>
      <c r="IO265" s="1"/>
      <c r="IQ265" s="1"/>
      <c r="IS265" s="1"/>
      <c r="IU265" s="1"/>
      <c r="IW265" s="1"/>
      <c r="IY265" s="1"/>
      <c r="JA265" s="1"/>
      <c r="JC265" s="1"/>
      <c r="JE265" s="1"/>
      <c r="JG265" s="1"/>
      <c r="JI265" s="1"/>
      <c r="JK265" s="1"/>
      <c r="JM265" s="4">
        <v>23.358586375847644</v>
      </c>
      <c r="JN265" s="49">
        <v>1</v>
      </c>
      <c r="JO265" s="1"/>
      <c r="JQ265" s="1"/>
      <c r="JS265" s="1"/>
      <c r="JU265" s="1"/>
      <c r="JW265" s="1"/>
      <c r="JY265" s="1"/>
      <c r="KA265" s="1"/>
      <c r="KC265" s="1"/>
      <c r="KE265" s="1"/>
      <c r="KG265" s="1"/>
      <c r="KI265" s="1"/>
      <c r="KK265" s="1"/>
      <c r="KM265" s="1"/>
      <c r="KO265" s="1"/>
      <c r="KQ265" s="1"/>
      <c r="KS265" s="1"/>
      <c r="KU265" s="1"/>
      <c r="KW265" s="1"/>
      <c r="KY265" s="1"/>
      <c r="LA265" s="1"/>
      <c r="LC265" s="1"/>
      <c r="LE265" s="1"/>
      <c r="LG265" s="1"/>
      <c r="LI265" s="1"/>
      <c r="LK265" s="1"/>
      <c r="LM265" s="1"/>
      <c r="LO265" s="1"/>
      <c r="LQ265" s="1"/>
      <c r="LS265" s="1"/>
      <c r="LU265" s="4" t="s">
        <v>911</v>
      </c>
      <c r="LV265" s="49" t="s">
        <v>911</v>
      </c>
      <c r="LW265" s="1"/>
      <c r="LY265" s="1"/>
      <c r="MA265" s="1"/>
      <c r="MC265" s="1"/>
      <c r="ME265" s="1"/>
      <c r="MG265" s="1"/>
      <c r="MI265" s="1"/>
      <c r="MK265" s="1"/>
      <c r="MM265" s="1"/>
      <c r="MO265" s="1"/>
      <c r="MQ265" s="8" t="s">
        <v>911</v>
      </c>
      <c r="MR265" s="51" t="s">
        <v>911</v>
      </c>
    </row>
    <row r="266" spans="2:356" hidden="1" outlineLevel="1" x14ac:dyDescent="0.25">
      <c r="B266" s="42" t="s">
        <v>468</v>
      </c>
      <c r="C266" s="1"/>
      <c r="E266" s="1"/>
      <c r="G266" s="1"/>
      <c r="I266" s="1"/>
      <c r="K266" s="1"/>
      <c r="M266" s="1"/>
      <c r="O266" s="1"/>
      <c r="Q266" s="1"/>
      <c r="S266" s="1"/>
      <c r="U266" s="1"/>
      <c r="W266" s="4" t="s">
        <v>911</v>
      </c>
      <c r="X266" s="49" t="s">
        <v>911</v>
      </c>
      <c r="Y266" s="1"/>
      <c r="AA266" s="1"/>
      <c r="AC266" s="1"/>
      <c r="AE266" s="1"/>
      <c r="AG266" s="1"/>
      <c r="AI266" s="1"/>
      <c r="AK266" s="1"/>
      <c r="AM266" s="1"/>
      <c r="AO266" s="1"/>
      <c r="AQ266" s="1"/>
      <c r="AS266" s="1"/>
      <c r="AU266" s="1"/>
      <c r="AW266" s="1"/>
      <c r="AY266" s="1"/>
      <c r="BA266" s="1"/>
      <c r="BC266" s="1"/>
      <c r="BE266" s="1"/>
      <c r="BG266" s="1"/>
      <c r="BI266" s="1"/>
      <c r="BK266" s="1"/>
      <c r="BM266" s="1"/>
      <c r="BO266" s="1"/>
      <c r="BQ266" s="1"/>
      <c r="BS266" s="1"/>
      <c r="BU266" s="1"/>
      <c r="BW266" s="1"/>
      <c r="BY266" s="1"/>
      <c r="CA266" s="1"/>
      <c r="CC266" s="1"/>
      <c r="CE266" s="1"/>
      <c r="CG266" s="1"/>
      <c r="CI266" s="1"/>
      <c r="CK266" s="1"/>
      <c r="CM266" s="1"/>
      <c r="CO266" s="1"/>
      <c r="CQ266" s="1"/>
      <c r="CS266" s="1"/>
      <c r="CU266" s="1"/>
      <c r="CW266" s="1"/>
      <c r="CY266" s="1"/>
      <c r="DA266" s="4" t="s">
        <v>911</v>
      </c>
      <c r="DB266" s="49" t="s">
        <v>911</v>
      </c>
      <c r="DC266" s="1"/>
      <c r="DE266" s="1"/>
      <c r="DG266" s="1"/>
      <c r="DI266" s="1"/>
      <c r="DK266" s="1"/>
      <c r="DM266" s="1"/>
      <c r="DO266" s="1"/>
      <c r="DQ266" s="1"/>
      <c r="DS266" s="1"/>
      <c r="DU266" s="1"/>
      <c r="DW266" s="1"/>
      <c r="DY266" s="1"/>
      <c r="EA266" s="1"/>
      <c r="EC266" s="1"/>
      <c r="EE266" s="1"/>
      <c r="EG266" s="1"/>
      <c r="EI266" s="1"/>
      <c r="EK266" s="1"/>
      <c r="EM266" s="1"/>
      <c r="EO266" s="1"/>
      <c r="EQ266" s="1"/>
      <c r="ES266" s="1"/>
      <c r="EU266" s="1"/>
      <c r="EW266" s="1"/>
      <c r="EY266" s="1"/>
      <c r="FA266" s="1"/>
      <c r="FC266" s="1"/>
      <c r="FE266" s="1"/>
      <c r="FG266" s="1"/>
      <c r="FI266" s="1"/>
      <c r="FK266" s="1"/>
      <c r="FM266" s="1"/>
      <c r="FO266" s="1"/>
      <c r="FQ266" s="1">
        <v>18.235782101190576</v>
      </c>
      <c r="FR266" s="38">
        <v>1</v>
      </c>
      <c r="FS266" s="1"/>
      <c r="FU266" s="1"/>
      <c r="FW266" s="1"/>
      <c r="FY266" s="1"/>
      <c r="GA266" s="1"/>
      <c r="GC266" s="1"/>
      <c r="GE266" s="1"/>
      <c r="GG266" s="1"/>
      <c r="GI266" s="1"/>
      <c r="GK266" s="1"/>
      <c r="GM266" s="1"/>
      <c r="GO266" s="1"/>
      <c r="GQ266" s="1"/>
      <c r="GS266" s="1"/>
      <c r="GU266" s="1"/>
      <c r="GW266" s="1"/>
      <c r="GY266" s="1"/>
      <c r="HA266" s="1"/>
      <c r="HC266" s="1"/>
      <c r="HE266" s="1"/>
      <c r="HG266" s="1"/>
      <c r="HI266" s="1"/>
      <c r="HK266" s="1"/>
      <c r="HM266" s="1"/>
      <c r="HO266" s="1"/>
      <c r="HQ266" s="1"/>
      <c r="HS266" s="1"/>
      <c r="HU266" s="1"/>
      <c r="HW266" s="1"/>
      <c r="HY266" s="1"/>
      <c r="IA266" s="1"/>
      <c r="IC266" s="1"/>
      <c r="IE266" s="1"/>
      <c r="IG266" s="1"/>
      <c r="II266" s="1"/>
      <c r="IK266" s="1"/>
      <c r="IM266" s="1"/>
      <c r="IO266" s="1"/>
      <c r="IQ266" s="1"/>
      <c r="IS266" s="1"/>
      <c r="IU266" s="1"/>
      <c r="IW266" s="1"/>
      <c r="IY266" s="1"/>
      <c r="JA266" s="1"/>
      <c r="JC266" s="1"/>
      <c r="JE266" s="1"/>
      <c r="JG266" s="1"/>
      <c r="JI266" s="1"/>
      <c r="JK266" s="1"/>
      <c r="JM266" s="4">
        <v>18.235782101190576</v>
      </c>
      <c r="JN266" s="49">
        <v>1</v>
      </c>
      <c r="JO266" s="1"/>
      <c r="JQ266" s="1"/>
      <c r="JS266" s="1"/>
      <c r="JU266" s="1"/>
      <c r="JW266" s="1"/>
      <c r="JY266" s="1"/>
      <c r="KA266" s="1"/>
      <c r="KC266" s="1"/>
      <c r="KE266" s="1"/>
      <c r="KG266" s="1"/>
      <c r="KI266" s="1"/>
      <c r="KK266" s="1"/>
      <c r="KM266" s="1"/>
      <c r="KO266" s="1"/>
      <c r="KQ266" s="1"/>
      <c r="KS266" s="1"/>
      <c r="KU266" s="1"/>
      <c r="KW266" s="1"/>
      <c r="KY266" s="1"/>
      <c r="LA266" s="1"/>
      <c r="LC266" s="1"/>
      <c r="LE266" s="1"/>
      <c r="LG266" s="1"/>
      <c r="LI266" s="1"/>
      <c r="LK266" s="1"/>
      <c r="LM266" s="1"/>
      <c r="LO266" s="1">
        <v>13.772788568454422</v>
      </c>
      <c r="LP266" s="38">
        <v>1</v>
      </c>
      <c r="LQ266" s="1"/>
      <c r="LS266" s="1"/>
      <c r="LU266" s="4">
        <v>13.772788568454422</v>
      </c>
      <c r="LV266" s="49">
        <v>1</v>
      </c>
      <c r="LW266" s="1"/>
      <c r="LY266" s="1"/>
      <c r="MA266" s="1"/>
      <c r="MC266" s="1"/>
      <c r="ME266" s="1"/>
      <c r="MG266" s="1"/>
      <c r="MI266" s="1"/>
      <c r="MK266" s="1"/>
      <c r="MM266" s="1"/>
      <c r="MO266" s="1"/>
      <c r="MQ266" s="8" t="s">
        <v>911</v>
      </c>
      <c r="MR266" s="51" t="s">
        <v>911</v>
      </c>
    </row>
    <row r="267" spans="2:356" hidden="1" outlineLevel="1" x14ac:dyDescent="0.25">
      <c r="B267" s="42" t="s">
        <v>303</v>
      </c>
      <c r="C267" s="1"/>
      <c r="E267" s="1"/>
      <c r="G267" s="1"/>
      <c r="I267" s="1"/>
      <c r="K267" s="1"/>
      <c r="M267" s="1"/>
      <c r="O267" s="1"/>
      <c r="Q267" s="1"/>
      <c r="S267" s="1"/>
      <c r="U267" s="1"/>
      <c r="W267" s="4" t="s">
        <v>911</v>
      </c>
      <c r="X267" s="49" t="s">
        <v>911</v>
      </c>
      <c r="Y267" s="1"/>
      <c r="AA267" s="1"/>
      <c r="AC267" s="1"/>
      <c r="AE267" s="1"/>
      <c r="AG267" s="1"/>
      <c r="AI267" s="1"/>
      <c r="AK267" s="1"/>
      <c r="AM267" s="1"/>
      <c r="AO267" s="1"/>
      <c r="AQ267" s="1"/>
      <c r="AS267" s="1"/>
      <c r="AU267" s="1"/>
      <c r="AW267" s="1"/>
      <c r="AY267" s="1"/>
      <c r="BA267" s="1"/>
      <c r="BC267" s="1"/>
      <c r="BE267" s="1"/>
      <c r="BG267" s="1"/>
      <c r="BI267" s="1"/>
      <c r="BK267" s="1"/>
      <c r="BM267" s="1"/>
      <c r="BO267" s="1"/>
      <c r="BQ267" s="1"/>
      <c r="BS267" s="1"/>
      <c r="BU267" s="1"/>
      <c r="BW267" s="1"/>
      <c r="BY267" s="1"/>
      <c r="CA267" s="1"/>
      <c r="CC267" s="1"/>
      <c r="CE267" s="1"/>
      <c r="CG267" s="1"/>
      <c r="CI267" s="1"/>
      <c r="CK267" s="1"/>
      <c r="CM267" s="1"/>
      <c r="CO267" s="1"/>
      <c r="CQ267" s="1"/>
      <c r="CS267" s="1"/>
      <c r="CU267" s="1"/>
      <c r="CW267" s="1"/>
      <c r="CY267" s="1"/>
      <c r="DA267" s="4" t="s">
        <v>911</v>
      </c>
      <c r="DB267" s="49" t="s">
        <v>911</v>
      </c>
      <c r="DC267" s="1"/>
      <c r="DE267" s="1"/>
      <c r="DG267" s="1"/>
      <c r="DI267" s="1"/>
      <c r="DK267" s="1"/>
      <c r="DM267" s="1"/>
      <c r="DO267" s="1"/>
      <c r="DQ267" s="1"/>
      <c r="DS267" s="1"/>
      <c r="DU267" s="1"/>
      <c r="DW267" s="1"/>
      <c r="DY267" s="1"/>
      <c r="EA267" s="1"/>
      <c r="EC267" s="1"/>
      <c r="EE267" s="1"/>
      <c r="EG267" s="1"/>
      <c r="EI267" s="1"/>
      <c r="EK267" s="1"/>
      <c r="EM267" s="1"/>
      <c r="EO267" s="1"/>
      <c r="EQ267" s="1"/>
      <c r="ES267" s="1"/>
      <c r="EU267" s="1"/>
      <c r="EW267" s="1"/>
      <c r="EY267" s="1"/>
      <c r="FA267" s="1"/>
      <c r="FC267" s="1"/>
      <c r="FE267" s="1"/>
      <c r="FG267" s="1"/>
      <c r="FI267" s="1"/>
      <c r="FK267" s="1"/>
      <c r="FM267" s="1"/>
      <c r="FO267" s="1"/>
      <c r="FQ267" s="1"/>
      <c r="FS267" s="1"/>
      <c r="FU267" s="1"/>
      <c r="FW267" s="1"/>
      <c r="FY267" s="1"/>
      <c r="GA267" s="1"/>
      <c r="GC267" s="1"/>
      <c r="GE267" s="1"/>
      <c r="GG267" s="1"/>
      <c r="GI267" s="1">
        <v>13.681431013171801</v>
      </c>
      <c r="GJ267" s="38">
        <v>1</v>
      </c>
      <c r="GK267" s="1"/>
      <c r="GM267" s="1"/>
      <c r="GO267" s="1"/>
      <c r="GQ267" s="1"/>
      <c r="GS267" s="1"/>
      <c r="GU267" s="1"/>
      <c r="GW267" s="1"/>
      <c r="GY267" s="1"/>
      <c r="HA267" s="1"/>
      <c r="HC267" s="1"/>
      <c r="HE267" s="1"/>
      <c r="HG267" s="1"/>
      <c r="HI267" s="1"/>
      <c r="HK267" s="1"/>
      <c r="HM267" s="1"/>
      <c r="HO267" s="1"/>
      <c r="HQ267" s="1"/>
      <c r="HS267" s="1"/>
      <c r="HU267" s="1"/>
      <c r="HW267" s="1"/>
      <c r="HY267" s="1"/>
      <c r="IA267" s="1"/>
      <c r="IC267" s="1"/>
      <c r="IE267" s="1"/>
      <c r="IG267" s="1"/>
      <c r="II267" s="1"/>
      <c r="IK267" s="1"/>
      <c r="IM267" s="1"/>
      <c r="IO267" s="1"/>
      <c r="IQ267" s="1"/>
      <c r="IS267" s="1"/>
      <c r="IU267" s="1"/>
      <c r="IW267" s="1"/>
      <c r="IY267" s="1"/>
      <c r="JA267" s="1"/>
      <c r="JC267" s="1"/>
      <c r="JE267" s="1"/>
      <c r="JG267" s="1"/>
      <c r="JI267" s="1"/>
      <c r="JK267" s="1"/>
      <c r="JM267" s="4">
        <v>13.681431013171801</v>
      </c>
      <c r="JN267" s="49">
        <v>1</v>
      </c>
      <c r="JO267" s="1"/>
      <c r="JQ267" s="1"/>
      <c r="JS267" s="1"/>
      <c r="JU267" s="1"/>
      <c r="JW267" s="1"/>
      <c r="JY267" s="1"/>
      <c r="KA267" s="1"/>
      <c r="KC267" s="1"/>
      <c r="KE267" s="1"/>
      <c r="KG267" s="1"/>
      <c r="KI267" s="1"/>
      <c r="KK267" s="1"/>
      <c r="KM267" s="1"/>
      <c r="KO267" s="1"/>
      <c r="KQ267" s="1"/>
      <c r="KS267" s="1"/>
      <c r="KU267" s="1"/>
      <c r="KW267" s="1"/>
      <c r="KY267" s="1"/>
      <c r="LA267" s="1"/>
      <c r="LC267" s="1"/>
      <c r="LE267" s="1"/>
      <c r="LG267" s="1"/>
      <c r="LI267" s="1"/>
      <c r="LK267" s="1"/>
      <c r="LM267" s="1"/>
      <c r="LO267" s="1"/>
      <c r="LQ267" s="1"/>
      <c r="LS267" s="1"/>
      <c r="LU267" s="4" t="s">
        <v>911</v>
      </c>
      <c r="LV267" s="49" t="s">
        <v>911</v>
      </c>
      <c r="LW267" s="1"/>
      <c r="LY267" s="1"/>
      <c r="MA267" s="1"/>
      <c r="MC267" s="1"/>
      <c r="ME267" s="1"/>
      <c r="MG267" s="1"/>
      <c r="MI267" s="1"/>
      <c r="MK267" s="1"/>
      <c r="MM267" s="1"/>
      <c r="MO267" s="1"/>
      <c r="MQ267" s="8" t="s">
        <v>911</v>
      </c>
      <c r="MR267" s="51" t="s">
        <v>911</v>
      </c>
    </row>
    <row r="268" spans="2:356" hidden="1" outlineLevel="1" x14ac:dyDescent="0.25">
      <c r="B268" s="42" t="s">
        <v>343</v>
      </c>
      <c r="C268" s="1"/>
      <c r="E268" s="1"/>
      <c r="G268" s="1"/>
      <c r="I268" s="1"/>
      <c r="K268" s="1"/>
      <c r="M268" s="1"/>
      <c r="O268" s="1"/>
      <c r="Q268" s="1"/>
      <c r="S268" s="1"/>
      <c r="U268" s="1"/>
      <c r="W268" s="4" t="s">
        <v>911</v>
      </c>
      <c r="X268" s="49" t="s">
        <v>911</v>
      </c>
      <c r="Y268" s="1"/>
      <c r="AA268" s="1"/>
      <c r="AC268" s="1"/>
      <c r="AE268" s="1"/>
      <c r="AG268" s="1"/>
      <c r="AI268" s="1"/>
      <c r="AK268" s="1"/>
      <c r="AM268" s="1"/>
      <c r="AO268" s="1"/>
      <c r="AQ268" s="1"/>
      <c r="AS268" s="1"/>
      <c r="AU268" s="1">
        <v>3.0478963550754887</v>
      </c>
      <c r="AV268" s="38">
        <v>1</v>
      </c>
      <c r="AW268" s="1"/>
      <c r="AY268" s="1"/>
      <c r="BA268" s="1"/>
      <c r="BC268" s="1"/>
      <c r="BE268" s="1"/>
      <c r="BG268" s="1">
        <v>3.0478963550754887</v>
      </c>
      <c r="BH268" s="38">
        <v>1</v>
      </c>
      <c r="BI268" s="1">
        <v>1.8892421449180175</v>
      </c>
      <c r="BJ268" s="38">
        <v>1</v>
      </c>
      <c r="BK268" s="1"/>
      <c r="BM268" s="1"/>
      <c r="BO268" s="1"/>
      <c r="BQ268" s="1"/>
      <c r="BS268" s="1"/>
      <c r="BU268" s="1"/>
      <c r="BW268" s="1"/>
      <c r="BY268" s="1"/>
      <c r="CA268" s="1"/>
      <c r="CC268" s="1"/>
      <c r="CE268" s="1"/>
      <c r="CG268" s="1"/>
      <c r="CI268" s="1"/>
      <c r="CK268" s="1"/>
      <c r="CM268" s="1"/>
      <c r="CO268" s="1"/>
      <c r="CQ268" s="1"/>
      <c r="CS268" s="1"/>
      <c r="CU268" s="1"/>
      <c r="CW268" s="1"/>
      <c r="CY268" s="1"/>
      <c r="DA268" s="4">
        <v>7.9850348550689949</v>
      </c>
      <c r="DB268" s="49">
        <v>0.47812697109614372</v>
      </c>
      <c r="DC268" s="1"/>
      <c r="DE268" s="1"/>
      <c r="DG268" s="1"/>
      <c r="DI268" s="1"/>
      <c r="DK268" s="1"/>
      <c r="DM268" s="1"/>
      <c r="DO268" s="1"/>
      <c r="DQ268" s="1"/>
      <c r="DS268" s="1"/>
      <c r="DU268" s="1"/>
      <c r="DW268" s="1"/>
      <c r="DY268" s="1"/>
      <c r="EA268" s="1"/>
      <c r="EC268" s="1"/>
      <c r="EE268" s="1"/>
      <c r="EG268" s="1"/>
      <c r="EI268" s="1"/>
      <c r="EK268" s="1"/>
      <c r="EM268" s="1"/>
      <c r="EO268" s="1"/>
      <c r="EQ268" s="1"/>
      <c r="ES268" s="1"/>
      <c r="EU268" s="1"/>
      <c r="EW268" s="1"/>
      <c r="EY268" s="1"/>
      <c r="FA268" s="1"/>
      <c r="FC268" s="1"/>
      <c r="FE268" s="1"/>
      <c r="FG268" s="1"/>
      <c r="FI268" s="1"/>
      <c r="FK268" s="1"/>
      <c r="FM268" s="1"/>
      <c r="FO268" s="1"/>
      <c r="FQ268" s="1"/>
      <c r="FS268" s="1"/>
      <c r="FU268" s="1"/>
      <c r="FW268" s="1"/>
      <c r="FY268" s="1"/>
      <c r="GA268" s="1"/>
      <c r="GC268" s="1"/>
      <c r="GE268" s="1"/>
      <c r="GG268" s="1"/>
      <c r="GI268" s="1"/>
      <c r="GK268" s="1"/>
      <c r="GM268" s="1"/>
      <c r="GO268" s="1"/>
      <c r="GQ268" s="1"/>
      <c r="GS268" s="1"/>
      <c r="GU268" s="1"/>
      <c r="GW268" s="1"/>
      <c r="GY268" s="1"/>
      <c r="HA268" s="1"/>
      <c r="HC268" s="1"/>
      <c r="HE268" s="1"/>
      <c r="HG268" s="1"/>
      <c r="HI268" s="1"/>
      <c r="HK268" s="1"/>
      <c r="HM268" s="1"/>
      <c r="HO268" s="1"/>
      <c r="HQ268" s="1"/>
      <c r="HS268" s="1"/>
      <c r="HU268" s="1"/>
      <c r="HW268" s="1"/>
      <c r="HY268" s="1"/>
      <c r="IA268" s="1"/>
      <c r="IC268" s="1"/>
      <c r="IE268" s="1"/>
      <c r="IG268" s="1"/>
      <c r="II268" s="1"/>
      <c r="IK268" s="1"/>
      <c r="IM268" s="1"/>
      <c r="IO268" s="1"/>
      <c r="IQ268" s="1"/>
      <c r="IS268" s="1"/>
      <c r="IU268" s="1"/>
      <c r="IW268" s="1"/>
      <c r="IY268" s="1"/>
      <c r="JA268" s="1"/>
      <c r="JC268" s="1"/>
      <c r="JE268" s="1"/>
      <c r="JG268" s="1"/>
      <c r="JI268" s="1"/>
      <c r="JK268" s="1"/>
      <c r="JM268" s="4" t="s">
        <v>911</v>
      </c>
      <c r="JN268" s="49" t="s">
        <v>911</v>
      </c>
      <c r="JO268" s="1"/>
      <c r="JQ268" s="1"/>
      <c r="JS268" s="1"/>
      <c r="JU268" s="1"/>
      <c r="JW268" s="1"/>
      <c r="JY268" s="1"/>
      <c r="KA268" s="1"/>
      <c r="KC268" s="1"/>
      <c r="KE268" s="1"/>
      <c r="KG268" s="1"/>
      <c r="KI268" s="1"/>
      <c r="KK268" s="1"/>
      <c r="KM268" s="1"/>
      <c r="KO268" s="1"/>
      <c r="KQ268" s="1"/>
      <c r="KS268" s="1"/>
      <c r="KU268" s="1"/>
      <c r="KW268" s="1"/>
      <c r="KY268" s="1"/>
      <c r="LA268" s="1"/>
      <c r="LC268" s="1"/>
      <c r="LE268" s="1"/>
      <c r="LG268" s="1"/>
      <c r="LI268" s="1"/>
      <c r="LK268" s="1"/>
      <c r="LM268" s="1"/>
      <c r="LO268" s="1"/>
      <c r="LQ268" s="1"/>
      <c r="LS268" s="1"/>
      <c r="LU268" s="4" t="s">
        <v>911</v>
      </c>
      <c r="LV268" s="49" t="s">
        <v>911</v>
      </c>
      <c r="LW268" s="1"/>
      <c r="LY268" s="1"/>
      <c r="MA268" s="1"/>
      <c r="MC268" s="1"/>
      <c r="ME268" s="1"/>
      <c r="MG268" s="1"/>
      <c r="MI268" s="1"/>
      <c r="MK268" s="1"/>
      <c r="MM268" s="1"/>
      <c r="MO268" s="1"/>
      <c r="MQ268" s="8" t="s">
        <v>911</v>
      </c>
      <c r="MR268" s="51" t="s">
        <v>911</v>
      </c>
    </row>
    <row r="269" spans="2:356" hidden="1" outlineLevel="1" x14ac:dyDescent="0.25">
      <c r="B269" s="42" t="s">
        <v>158</v>
      </c>
      <c r="C269" s="1"/>
      <c r="E269" s="1"/>
      <c r="G269" s="1"/>
      <c r="I269" s="1"/>
      <c r="K269" s="1">
        <v>15.397230810592824</v>
      </c>
      <c r="L269" s="38">
        <v>1</v>
      </c>
      <c r="M269" s="1"/>
      <c r="O269" s="1"/>
      <c r="Q269" s="1"/>
      <c r="S269" s="1"/>
      <c r="U269" s="1"/>
      <c r="W269" s="4">
        <v>15.397230810592824</v>
      </c>
      <c r="X269" s="49">
        <v>1</v>
      </c>
      <c r="Y269" s="1"/>
      <c r="AA269" s="1"/>
      <c r="AC269" s="1"/>
      <c r="AE269" s="1"/>
      <c r="AG269" s="1"/>
      <c r="AI269" s="1"/>
      <c r="AK269" s="1">
        <v>1.4378594648662166</v>
      </c>
      <c r="AL269" s="38">
        <v>0.44497958328970788</v>
      </c>
      <c r="AM269" s="1"/>
      <c r="AO269" s="1"/>
      <c r="AQ269" s="1">
        <v>1.7934336525307799</v>
      </c>
      <c r="AR269" s="38">
        <v>1</v>
      </c>
      <c r="AS269" s="1"/>
      <c r="AU269" s="1"/>
      <c r="AW269" s="1"/>
      <c r="AY269" s="1"/>
      <c r="BA269" s="1"/>
      <c r="BC269" s="1"/>
      <c r="BE269" s="1"/>
      <c r="BG269" s="1"/>
      <c r="BI269" s="1"/>
      <c r="BK269" s="1"/>
      <c r="BM269" s="1"/>
      <c r="BO269" s="1"/>
      <c r="BQ269" s="1"/>
      <c r="BS269" s="1"/>
      <c r="BU269" s="1"/>
      <c r="BW269" s="1"/>
      <c r="BY269" s="1"/>
      <c r="CA269" s="1"/>
      <c r="CC269" s="1"/>
      <c r="CE269" s="1"/>
      <c r="CG269" s="1"/>
      <c r="CI269" s="1"/>
      <c r="CK269" s="1"/>
      <c r="CM269" s="1"/>
      <c r="CO269" s="1"/>
      <c r="CQ269" s="1"/>
      <c r="CS269" s="1"/>
      <c r="CU269" s="1"/>
      <c r="CW269" s="1"/>
      <c r="CY269" s="1"/>
      <c r="DA269" s="4">
        <v>3.2312931173969965</v>
      </c>
      <c r="DB269" s="49">
        <v>0.47392447774524887</v>
      </c>
      <c r="DC269" s="1"/>
      <c r="DE269" s="1"/>
      <c r="DG269" s="1"/>
      <c r="DI269" s="1"/>
      <c r="DK269" s="1"/>
      <c r="DM269" s="1"/>
      <c r="DO269" s="1">
        <v>25.934397506486988</v>
      </c>
      <c r="DP269" s="38">
        <v>0.77109944251830065</v>
      </c>
      <c r="DQ269" s="1">
        <v>16.629711725633481</v>
      </c>
      <c r="DR269" s="38">
        <v>1</v>
      </c>
      <c r="DS269" s="1"/>
      <c r="DU269" s="1"/>
      <c r="DW269" s="1"/>
      <c r="DY269" s="1"/>
      <c r="EA269" s="1"/>
      <c r="EC269" s="1"/>
      <c r="EE269" s="1"/>
      <c r="EG269" s="1"/>
      <c r="EI269" s="1">
        <v>1.4378594648662166</v>
      </c>
      <c r="EJ269" s="38">
        <v>1</v>
      </c>
      <c r="EK269" s="1"/>
      <c r="EM269" s="1">
        <v>2.1013289036544855</v>
      </c>
      <c r="EN269" s="38">
        <v>1</v>
      </c>
      <c r="EO269" s="1"/>
      <c r="EQ269" s="1"/>
      <c r="ES269" s="1"/>
      <c r="EU269" s="1"/>
      <c r="EW269" s="1">
        <v>18.631379893448734</v>
      </c>
      <c r="EX269" s="38">
        <v>0.50536517826237448</v>
      </c>
      <c r="EY269" s="1"/>
      <c r="FA269" s="1"/>
      <c r="FC269" s="1"/>
      <c r="FE269" s="1"/>
      <c r="FG269" s="1">
        <v>25.180592219630711</v>
      </c>
      <c r="FH269" s="38">
        <v>1</v>
      </c>
      <c r="FI269" s="1"/>
      <c r="FK269" s="1"/>
      <c r="FM269" s="1"/>
      <c r="FO269" s="1"/>
      <c r="FQ269" s="1"/>
      <c r="FS269" s="1"/>
      <c r="FU269" s="1"/>
      <c r="FW269" s="1"/>
      <c r="FY269" s="1"/>
      <c r="GA269" s="1"/>
      <c r="GC269" s="1"/>
      <c r="GE269" s="1">
        <v>7.6986154052964118</v>
      </c>
      <c r="GF269" s="38">
        <v>1</v>
      </c>
      <c r="GG269" s="1"/>
      <c r="GI269" s="1"/>
      <c r="GK269" s="1">
        <v>20.659606059064672</v>
      </c>
      <c r="GL269" s="38">
        <v>1</v>
      </c>
      <c r="GM269" s="1">
        <v>7.6986154052964118</v>
      </c>
      <c r="GN269" s="38">
        <v>1</v>
      </c>
      <c r="GO269" s="1"/>
      <c r="GQ269" s="1"/>
      <c r="GS269" s="1"/>
      <c r="GU269" s="1"/>
      <c r="GW269" s="1"/>
      <c r="GY269" s="1"/>
      <c r="HA269" s="1"/>
      <c r="HC269" s="1"/>
      <c r="HE269" s="1">
        <v>7.6986154052964118</v>
      </c>
      <c r="HF269" s="38">
        <v>0.84262426315406458</v>
      </c>
      <c r="HG269" s="1"/>
      <c r="HI269" s="1"/>
      <c r="HK269" s="1"/>
      <c r="HM269" s="1"/>
      <c r="HO269" s="1">
        <v>2.1013289036544855</v>
      </c>
      <c r="HP269" s="38">
        <v>1</v>
      </c>
      <c r="HQ269" s="1"/>
      <c r="HS269" s="1">
        <v>1.4378594648662166</v>
      </c>
      <c r="HT269" s="38">
        <v>0.40626813697040043</v>
      </c>
      <c r="HU269" s="1"/>
      <c r="HW269" s="1"/>
      <c r="HY269" s="1"/>
      <c r="IA269" s="1"/>
      <c r="IC269" s="1"/>
      <c r="IE269" s="1"/>
      <c r="IG269" s="1"/>
      <c r="II269" s="1"/>
      <c r="IK269" s="1"/>
      <c r="IM269" s="1"/>
      <c r="IO269" s="1"/>
      <c r="IQ269" s="1"/>
      <c r="IS269" s="1"/>
      <c r="IU269" s="1"/>
      <c r="IW269" s="1"/>
      <c r="IY269" s="1"/>
      <c r="JA269" s="1"/>
      <c r="JC269" s="1"/>
      <c r="JE269" s="1"/>
      <c r="JG269" s="1"/>
      <c r="JI269" s="1"/>
      <c r="JK269" s="1"/>
      <c r="JM269" s="4">
        <v>137.20991035719524</v>
      </c>
      <c r="JN269" s="49">
        <v>0.58549558303020144</v>
      </c>
      <c r="JO269" s="1"/>
      <c r="JQ269" s="1">
        <v>4.6712332475770477</v>
      </c>
      <c r="JR269" s="38">
        <v>1</v>
      </c>
      <c r="JS269" s="1">
        <v>9.7999443089508969</v>
      </c>
      <c r="JT269" s="38">
        <v>0.38893027740041197</v>
      </c>
      <c r="JU269" s="1"/>
      <c r="JW269" s="1">
        <v>2.1013289036544855</v>
      </c>
      <c r="JX269" s="38">
        <v>1</v>
      </c>
      <c r="JY269" s="1">
        <v>9.4920490578271917</v>
      </c>
      <c r="JZ269" s="38">
        <v>9.2855091595096972E-2</v>
      </c>
      <c r="KA269" s="1"/>
      <c r="KC269" s="1">
        <v>3.2312931173969961</v>
      </c>
      <c r="KD269" s="38">
        <v>1</v>
      </c>
      <c r="KE269" s="1"/>
      <c r="KG269" s="1">
        <v>7.6986154052964118</v>
      </c>
      <c r="KH269" s="38">
        <v>0.78557746478873236</v>
      </c>
      <c r="KI269" s="1"/>
      <c r="KK269" s="1">
        <v>7.6986154052964118</v>
      </c>
      <c r="KL269" s="38">
        <v>1</v>
      </c>
      <c r="KM269" s="1"/>
      <c r="KO269" s="1"/>
      <c r="KQ269" s="1"/>
      <c r="KS269" s="1">
        <v>21.037748082768015</v>
      </c>
      <c r="KT269" s="38">
        <v>0.46431853424722247</v>
      </c>
      <c r="KU269" s="1"/>
      <c r="KW269" s="1">
        <v>7.6986154052964118</v>
      </c>
      <c r="KX269" s="38">
        <v>1</v>
      </c>
      <c r="KY269" s="1">
        <v>2.1013289036544855</v>
      </c>
      <c r="KZ269" s="38">
        <v>1</v>
      </c>
      <c r="LA269" s="1"/>
      <c r="LC269" s="1"/>
      <c r="LE269" s="1">
        <v>16.835090275459041</v>
      </c>
      <c r="LF269" s="38">
        <v>0.52230462182707083</v>
      </c>
      <c r="LG269" s="1">
        <v>24.67229432437043</v>
      </c>
      <c r="LH269" s="38">
        <v>0.56458826213424818</v>
      </c>
      <c r="LI269" s="1"/>
      <c r="LK269" s="1"/>
      <c r="LM269" s="1"/>
      <c r="LO269" s="1"/>
      <c r="LQ269" s="1"/>
      <c r="LS269" s="1">
        <v>1.4378594648662166</v>
      </c>
      <c r="LT269" s="38">
        <v>1</v>
      </c>
      <c r="LU269" s="4">
        <v>118.47601590241405</v>
      </c>
      <c r="LV269" s="49">
        <v>0.40225963117769037</v>
      </c>
      <c r="LW269" s="1"/>
      <c r="LY269" s="1"/>
      <c r="MA269" s="1"/>
      <c r="MC269" s="1"/>
      <c r="ME269" s="1"/>
      <c r="MG269" s="1"/>
      <c r="MI269" s="1"/>
      <c r="MK269" s="1"/>
      <c r="MM269" s="1"/>
      <c r="MO269" s="1"/>
      <c r="MQ269" s="8" t="s">
        <v>911</v>
      </c>
      <c r="MR269" s="51" t="s">
        <v>911</v>
      </c>
    </row>
    <row r="270" spans="2:356" hidden="1" outlineLevel="1" x14ac:dyDescent="0.25">
      <c r="B270" s="42" t="s">
        <v>260</v>
      </c>
      <c r="C270" s="1"/>
      <c r="E270" s="1"/>
      <c r="G270" s="1"/>
      <c r="I270" s="1"/>
      <c r="K270" s="1">
        <v>9.6617199741406417</v>
      </c>
      <c r="L270" s="38">
        <v>1</v>
      </c>
      <c r="M270" s="1"/>
      <c r="O270" s="1"/>
      <c r="Q270" s="1"/>
      <c r="S270" s="1"/>
      <c r="U270" s="1">
        <v>9.6617199741406417</v>
      </c>
      <c r="V270" s="38">
        <v>1</v>
      </c>
      <c r="W270" s="4">
        <v>19.323439948281283</v>
      </c>
      <c r="X270" s="49">
        <v>1</v>
      </c>
      <c r="Y270" s="1"/>
      <c r="AA270" s="1"/>
      <c r="AC270" s="1"/>
      <c r="AE270" s="1"/>
      <c r="AG270" s="1"/>
      <c r="AI270" s="1"/>
      <c r="AK270" s="1"/>
      <c r="AM270" s="1"/>
      <c r="AO270" s="1"/>
      <c r="AQ270" s="1"/>
      <c r="AS270" s="1"/>
      <c r="AU270" s="1"/>
      <c r="AW270" s="1"/>
      <c r="AY270" s="1"/>
      <c r="BA270" s="1"/>
      <c r="BC270" s="1"/>
      <c r="BE270" s="1"/>
      <c r="BG270" s="1"/>
      <c r="BI270" s="1"/>
      <c r="BK270" s="1"/>
      <c r="BM270" s="1"/>
      <c r="BO270" s="1"/>
      <c r="BQ270" s="1">
        <v>9.6617199741406417</v>
      </c>
      <c r="BR270" s="38">
        <v>0.5</v>
      </c>
      <c r="BS270" s="1"/>
      <c r="BU270" s="1"/>
      <c r="BW270" s="1">
        <v>9.6617199741406417</v>
      </c>
      <c r="BX270" s="38">
        <v>0.5</v>
      </c>
      <c r="BY270" s="1"/>
      <c r="CA270" s="1"/>
      <c r="CC270" s="1"/>
      <c r="CE270" s="1">
        <v>3.0478963550754887</v>
      </c>
      <c r="CF270" s="38">
        <v>0.23981025674781087</v>
      </c>
      <c r="CG270" s="1"/>
      <c r="CI270" s="1"/>
      <c r="CK270" s="1">
        <v>9.6617199741406417</v>
      </c>
      <c r="CL270" s="38">
        <v>1</v>
      </c>
      <c r="CM270" s="1">
        <v>9.6617199741406417</v>
      </c>
      <c r="CN270" s="38">
        <v>0.83644287588816191</v>
      </c>
      <c r="CO270" s="1"/>
      <c r="CQ270" s="1"/>
      <c r="CS270" s="1"/>
      <c r="CU270" s="1"/>
      <c r="CW270" s="1"/>
      <c r="CY270" s="1"/>
      <c r="DA270" s="4">
        <v>41.694776251638046</v>
      </c>
      <c r="DB270" s="49">
        <v>0.45373368435725181</v>
      </c>
      <c r="DC270" s="1"/>
      <c r="DE270" s="1"/>
      <c r="DG270" s="1"/>
      <c r="DI270" s="1"/>
      <c r="DK270" s="1"/>
      <c r="DM270" s="1"/>
      <c r="DO270" s="1"/>
      <c r="DQ270" s="1"/>
      <c r="DS270" s="1">
        <v>4.1257841658064009</v>
      </c>
      <c r="DT270" s="38">
        <v>1</v>
      </c>
      <c r="DU270" s="1"/>
      <c r="DW270" s="1">
        <v>7.1647281522767905</v>
      </c>
      <c r="DX270" s="38">
        <v>0.64299272382157535</v>
      </c>
      <c r="DY270" s="1"/>
      <c r="EA270" s="1"/>
      <c r="EC270" s="1"/>
      <c r="EE270" s="1"/>
      <c r="EG270" s="1"/>
      <c r="EI270" s="1"/>
      <c r="EK270" s="1"/>
      <c r="EM270" s="1"/>
      <c r="EO270" s="1"/>
      <c r="EQ270" s="1"/>
      <c r="ES270" s="1"/>
      <c r="EU270" s="1"/>
      <c r="EW270" s="1">
        <v>3.359939096599561</v>
      </c>
      <c r="EX270" s="38">
        <v>1</v>
      </c>
      <c r="EY270" s="1"/>
      <c r="FA270" s="1"/>
      <c r="FC270" s="1"/>
      <c r="FE270" s="1"/>
      <c r="FG270" s="1"/>
      <c r="FI270" s="1"/>
      <c r="FK270" s="1"/>
      <c r="FM270" s="1">
        <v>7.1647281522767905</v>
      </c>
      <c r="FN270" s="38">
        <v>1</v>
      </c>
      <c r="FO270" s="1"/>
      <c r="FQ270" s="1"/>
      <c r="FS270" s="1"/>
      <c r="FU270" s="1"/>
      <c r="FW270" s="1"/>
      <c r="FY270" s="1"/>
      <c r="GA270" s="1"/>
      <c r="GC270" s="1"/>
      <c r="GE270" s="1"/>
      <c r="GG270" s="1"/>
      <c r="GI270" s="1">
        <v>8.931096320337069</v>
      </c>
      <c r="GJ270" s="38">
        <v>1</v>
      </c>
      <c r="GK270" s="1"/>
      <c r="GM270" s="1">
        <v>4.6277970394226173</v>
      </c>
      <c r="GN270" s="38">
        <v>1</v>
      </c>
      <c r="GO270" s="1">
        <v>3.6008064635507484</v>
      </c>
      <c r="GP270" s="38">
        <v>1</v>
      </c>
      <c r="GQ270" s="1"/>
      <c r="GS270" s="1">
        <v>19.323439948281283</v>
      </c>
      <c r="GT270" s="38">
        <v>1</v>
      </c>
      <c r="GU270" s="1"/>
      <c r="GW270" s="1"/>
      <c r="GY270" s="1"/>
      <c r="HA270" s="1"/>
      <c r="HC270" s="1">
        <v>7.1647281522767905</v>
      </c>
      <c r="HD270" s="38">
        <v>8.8254224729306108E-2</v>
      </c>
      <c r="HE270" s="1"/>
      <c r="HG270" s="1"/>
      <c r="HI270" s="1"/>
      <c r="HK270" s="1"/>
      <c r="HM270" s="1"/>
      <c r="HO270" s="1">
        <v>4.6277970394226173</v>
      </c>
      <c r="HP270" s="38">
        <v>1</v>
      </c>
      <c r="HQ270" s="1"/>
      <c r="HS270" s="1"/>
      <c r="HU270" s="1"/>
      <c r="HW270" s="1"/>
      <c r="HY270" s="1">
        <v>3.359939096599561</v>
      </c>
      <c r="HZ270" s="38">
        <v>1</v>
      </c>
      <c r="IA270" s="1"/>
      <c r="IC270" s="1"/>
      <c r="IE270" s="1">
        <v>7.1647281522767905</v>
      </c>
      <c r="IF270" s="38">
        <v>1</v>
      </c>
      <c r="IG270" s="1"/>
      <c r="II270" s="1"/>
      <c r="IK270" s="1"/>
      <c r="IM270" s="1"/>
      <c r="IO270" s="1"/>
      <c r="IQ270" s="1"/>
      <c r="IS270" s="1"/>
      <c r="IU270" s="1">
        <v>18.235782101190576</v>
      </c>
      <c r="IV270" s="38">
        <v>1</v>
      </c>
      <c r="IW270" s="1"/>
      <c r="IY270" s="1"/>
      <c r="JA270" s="1"/>
      <c r="JC270" s="1"/>
      <c r="JE270" s="1"/>
      <c r="JG270" s="1"/>
      <c r="JI270" s="1"/>
      <c r="JK270" s="1"/>
      <c r="JM270" s="4">
        <v>98.851293880317598</v>
      </c>
      <c r="JN270" s="49">
        <v>0.49398969596705111</v>
      </c>
      <c r="JO270" s="1"/>
      <c r="JQ270" s="1"/>
      <c r="JS270" s="1"/>
      <c r="JU270" s="1"/>
      <c r="JW270" s="1"/>
      <c r="JY270" s="1"/>
      <c r="KA270" s="1"/>
      <c r="KC270" s="1"/>
      <c r="KE270" s="1"/>
      <c r="KG270" s="1">
        <v>4.9430366570468669</v>
      </c>
      <c r="KH270" s="38">
        <v>1</v>
      </c>
      <c r="KI270" s="1"/>
      <c r="KK270" s="1"/>
      <c r="KM270" s="1"/>
      <c r="KO270" s="1"/>
      <c r="KQ270" s="1"/>
      <c r="KS270" s="1">
        <v>2.1013289036544855</v>
      </c>
      <c r="KT270" s="38">
        <v>0.14400916504332772</v>
      </c>
      <c r="KU270" s="1"/>
      <c r="KW270" s="1"/>
      <c r="KY270" s="1"/>
      <c r="LA270" s="1"/>
      <c r="LC270" s="1"/>
      <c r="LE270" s="1"/>
      <c r="LG270" s="1"/>
      <c r="LI270" s="1"/>
      <c r="LK270" s="1"/>
      <c r="LM270" s="1"/>
      <c r="LO270" s="1"/>
      <c r="LQ270" s="1"/>
      <c r="LS270" s="1"/>
      <c r="LU270" s="4">
        <v>7.0443655607013529</v>
      </c>
      <c r="LV270" s="49">
        <v>0.28685720569355416</v>
      </c>
      <c r="LW270" s="1"/>
      <c r="LY270" s="1"/>
      <c r="MA270" s="1"/>
      <c r="MC270" s="1"/>
      <c r="ME270" s="1"/>
      <c r="MG270" s="1"/>
      <c r="MI270" s="1"/>
      <c r="MK270" s="1"/>
      <c r="MM270" s="1"/>
      <c r="MO270" s="1"/>
      <c r="MQ270" s="8" t="s">
        <v>911</v>
      </c>
      <c r="MR270" s="51" t="s">
        <v>911</v>
      </c>
    </row>
    <row r="271" spans="2:356" hidden="1" outlineLevel="1" x14ac:dyDescent="0.25">
      <c r="B271" s="42" t="s">
        <v>344</v>
      </c>
      <c r="C271" s="1"/>
      <c r="E271" s="1"/>
      <c r="G271" s="1"/>
      <c r="I271" s="1"/>
      <c r="K271" s="1"/>
      <c r="M271" s="1"/>
      <c r="O271" s="1"/>
      <c r="Q271" s="1"/>
      <c r="S271" s="1"/>
      <c r="U271" s="1"/>
      <c r="W271" s="4" t="s">
        <v>911</v>
      </c>
      <c r="X271" s="49" t="s">
        <v>911</v>
      </c>
      <c r="Y271" s="1"/>
      <c r="AA271" s="1"/>
      <c r="AC271" s="1"/>
      <c r="AE271" s="1"/>
      <c r="AG271" s="1"/>
      <c r="AI271" s="1"/>
      <c r="AK271" s="1"/>
      <c r="AM271" s="1"/>
      <c r="AO271" s="1"/>
      <c r="AQ271" s="1"/>
      <c r="AS271" s="1"/>
      <c r="AU271" s="1"/>
      <c r="AW271" s="1"/>
      <c r="AY271" s="1"/>
      <c r="BA271" s="1"/>
      <c r="BC271" s="1"/>
      <c r="BE271" s="1"/>
      <c r="BG271" s="1"/>
      <c r="BI271" s="1"/>
      <c r="BK271" s="1"/>
      <c r="BM271" s="1"/>
      <c r="BO271" s="1"/>
      <c r="BQ271" s="1">
        <v>3.0478963550754887</v>
      </c>
      <c r="BR271" s="38">
        <v>1</v>
      </c>
      <c r="BS271" s="1"/>
      <c r="BU271" s="1"/>
      <c r="BW271" s="1"/>
      <c r="BY271" s="1"/>
      <c r="CA271" s="1"/>
      <c r="CC271" s="1"/>
      <c r="CE271" s="1"/>
      <c r="CG271" s="1"/>
      <c r="CI271" s="1"/>
      <c r="CK271" s="1"/>
      <c r="CM271" s="1"/>
      <c r="CO271" s="1"/>
      <c r="CQ271" s="1"/>
      <c r="CS271" s="1"/>
      <c r="CU271" s="1"/>
      <c r="CW271" s="1"/>
      <c r="CY271" s="1"/>
      <c r="DA271" s="4">
        <v>3.0478963550754887</v>
      </c>
      <c r="DB271" s="49">
        <v>1</v>
      </c>
      <c r="DC271" s="1"/>
      <c r="DE271" s="1"/>
      <c r="DG271" s="1"/>
      <c r="DI271" s="1"/>
      <c r="DK271" s="1"/>
      <c r="DM271" s="1"/>
      <c r="DO271" s="1"/>
      <c r="DQ271" s="1"/>
      <c r="DS271" s="1"/>
      <c r="DU271" s="1"/>
      <c r="DW271" s="1"/>
      <c r="DY271" s="1"/>
      <c r="EA271" s="1"/>
      <c r="EC271" s="1"/>
      <c r="EE271" s="1"/>
      <c r="EG271" s="1"/>
      <c r="EI271" s="1"/>
      <c r="EK271" s="1"/>
      <c r="EM271" s="1"/>
      <c r="EO271" s="1"/>
      <c r="EQ271" s="1"/>
      <c r="ES271" s="1"/>
      <c r="EU271" s="1"/>
      <c r="EW271" s="1"/>
      <c r="EY271" s="1"/>
      <c r="FA271" s="1"/>
      <c r="FC271" s="1"/>
      <c r="FE271" s="1"/>
      <c r="FG271" s="1"/>
      <c r="FI271" s="1"/>
      <c r="FK271" s="1"/>
      <c r="FM271" s="1"/>
      <c r="FO271" s="1"/>
      <c r="FQ271" s="1"/>
      <c r="FS271" s="1"/>
      <c r="FU271" s="1"/>
      <c r="FW271" s="1"/>
      <c r="FY271" s="1"/>
      <c r="GA271" s="1"/>
      <c r="GC271" s="1"/>
      <c r="GE271" s="1"/>
      <c r="GG271" s="1"/>
      <c r="GI271" s="1"/>
      <c r="GK271" s="1"/>
      <c r="GM271" s="1"/>
      <c r="GO271" s="1"/>
      <c r="GQ271" s="1"/>
      <c r="GS271" s="1"/>
      <c r="GU271" s="1"/>
      <c r="GW271" s="1"/>
      <c r="GY271" s="1"/>
      <c r="HA271" s="1"/>
      <c r="HC271" s="1"/>
      <c r="HE271" s="1"/>
      <c r="HG271" s="1"/>
      <c r="HI271" s="1"/>
      <c r="HK271" s="1"/>
      <c r="HM271" s="1"/>
      <c r="HO271" s="1"/>
      <c r="HQ271" s="1"/>
      <c r="HS271" s="1"/>
      <c r="HU271" s="1"/>
      <c r="HW271" s="1"/>
      <c r="HY271" s="1"/>
      <c r="IA271" s="1"/>
      <c r="IC271" s="1"/>
      <c r="IE271" s="1"/>
      <c r="IG271" s="1"/>
      <c r="II271" s="1"/>
      <c r="IK271" s="1"/>
      <c r="IM271" s="1"/>
      <c r="IO271" s="1"/>
      <c r="IQ271" s="1"/>
      <c r="IS271" s="1"/>
      <c r="IU271" s="1"/>
      <c r="IW271" s="1"/>
      <c r="IY271" s="1"/>
      <c r="JA271" s="1"/>
      <c r="JC271" s="1"/>
      <c r="JE271" s="1"/>
      <c r="JG271" s="1"/>
      <c r="JI271" s="1"/>
      <c r="JK271" s="1"/>
      <c r="JM271" s="4" t="s">
        <v>911</v>
      </c>
      <c r="JN271" s="49" t="s">
        <v>911</v>
      </c>
      <c r="JO271" s="1"/>
      <c r="JQ271" s="1"/>
      <c r="JS271" s="1"/>
      <c r="JU271" s="1"/>
      <c r="JW271" s="1"/>
      <c r="JY271" s="1"/>
      <c r="KA271" s="1"/>
      <c r="KC271" s="1"/>
      <c r="KE271" s="1"/>
      <c r="KG271" s="1"/>
      <c r="KI271" s="1"/>
      <c r="KK271" s="1"/>
      <c r="KM271" s="1"/>
      <c r="KO271" s="1"/>
      <c r="KQ271" s="1"/>
      <c r="KS271" s="1"/>
      <c r="KU271" s="1"/>
      <c r="KW271" s="1"/>
      <c r="KY271" s="1"/>
      <c r="LA271" s="1"/>
      <c r="LC271" s="1"/>
      <c r="LE271" s="1"/>
      <c r="LG271" s="1"/>
      <c r="LI271" s="1"/>
      <c r="LK271" s="1"/>
      <c r="LM271" s="1"/>
      <c r="LO271" s="1"/>
      <c r="LQ271" s="1"/>
      <c r="LS271" s="1"/>
      <c r="LU271" s="4" t="s">
        <v>911</v>
      </c>
      <c r="LV271" s="49" t="s">
        <v>911</v>
      </c>
      <c r="LW271" s="1"/>
      <c r="LY271" s="1"/>
      <c r="MA271" s="1"/>
      <c r="MC271" s="1"/>
      <c r="ME271" s="1"/>
      <c r="MG271" s="1"/>
      <c r="MI271" s="1"/>
      <c r="MK271" s="1"/>
      <c r="MM271" s="1"/>
      <c r="MO271" s="1"/>
      <c r="MQ271" s="8" t="s">
        <v>911</v>
      </c>
      <c r="MR271" s="51" t="s">
        <v>911</v>
      </c>
    </row>
    <row r="272" spans="2:356" hidden="1" outlineLevel="1" x14ac:dyDescent="0.25">
      <c r="B272" s="42" t="s">
        <v>147</v>
      </c>
      <c r="C272" s="1"/>
      <c r="E272" s="1"/>
      <c r="G272" s="1">
        <v>4.6712332475770477</v>
      </c>
      <c r="H272" s="38">
        <v>1</v>
      </c>
      <c r="I272" s="1"/>
      <c r="K272" s="1">
        <v>4.6712332475770477</v>
      </c>
      <c r="L272" s="38">
        <v>1</v>
      </c>
      <c r="M272" s="1"/>
      <c r="O272" s="1"/>
      <c r="Q272" s="1"/>
      <c r="S272" s="1"/>
      <c r="U272" s="1"/>
      <c r="W272" s="4">
        <v>9.3424664951540954</v>
      </c>
      <c r="X272" s="49">
        <v>0.76477628429386846</v>
      </c>
      <c r="Y272" s="1"/>
      <c r="AA272" s="1"/>
      <c r="AC272" s="1"/>
      <c r="AE272" s="1"/>
      <c r="AG272" s="1"/>
      <c r="AI272" s="1"/>
      <c r="AK272" s="1"/>
      <c r="AM272" s="1"/>
      <c r="AO272" s="1"/>
      <c r="AQ272" s="1"/>
      <c r="AS272" s="1"/>
      <c r="AU272" s="1"/>
      <c r="AW272" s="1"/>
      <c r="AY272" s="1"/>
      <c r="BA272" s="1"/>
      <c r="BC272" s="1"/>
      <c r="BE272" s="1">
        <v>4.6712332475770477</v>
      </c>
      <c r="BF272" s="38">
        <v>1</v>
      </c>
      <c r="BG272" s="1"/>
      <c r="BI272" s="1"/>
      <c r="BK272" s="1"/>
      <c r="BM272" s="1"/>
      <c r="BO272" s="1"/>
      <c r="BQ272" s="1"/>
      <c r="BS272" s="1"/>
      <c r="BU272" s="1"/>
      <c r="BW272" s="1"/>
      <c r="BY272" s="1"/>
      <c r="CA272" s="1"/>
      <c r="CC272" s="1"/>
      <c r="CE272" s="1"/>
      <c r="CG272" s="1"/>
      <c r="CI272" s="1"/>
      <c r="CK272" s="1"/>
      <c r="CM272" s="1"/>
      <c r="CO272" s="1"/>
      <c r="CQ272" s="1"/>
      <c r="CS272" s="1"/>
      <c r="CU272" s="1"/>
      <c r="CW272" s="1"/>
      <c r="CY272" s="1"/>
      <c r="DA272" s="4">
        <v>4.6712332475770477</v>
      </c>
      <c r="DB272" s="49">
        <v>0.5</v>
      </c>
      <c r="DC272" s="1"/>
      <c r="DE272" s="1"/>
      <c r="DG272" s="1"/>
      <c r="DI272" s="1"/>
      <c r="DK272" s="1">
        <v>3.1088321556524168</v>
      </c>
      <c r="DL272" s="38">
        <v>1</v>
      </c>
      <c r="DM272" s="1"/>
      <c r="DO272" s="1"/>
      <c r="DQ272" s="1"/>
      <c r="DS272" s="1"/>
      <c r="DU272" s="1"/>
      <c r="DW272" s="1"/>
      <c r="DY272" s="1"/>
      <c r="EA272" s="1"/>
      <c r="EC272" s="1"/>
      <c r="EE272" s="1"/>
      <c r="EG272" s="1"/>
      <c r="EI272" s="1"/>
      <c r="EK272" s="1"/>
      <c r="EM272" s="1"/>
      <c r="EO272" s="1"/>
      <c r="EQ272" s="1"/>
      <c r="ES272" s="1"/>
      <c r="EU272" s="1"/>
      <c r="EW272" s="1"/>
      <c r="EY272" s="1"/>
      <c r="FA272" s="1"/>
      <c r="FC272" s="1"/>
      <c r="FE272" s="1"/>
      <c r="FG272" s="1"/>
      <c r="FI272" s="1"/>
      <c r="FK272" s="1"/>
      <c r="FM272" s="1"/>
      <c r="FO272" s="1"/>
      <c r="FQ272" s="1"/>
      <c r="FS272" s="1"/>
      <c r="FU272" s="1"/>
      <c r="FW272" s="1"/>
      <c r="FY272" s="1"/>
      <c r="GA272" s="1"/>
      <c r="GC272" s="1"/>
      <c r="GE272" s="1"/>
      <c r="GG272" s="1"/>
      <c r="GI272" s="1">
        <v>20.669975010058263</v>
      </c>
      <c r="GJ272" s="38">
        <v>0.43903941142324854</v>
      </c>
      <c r="GK272" s="1"/>
      <c r="GM272" s="1">
        <v>2.8734804255590123</v>
      </c>
      <c r="GN272" s="38">
        <v>0.48032936870997256</v>
      </c>
      <c r="GO272" s="1"/>
      <c r="GQ272" s="1"/>
      <c r="GS272" s="1">
        <v>4.6712332475770477</v>
      </c>
      <c r="GT272" s="38">
        <v>1</v>
      </c>
      <c r="GU272" s="1"/>
      <c r="GW272" s="1"/>
      <c r="GY272" s="1"/>
      <c r="HA272" s="1"/>
      <c r="HC272" s="1">
        <v>20.659606059064672</v>
      </c>
      <c r="HD272" s="38">
        <v>1</v>
      </c>
      <c r="HE272" s="1"/>
      <c r="HG272" s="1"/>
      <c r="HI272" s="1"/>
      <c r="HK272" s="1"/>
      <c r="HM272" s="1"/>
      <c r="HO272" s="1"/>
      <c r="HQ272" s="1"/>
      <c r="HS272" s="1">
        <v>7.7800654032294645</v>
      </c>
      <c r="HT272" s="38">
        <v>1</v>
      </c>
      <c r="HU272" s="1"/>
      <c r="HW272" s="1"/>
      <c r="HY272" s="1"/>
      <c r="IA272" s="1"/>
      <c r="IC272" s="1"/>
      <c r="IE272" s="1"/>
      <c r="IG272" s="1"/>
      <c r="II272" s="1"/>
      <c r="IK272" s="1"/>
      <c r="IM272" s="1"/>
      <c r="IO272" s="1"/>
      <c r="IQ272" s="1"/>
      <c r="IS272" s="1"/>
      <c r="IU272" s="1">
        <v>4.6712332475770477</v>
      </c>
      <c r="IV272" s="38">
        <v>1</v>
      </c>
      <c r="IW272" s="1">
        <v>4.6712332475770477</v>
      </c>
      <c r="IX272" s="38">
        <v>0.27219200230190199</v>
      </c>
      <c r="IY272" s="1"/>
      <c r="JA272" s="1"/>
      <c r="JC272" s="1"/>
      <c r="JE272" s="1">
        <v>4.6712332475770477</v>
      </c>
      <c r="JF272" s="38">
        <v>0.32518513304166197</v>
      </c>
      <c r="JG272" s="1"/>
      <c r="JI272" s="1"/>
      <c r="JK272" s="1"/>
      <c r="JM272" s="4">
        <v>73.776892043872024</v>
      </c>
      <c r="JN272" s="49">
        <v>0.44066228030776511</v>
      </c>
      <c r="JO272" s="1"/>
      <c r="JQ272" s="1">
        <v>87.823584242925008</v>
      </c>
      <c r="JR272" s="38">
        <v>0.52134804274696811</v>
      </c>
      <c r="JS272" s="1">
        <v>32.289015349742577</v>
      </c>
      <c r="JT272" s="38">
        <v>0.87361466914170571</v>
      </c>
      <c r="JU272" s="1">
        <v>11.821219919075871</v>
      </c>
      <c r="JV272" s="38">
        <v>0.51842762731365921</v>
      </c>
      <c r="JW272" s="1">
        <v>4.2250788128562631</v>
      </c>
      <c r="JX272" s="38">
        <v>1</v>
      </c>
      <c r="JY272" s="1"/>
      <c r="KA272" s="1"/>
      <c r="KC272" s="1">
        <v>4.6712332475770477</v>
      </c>
      <c r="KD272" s="38">
        <v>1</v>
      </c>
      <c r="KE272" s="1">
        <v>22.08247183345755</v>
      </c>
      <c r="KF272" s="38">
        <v>0.87340319847500059</v>
      </c>
      <c r="KG272" s="1">
        <v>41.839183561271909</v>
      </c>
      <c r="KH272" s="38">
        <v>0.77058325180898413</v>
      </c>
      <c r="KI272" s="1">
        <v>4.6712332475770477</v>
      </c>
      <c r="KJ272" s="38">
        <v>0.60041053711939796</v>
      </c>
      <c r="KK272" s="1"/>
      <c r="KM272" s="1">
        <v>19.636430347204694</v>
      </c>
      <c r="KN272" s="38">
        <v>0.32158941365389393</v>
      </c>
      <c r="KO272" s="1">
        <v>4.6712332475770477</v>
      </c>
      <c r="KP272" s="38">
        <v>1</v>
      </c>
      <c r="KQ272" s="1">
        <v>3.1088321556524168</v>
      </c>
      <c r="KR272" s="38">
        <v>1</v>
      </c>
      <c r="KS272" s="1">
        <v>112.95589803407104</v>
      </c>
      <c r="KT272" s="38">
        <v>0.84956775839921361</v>
      </c>
      <c r="KU272" s="1">
        <v>16.165154949813097</v>
      </c>
      <c r="KV272" s="38">
        <v>1</v>
      </c>
      <c r="KW272" s="1">
        <v>9.4184429537036678</v>
      </c>
      <c r="KX272" s="38">
        <v>0.77186038011041602</v>
      </c>
      <c r="KY272" s="1"/>
      <c r="LA272" s="1">
        <v>4.6712332475770477</v>
      </c>
      <c r="LB272" s="38">
        <v>1</v>
      </c>
      <c r="LC272" s="1">
        <v>2.8734804255590123</v>
      </c>
      <c r="LD272" s="38">
        <v>1</v>
      </c>
      <c r="LE272" s="1">
        <v>19.837151306655652</v>
      </c>
      <c r="LF272" s="38">
        <v>0.7560262059969356</v>
      </c>
      <c r="LG272" s="1">
        <v>20.328303169420092</v>
      </c>
      <c r="LH272" s="38">
        <v>1</v>
      </c>
      <c r="LI272" s="1"/>
      <c r="LK272" s="1"/>
      <c r="LM272" s="1"/>
      <c r="LO272" s="1">
        <v>60.66099778602679</v>
      </c>
      <c r="LP272" s="38">
        <v>0.43230396330151488</v>
      </c>
      <c r="LQ272" s="1">
        <v>24.348495028431955</v>
      </c>
      <c r="LR272" s="38">
        <v>0.88677586369534001</v>
      </c>
      <c r="LS272" s="1">
        <v>4.6712332475770477</v>
      </c>
      <c r="LT272" s="38">
        <v>0.23044637729675155</v>
      </c>
      <c r="LU272" s="4">
        <v>512.76990611375288</v>
      </c>
      <c r="LV272" s="49">
        <v>0.64353908298382734</v>
      </c>
      <c r="LW272" s="1"/>
      <c r="LY272" s="1"/>
      <c r="MA272" s="1"/>
      <c r="MC272" s="1"/>
      <c r="ME272" s="1"/>
      <c r="MG272" s="1"/>
      <c r="MI272" s="1"/>
      <c r="MK272" s="1"/>
      <c r="MM272" s="1"/>
      <c r="MO272" s="1"/>
      <c r="MQ272" s="8" t="s">
        <v>911</v>
      </c>
      <c r="MR272" s="51" t="s">
        <v>911</v>
      </c>
    </row>
    <row r="273" spans="2:356" hidden="1" outlineLevel="1" x14ac:dyDescent="0.25">
      <c r="B273" s="42" t="s">
        <v>305</v>
      </c>
      <c r="C273" s="1"/>
      <c r="E273" s="1"/>
      <c r="G273" s="1"/>
      <c r="I273" s="1"/>
      <c r="K273" s="1"/>
      <c r="M273" s="1"/>
      <c r="O273" s="1"/>
      <c r="Q273" s="1"/>
      <c r="S273" s="1"/>
      <c r="U273" s="1"/>
      <c r="W273" s="4" t="s">
        <v>911</v>
      </c>
      <c r="X273" s="49" t="s">
        <v>911</v>
      </c>
      <c r="Y273" s="1"/>
      <c r="AA273" s="1"/>
      <c r="AC273" s="1"/>
      <c r="AE273" s="1"/>
      <c r="AG273" s="1"/>
      <c r="AI273" s="1"/>
      <c r="AK273" s="1"/>
      <c r="AM273" s="1"/>
      <c r="AO273" s="1"/>
      <c r="AQ273" s="1"/>
      <c r="AS273" s="1"/>
      <c r="AU273" s="1"/>
      <c r="AW273" s="1"/>
      <c r="AY273" s="1"/>
      <c r="BA273" s="1"/>
      <c r="BC273" s="1"/>
      <c r="BE273" s="1"/>
      <c r="BG273" s="1"/>
      <c r="BI273" s="1"/>
      <c r="BK273" s="1"/>
      <c r="BM273" s="1"/>
      <c r="BO273" s="1"/>
      <c r="BQ273" s="1"/>
      <c r="BS273" s="1"/>
      <c r="BU273" s="1"/>
      <c r="BW273" s="1"/>
      <c r="BY273" s="1"/>
      <c r="CA273" s="1"/>
      <c r="CC273" s="1"/>
      <c r="CE273" s="1"/>
      <c r="CG273" s="1"/>
      <c r="CI273" s="1"/>
      <c r="CK273" s="1"/>
      <c r="CM273" s="1"/>
      <c r="CO273" s="1"/>
      <c r="CQ273" s="1"/>
      <c r="CS273" s="1"/>
      <c r="CU273" s="1"/>
      <c r="CW273" s="1"/>
      <c r="CY273" s="1"/>
      <c r="DA273" s="4" t="s">
        <v>911</v>
      </c>
      <c r="DB273" s="49" t="s">
        <v>911</v>
      </c>
      <c r="DC273" s="1"/>
      <c r="DE273" s="1"/>
      <c r="DG273" s="1"/>
      <c r="DI273" s="1"/>
      <c r="DK273" s="1"/>
      <c r="DM273" s="1"/>
      <c r="DO273" s="1"/>
      <c r="DQ273" s="1"/>
      <c r="DS273" s="1"/>
      <c r="DU273" s="1"/>
      <c r="DW273" s="1"/>
      <c r="DY273" s="1"/>
      <c r="EA273" s="1"/>
      <c r="EC273" s="1"/>
      <c r="EE273" s="1"/>
      <c r="EG273" s="1"/>
      <c r="EI273" s="1"/>
      <c r="EK273" s="1"/>
      <c r="EM273" s="1"/>
      <c r="EO273" s="1"/>
      <c r="EQ273" s="1"/>
      <c r="ES273" s="1"/>
      <c r="EU273" s="1"/>
      <c r="EW273" s="1"/>
      <c r="EY273" s="1"/>
      <c r="FA273" s="1"/>
      <c r="FC273" s="1"/>
      <c r="FE273" s="1"/>
      <c r="FG273" s="1"/>
      <c r="FI273" s="1"/>
      <c r="FK273" s="1"/>
      <c r="FM273" s="1"/>
      <c r="FO273" s="1"/>
      <c r="FQ273" s="1"/>
      <c r="FS273" s="1"/>
      <c r="FU273" s="1"/>
      <c r="FW273" s="1"/>
      <c r="FY273" s="1"/>
      <c r="GA273" s="1"/>
      <c r="GC273" s="1"/>
      <c r="GE273" s="1"/>
      <c r="GG273" s="1"/>
      <c r="GI273" s="1">
        <v>13.772788568454422</v>
      </c>
      <c r="GJ273" s="38">
        <v>1</v>
      </c>
      <c r="GK273" s="1"/>
      <c r="GM273" s="1"/>
      <c r="GO273" s="1"/>
      <c r="GQ273" s="1"/>
      <c r="GS273" s="1"/>
      <c r="GU273" s="1"/>
      <c r="GW273" s="1"/>
      <c r="GY273" s="1"/>
      <c r="HA273" s="1"/>
      <c r="HC273" s="1"/>
      <c r="HE273" s="1"/>
      <c r="HG273" s="1"/>
      <c r="HI273" s="1"/>
      <c r="HK273" s="1"/>
      <c r="HM273" s="1"/>
      <c r="HO273" s="1"/>
      <c r="HQ273" s="1"/>
      <c r="HS273" s="1"/>
      <c r="HU273" s="1"/>
      <c r="HW273" s="1"/>
      <c r="HY273" s="1"/>
      <c r="IA273" s="1"/>
      <c r="IC273" s="1"/>
      <c r="IE273" s="1"/>
      <c r="IG273" s="1"/>
      <c r="II273" s="1"/>
      <c r="IK273" s="1"/>
      <c r="IM273" s="1"/>
      <c r="IO273" s="1"/>
      <c r="IQ273" s="1"/>
      <c r="IS273" s="1"/>
      <c r="IU273" s="1"/>
      <c r="IW273" s="1"/>
      <c r="IY273" s="1"/>
      <c r="JA273" s="1"/>
      <c r="JC273" s="1"/>
      <c r="JE273" s="1"/>
      <c r="JG273" s="1"/>
      <c r="JI273" s="1"/>
      <c r="JK273" s="1"/>
      <c r="JM273" s="4">
        <v>13.772788568454422</v>
      </c>
      <c r="JN273" s="49">
        <v>0.61435906516121541</v>
      </c>
      <c r="JO273" s="1"/>
      <c r="JQ273" s="1"/>
      <c r="JS273" s="1"/>
      <c r="JU273" s="1"/>
      <c r="JW273" s="1"/>
      <c r="JY273" s="1"/>
      <c r="KA273" s="1"/>
      <c r="KC273" s="1"/>
      <c r="KE273" s="1"/>
      <c r="KG273" s="1">
        <v>13.681431013171801</v>
      </c>
      <c r="KH273" s="38">
        <v>1</v>
      </c>
      <c r="KI273" s="1"/>
      <c r="KK273" s="1"/>
      <c r="KM273" s="1"/>
      <c r="KO273" s="1"/>
      <c r="KQ273" s="1"/>
      <c r="KS273" s="1"/>
      <c r="KU273" s="1"/>
      <c r="KW273" s="1"/>
      <c r="KY273" s="1"/>
      <c r="LA273" s="1"/>
      <c r="LC273" s="1"/>
      <c r="LE273" s="1"/>
      <c r="LG273" s="1"/>
      <c r="LI273" s="1"/>
      <c r="LK273" s="1"/>
      <c r="LM273" s="1"/>
      <c r="LO273" s="1"/>
      <c r="LQ273" s="1"/>
      <c r="LS273" s="1"/>
      <c r="LU273" s="4">
        <v>13.681431013171801</v>
      </c>
      <c r="LV273" s="49">
        <v>1</v>
      </c>
      <c r="LW273" s="1"/>
      <c r="LY273" s="1"/>
      <c r="MA273" s="1"/>
      <c r="MC273" s="1"/>
      <c r="ME273" s="1"/>
      <c r="MG273" s="1"/>
      <c r="MI273" s="1"/>
      <c r="MK273" s="1"/>
      <c r="MM273" s="1"/>
      <c r="MO273" s="1"/>
      <c r="MQ273" s="8" t="s">
        <v>911</v>
      </c>
      <c r="MR273" s="51" t="s">
        <v>911</v>
      </c>
    </row>
    <row r="274" spans="2:356" hidden="1" outlineLevel="1" x14ac:dyDescent="0.25">
      <c r="B274" s="42" t="s">
        <v>354</v>
      </c>
      <c r="C274" s="1"/>
      <c r="E274" s="1"/>
      <c r="G274" s="1"/>
      <c r="I274" s="1"/>
      <c r="K274" s="1"/>
      <c r="M274" s="1"/>
      <c r="O274" s="1"/>
      <c r="Q274" s="1"/>
      <c r="S274" s="1"/>
      <c r="U274" s="1"/>
      <c r="W274" s="4" t="s">
        <v>911</v>
      </c>
      <c r="X274" s="49" t="s">
        <v>911</v>
      </c>
      <c r="Y274" s="1"/>
      <c r="AA274" s="1"/>
      <c r="AC274" s="1"/>
      <c r="AE274" s="1"/>
      <c r="AG274" s="1"/>
      <c r="AI274" s="1"/>
      <c r="AK274" s="1"/>
      <c r="AM274" s="1"/>
      <c r="AO274" s="1"/>
      <c r="AQ274" s="1"/>
      <c r="AS274" s="1"/>
      <c r="AU274" s="1"/>
      <c r="AW274" s="1"/>
      <c r="AY274" s="1"/>
      <c r="BA274" s="1"/>
      <c r="BC274" s="1"/>
      <c r="BE274" s="1"/>
      <c r="BG274" s="1"/>
      <c r="BI274" s="1"/>
      <c r="BK274" s="1"/>
      <c r="BM274" s="1"/>
      <c r="BO274" s="1"/>
      <c r="BQ274" s="1"/>
      <c r="BS274" s="1"/>
      <c r="BU274" s="1"/>
      <c r="BW274" s="1"/>
      <c r="BY274" s="1"/>
      <c r="CA274" s="1"/>
      <c r="CC274" s="1"/>
      <c r="CE274" s="1"/>
      <c r="CG274" s="1"/>
      <c r="CI274" s="1"/>
      <c r="CK274" s="1"/>
      <c r="CM274" s="1"/>
      <c r="CO274" s="1"/>
      <c r="CQ274" s="1"/>
      <c r="CS274" s="1"/>
      <c r="CU274" s="1"/>
      <c r="CW274" s="1"/>
      <c r="CY274" s="1"/>
      <c r="DA274" s="4" t="s">
        <v>911</v>
      </c>
      <c r="DB274" s="49" t="s">
        <v>911</v>
      </c>
      <c r="DC274" s="1"/>
      <c r="DE274" s="1"/>
      <c r="DG274" s="1"/>
      <c r="DI274" s="1"/>
      <c r="DK274" s="1"/>
      <c r="DM274" s="1"/>
      <c r="DO274" s="1"/>
      <c r="DQ274" s="1"/>
      <c r="DS274" s="1"/>
      <c r="DU274" s="1"/>
      <c r="DW274" s="1"/>
      <c r="DY274" s="1"/>
      <c r="EA274" s="1"/>
      <c r="EC274" s="1"/>
      <c r="EE274" s="1"/>
      <c r="EG274" s="1"/>
      <c r="EI274" s="1"/>
      <c r="EK274" s="1"/>
      <c r="EM274" s="1"/>
      <c r="EO274" s="1"/>
      <c r="EQ274" s="1"/>
      <c r="ES274" s="1"/>
      <c r="EU274" s="1"/>
      <c r="EW274" s="1"/>
      <c r="EY274" s="1"/>
      <c r="FA274" s="1"/>
      <c r="FC274" s="1"/>
      <c r="FE274" s="1"/>
      <c r="FG274" s="1"/>
      <c r="FI274" s="1"/>
      <c r="FK274" s="1"/>
      <c r="FM274" s="1"/>
      <c r="FO274" s="1"/>
      <c r="FQ274" s="1"/>
      <c r="FS274" s="1"/>
      <c r="FU274" s="1"/>
      <c r="FW274" s="1"/>
      <c r="FY274" s="1"/>
      <c r="GA274" s="1"/>
      <c r="GC274" s="1"/>
      <c r="GE274" s="1"/>
      <c r="GG274" s="1"/>
      <c r="GI274" s="1"/>
      <c r="GK274" s="1">
        <v>18.235782101190576</v>
      </c>
      <c r="GL274" s="38">
        <v>1</v>
      </c>
      <c r="GM274" s="1"/>
      <c r="GO274" s="1"/>
      <c r="GQ274" s="1"/>
      <c r="GS274" s="1"/>
      <c r="GU274" s="1"/>
      <c r="GW274" s="1"/>
      <c r="GY274" s="1"/>
      <c r="HA274" s="1"/>
      <c r="HC274" s="1">
        <v>3.9780544747081716</v>
      </c>
      <c r="HD274" s="38">
        <v>0.5</v>
      </c>
      <c r="HE274" s="1"/>
      <c r="HG274" s="1"/>
      <c r="HI274" s="1"/>
      <c r="HK274" s="1"/>
      <c r="HM274" s="1"/>
      <c r="HO274" s="1"/>
      <c r="HQ274" s="1"/>
      <c r="HS274" s="1"/>
      <c r="HU274" s="1"/>
      <c r="HW274" s="1"/>
      <c r="HY274" s="1"/>
      <c r="IA274" s="1"/>
      <c r="IC274" s="1"/>
      <c r="IE274" s="1"/>
      <c r="IG274" s="1"/>
      <c r="II274" s="1"/>
      <c r="IK274" s="1"/>
      <c r="IM274" s="1"/>
      <c r="IO274" s="1"/>
      <c r="IQ274" s="1"/>
      <c r="IS274" s="1"/>
      <c r="IU274" s="1"/>
      <c r="IW274" s="1"/>
      <c r="IY274" s="1"/>
      <c r="JA274" s="1"/>
      <c r="JC274" s="1"/>
      <c r="JE274" s="1"/>
      <c r="JG274" s="1"/>
      <c r="JI274" s="1"/>
      <c r="JK274" s="1"/>
      <c r="JM274" s="4">
        <v>22.213836575898746</v>
      </c>
      <c r="JN274" s="49">
        <v>0.84811885224240069</v>
      </c>
      <c r="JO274" s="1"/>
      <c r="JQ274" s="1"/>
      <c r="JS274" s="1"/>
      <c r="JU274" s="1"/>
      <c r="JW274" s="1"/>
      <c r="JY274" s="1"/>
      <c r="KA274" s="1"/>
      <c r="KC274" s="1"/>
      <c r="KE274" s="1"/>
      <c r="KG274" s="1"/>
      <c r="KI274" s="1"/>
      <c r="KK274" s="1"/>
      <c r="KM274" s="1"/>
      <c r="KO274" s="1"/>
      <c r="KQ274" s="1"/>
      <c r="KS274" s="1"/>
      <c r="KU274" s="1"/>
      <c r="KW274" s="1"/>
      <c r="KY274" s="1"/>
      <c r="LA274" s="1"/>
      <c r="LC274" s="1"/>
      <c r="LE274" s="1"/>
      <c r="LG274" s="1"/>
      <c r="LI274" s="1"/>
      <c r="LK274" s="1"/>
      <c r="LM274" s="1"/>
      <c r="LO274" s="1"/>
      <c r="LQ274" s="1"/>
      <c r="LS274" s="1"/>
      <c r="LU274" s="4" t="s">
        <v>911</v>
      </c>
      <c r="LV274" s="49" t="s">
        <v>911</v>
      </c>
      <c r="LW274" s="1"/>
      <c r="LY274" s="1"/>
      <c r="MA274" s="1"/>
      <c r="MC274" s="1"/>
      <c r="ME274" s="1"/>
      <c r="MG274" s="1"/>
      <c r="MI274" s="1"/>
      <c r="MK274" s="1"/>
      <c r="MM274" s="1"/>
      <c r="MO274" s="1"/>
      <c r="MQ274" s="8" t="s">
        <v>911</v>
      </c>
      <c r="MR274" s="51" t="s">
        <v>911</v>
      </c>
    </row>
    <row r="275" spans="2:356" hidden="1" outlineLevel="1" x14ac:dyDescent="0.25">
      <c r="B275" s="42" t="s">
        <v>304</v>
      </c>
      <c r="C275" s="1"/>
      <c r="E275" s="1"/>
      <c r="G275" s="1"/>
      <c r="I275" s="1"/>
      <c r="K275" s="1"/>
      <c r="M275" s="1"/>
      <c r="O275" s="1"/>
      <c r="Q275" s="1"/>
      <c r="S275" s="1"/>
      <c r="U275" s="1">
        <v>7.735792351954089</v>
      </c>
      <c r="V275" s="38">
        <v>1</v>
      </c>
      <c r="W275" s="4">
        <v>7.735792351954089</v>
      </c>
      <c r="X275" s="49">
        <v>1</v>
      </c>
      <c r="Y275" s="1"/>
      <c r="AA275" s="1"/>
      <c r="AC275" s="1"/>
      <c r="AE275" s="1"/>
      <c r="AG275" s="1"/>
      <c r="AI275" s="1"/>
      <c r="AK275" s="1"/>
      <c r="AM275" s="1"/>
      <c r="AO275" s="1"/>
      <c r="AQ275" s="1"/>
      <c r="AS275" s="1"/>
      <c r="AU275" s="1"/>
      <c r="AW275" s="1"/>
      <c r="AY275" s="1"/>
      <c r="BA275" s="1"/>
      <c r="BC275" s="1"/>
      <c r="BE275" s="1"/>
      <c r="BG275" s="1"/>
      <c r="BI275" s="1"/>
      <c r="BK275" s="1"/>
      <c r="BM275" s="1"/>
      <c r="BO275" s="1"/>
      <c r="BQ275" s="1"/>
      <c r="BS275" s="1"/>
      <c r="BU275" s="1"/>
      <c r="BW275" s="1"/>
      <c r="BY275" s="1"/>
      <c r="CA275" s="1"/>
      <c r="CC275" s="1"/>
      <c r="CE275" s="1"/>
      <c r="CG275" s="1"/>
      <c r="CI275" s="1"/>
      <c r="CK275" s="1"/>
      <c r="CM275" s="1"/>
      <c r="CO275" s="1"/>
      <c r="CQ275" s="1"/>
      <c r="CS275" s="1"/>
      <c r="CU275" s="1"/>
      <c r="CW275" s="1"/>
      <c r="CY275" s="1"/>
      <c r="DA275" s="4" t="s">
        <v>911</v>
      </c>
      <c r="DB275" s="49" t="s">
        <v>911</v>
      </c>
      <c r="DC275" s="1"/>
      <c r="DE275" s="1"/>
      <c r="DG275" s="1"/>
      <c r="DI275" s="1"/>
      <c r="DK275" s="1"/>
      <c r="DM275" s="1"/>
      <c r="DO275" s="1"/>
      <c r="DQ275" s="1"/>
      <c r="DS275" s="1"/>
      <c r="DU275" s="1"/>
      <c r="DW275" s="1"/>
      <c r="DY275" s="1"/>
      <c r="EA275" s="1"/>
      <c r="EC275" s="1"/>
      <c r="EE275" s="1"/>
      <c r="EG275" s="1"/>
      <c r="EI275" s="1"/>
      <c r="EK275" s="1"/>
      <c r="EM275" s="1"/>
      <c r="EO275" s="1"/>
      <c r="EQ275" s="1"/>
      <c r="ES275" s="1"/>
      <c r="EU275" s="1"/>
      <c r="EW275" s="1"/>
      <c r="EY275" s="1"/>
      <c r="FA275" s="1"/>
      <c r="FC275" s="1"/>
      <c r="FE275" s="1"/>
      <c r="FG275" s="1"/>
      <c r="FI275" s="1"/>
      <c r="FK275" s="1"/>
      <c r="FM275" s="1"/>
      <c r="FO275" s="1"/>
      <c r="FQ275" s="1"/>
      <c r="FS275" s="1"/>
      <c r="FU275" s="1"/>
      <c r="FW275" s="1"/>
      <c r="FY275" s="1"/>
      <c r="GA275" s="1"/>
      <c r="GC275" s="1"/>
      <c r="GE275" s="1"/>
      <c r="GG275" s="1"/>
      <c r="GI275" s="1">
        <v>8.6453531168811271</v>
      </c>
      <c r="GJ275" s="38">
        <v>1</v>
      </c>
      <c r="GK275" s="1"/>
      <c r="GM275" s="1">
        <v>7.735792351954089</v>
      </c>
      <c r="GN275" s="38">
        <v>0.5</v>
      </c>
      <c r="GO275" s="1"/>
      <c r="GQ275" s="1"/>
      <c r="GS275" s="1"/>
      <c r="GU275" s="1"/>
      <c r="GW275" s="1"/>
      <c r="GY275" s="1"/>
      <c r="HA275" s="1"/>
      <c r="HC275" s="1"/>
      <c r="HE275" s="1"/>
      <c r="HG275" s="1"/>
      <c r="HI275" s="1"/>
      <c r="HK275" s="1"/>
      <c r="HM275" s="1"/>
      <c r="HO275" s="1"/>
      <c r="HQ275" s="1"/>
      <c r="HS275" s="1"/>
      <c r="HU275" s="1"/>
      <c r="HW275" s="1"/>
      <c r="HY275" s="1"/>
      <c r="IA275" s="1"/>
      <c r="IC275" s="1"/>
      <c r="IE275" s="1"/>
      <c r="IG275" s="1"/>
      <c r="II275" s="1"/>
      <c r="IK275" s="1"/>
      <c r="IM275" s="1"/>
      <c r="IO275" s="1"/>
      <c r="IQ275" s="1"/>
      <c r="IS275" s="1"/>
      <c r="IU275" s="1"/>
      <c r="IW275" s="1"/>
      <c r="IY275" s="1"/>
      <c r="JA275" s="1"/>
      <c r="JC275" s="1"/>
      <c r="JE275" s="1"/>
      <c r="JG275" s="1"/>
      <c r="JI275" s="1"/>
      <c r="JK275" s="1"/>
      <c r="JM275" s="4">
        <v>16.381145468835214</v>
      </c>
      <c r="JN275" s="49">
        <v>0.41876967329533138</v>
      </c>
      <c r="JO275" s="1"/>
      <c r="JQ275" s="1"/>
      <c r="JS275" s="1"/>
      <c r="JU275" s="1"/>
      <c r="JW275" s="1"/>
      <c r="JY275" s="1"/>
      <c r="KA275" s="1"/>
      <c r="KC275" s="1"/>
      <c r="KE275" s="1"/>
      <c r="KG275" s="1"/>
      <c r="KI275" s="1"/>
      <c r="KK275" s="1"/>
      <c r="KM275" s="1"/>
      <c r="KO275" s="1"/>
      <c r="KQ275" s="1"/>
      <c r="KS275" s="1">
        <v>14.294083598653302</v>
      </c>
      <c r="KT275" s="38">
        <v>0.58573007034562297</v>
      </c>
      <c r="KU275" s="1"/>
      <c r="KW275" s="1"/>
      <c r="KY275" s="1"/>
      <c r="LA275" s="1"/>
      <c r="LC275" s="1"/>
      <c r="LE275" s="1"/>
      <c r="LG275" s="1"/>
      <c r="LI275" s="1"/>
      <c r="LK275" s="1"/>
      <c r="LM275" s="1"/>
      <c r="LO275" s="1"/>
      <c r="LQ275" s="1"/>
      <c r="LS275" s="1"/>
      <c r="LU275" s="4">
        <v>14.294083598653302</v>
      </c>
      <c r="LV275" s="49">
        <v>0.23625238016197445</v>
      </c>
      <c r="LW275" s="1"/>
      <c r="LY275" s="1"/>
      <c r="MA275" s="1"/>
      <c r="MC275" s="1"/>
      <c r="ME275" s="1"/>
      <c r="MG275" s="1"/>
      <c r="MI275" s="1"/>
      <c r="MK275" s="1"/>
      <c r="MM275" s="1"/>
      <c r="MO275" s="1"/>
      <c r="MQ275" s="8" t="s">
        <v>911</v>
      </c>
      <c r="MR275" s="51" t="s">
        <v>911</v>
      </c>
    </row>
    <row r="276" spans="2:356" hidden="1" outlineLevel="1" x14ac:dyDescent="0.25">
      <c r="B276" s="42" t="s">
        <v>242</v>
      </c>
      <c r="C276" s="1"/>
      <c r="E276" s="1"/>
      <c r="G276" s="1"/>
      <c r="I276" s="1"/>
      <c r="K276" s="1"/>
      <c r="M276" s="1"/>
      <c r="O276" s="1"/>
      <c r="Q276" s="1"/>
      <c r="S276" s="1"/>
      <c r="U276" s="1"/>
      <c r="W276" s="4" t="s">
        <v>911</v>
      </c>
      <c r="X276" s="49" t="s">
        <v>911</v>
      </c>
      <c r="Y276" s="1"/>
      <c r="AA276" s="1"/>
      <c r="AC276" s="1"/>
      <c r="AE276" s="1"/>
      <c r="AG276" s="1"/>
      <c r="AI276" s="1"/>
      <c r="AK276" s="1"/>
      <c r="AM276" s="1"/>
      <c r="AO276" s="1"/>
      <c r="AQ276" s="1"/>
      <c r="AS276" s="1"/>
      <c r="AU276" s="1"/>
      <c r="AW276" s="1"/>
      <c r="AY276" s="1"/>
      <c r="BA276" s="1"/>
      <c r="BC276" s="1"/>
      <c r="BE276" s="1"/>
      <c r="BG276" s="1"/>
      <c r="BI276" s="1"/>
      <c r="BK276" s="1"/>
      <c r="BM276" s="1"/>
      <c r="BO276" s="1"/>
      <c r="BQ276" s="1"/>
      <c r="BS276" s="1"/>
      <c r="BU276" s="1"/>
      <c r="BW276" s="1"/>
      <c r="BY276" s="1"/>
      <c r="CA276" s="1"/>
      <c r="CC276" s="1"/>
      <c r="CE276" s="1"/>
      <c r="CG276" s="1"/>
      <c r="CI276" s="1"/>
      <c r="CK276" s="1"/>
      <c r="CM276" s="1"/>
      <c r="CO276" s="1"/>
      <c r="CQ276" s="1"/>
      <c r="CS276" s="1"/>
      <c r="CU276" s="1"/>
      <c r="CW276" s="1"/>
      <c r="CY276" s="1"/>
      <c r="DA276" s="4" t="s">
        <v>911</v>
      </c>
      <c r="DB276" s="49" t="s">
        <v>911</v>
      </c>
      <c r="DC276" s="1"/>
      <c r="DE276" s="1"/>
      <c r="DG276" s="1"/>
      <c r="DI276" s="1"/>
      <c r="DK276" s="1"/>
      <c r="DM276" s="1"/>
      <c r="DO276" s="1"/>
      <c r="DQ276" s="1"/>
      <c r="DS276" s="1"/>
      <c r="DU276" s="1"/>
      <c r="DW276" s="1"/>
      <c r="DY276" s="1"/>
      <c r="EA276" s="1"/>
      <c r="EC276" s="1"/>
      <c r="EE276" s="1"/>
      <c r="EG276" s="1"/>
      <c r="EI276" s="1"/>
      <c r="EK276" s="1"/>
      <c r="EM276" s="1"/>
      <c r="EO276" s="1"/>
      <c r="EQ276" s="1"/>
      <c r="ES276" s="1"/>
      <c r="EU276" s="1"/>
      <c r="EW276" s="1"/>
      <c r="EY276" s="1"/>
      <c r="FA276" s="1"/>
      <c r="FC276" s="1"/>
      <c r="FE276" s="1"/>
      <c r="FG276" s="1"/>
      <c r="FI276" s="1"/>
      <c r="FK276" s="1"/>
      <c r="FM276" s="1"/>
      <c r="FO276" s="1"/>
      <c r="FQ276" s="1"/>
      <c r="FS276" s="1"/>
      <c r="FU276" s="1"/>
      <c r="FW276" s="1"/>
      <c r="FY276" s="1"/>
      <c r="GA276" s="1"/>
      <c r="GC276" s="1"/>
      <c r="GE276" s="1"/>
      <c r="GG276" s="1"/>
      <c r="GI276" s="1"/>
      <c r="GK276" s="1"/>
      <c r="GM276" s="1"/>
      <c r="GO276" s="1"/>
      <c r="GQ276" s="1"/>
      <c r="GS276" s="1"/>
      <c r="GU276" s="1"/>
      <c r="GW276" s="1"/>
      <c r="GY276" s="1"/>
      <c r="HA276" s="1"/>
      <c r="HC276" s="1"/>
      <c r="HE276" s="1"/>
      <c r="HG276" s="1"/>
      <c r="HI276" s="1"/>
      <c r="HK276" s="1"/>
      <c r="HM276" s="1"/>
      <c r="HO276" s="1"/>
      <c r="HQ276" s="1"/>
      <c r="HS276" s="1"/>
      <c r="HU276" s="1"/>
      <c r="HW276" s="1"/>
      <c r="HY276" s="1"/>
      <c r="IA276" s="1"/>
      <c r="IC276" s="1"/>
      <c r="IE276" s="1"/>
      <c r="IG276" s="1"/>
      <c r="II276" s="1"/>
      <c r="IK276" s="1"/>
      <c r="IM276" s="1"/>
      <c r="IO276" s="1"/>
      <c r="IQ276" s="1"/>
      <c r="IS276" s="1"/>
      <c r="IU276" s="1"/>
      <c r="IW276" s="1"/>
      <c r="IY276" s="1"/>
      <c r="JA276" s="1"/>
      <c r="JC276" s="1"/>
      <c r="JE276" s="1"/>
      <c r="JG276" s="1"/>
      <c r="JI276" s="1"/>
      <c r="JK276" s="1"/>
      <c r="JM276" s="4" t="s">
        <v>911</v>
      </c>
      <c r="JN276" s="49" t="s">
        <v>911</v>
      </c>
      <c r="JO276" s="1"/>
      <c r="JQ276" s="1"/>
      <c r="JS276" s="1"/>
      <c r="JU276" s="1"/>
      <c r="JW276" s="1"/>
      <c r="JY276" s="1"/>
      <c r="KA276" s="1"/>
      <c r="KC276" s="1"/>
      <c r="KE276" s="1"/>
      <c r="KG276" s="1"/>
      <c r="KI276" s="1"/>
      <c r="KK276" s="1"/>
      <c r="KM276" s="1"/>
      <c r="KO276" s="1"/>
      <c r="KQ276" s="1"/>
      <c r="KS276" s="1">
        <v>26.039925317846141</v>
      </c>
      <c r="KT276" s="38">
        <v>1</v>
      </c>
      <c r="KU276" s="1"/>
      <c r="KW276" s="1"/>
      <c r="KY276" s="1"/>
      <c r="LA276" s="1"/>
      <c r="LC276" s="1"/>
      <c r="LE276" s="1"/>
      <c r="LG276" s="1"/>
      <c r="LI276" s="1"/>
      <c r="LK276" s="1"/>
      <c r="LM276" s="1"/>
      <c r="LO276" s="1"/>
      <c r="LQ276" s="1"/>
      <c r="LS276" s="1"/>
      <c r="LU276" s="4">
        <v>26.039925317846141</v>
      </c>
      <c r="LV276" s="49">
        <v>0.6661241243731868</v>
      </c>
      <c r="LW276" s="1"/>
      <c r="LY276" s="1"/>
      <c r="MA276" s="1"/>
      <c r="MC276" s="1"/>
      <c r="ME276" s="1"/>
      <c r="MG276" s="1"/>
      <c r="MI276" s="1"/>
      <c r="MK276" s="1"/>
      <c r="MM276" s="1"/>
      <c r="MO276" s="1"/>
      <c r="MQ276" s="8" t="s">
        <v>911</v>
      </c>
      <c r="MR276" s="51" t="s">
        <v>911</v>
      </c>
    </row>
    <row r="277" spans="2:356" hidden="1" outlineLevel="1" x14ac:dyDescent="0.25">
      <c r="B277" s="42" t="s">
        <v>235</v>
      </c>
      <c r="C277" s="1"/>
      <c r="E277" s="1"/>
      <c r="G277" s="1"/>
      <c r="I277" s="1"/>
      <c r="K277" s="1"/>
      <c r="M277" s="1"/>
      <c r="O277" s="1"/>
      <c r="Q277" s="1"/>
      <c r="S277" s="1"/>
      <c r="U277" s="1"/>
      <c r="W277" s="4" t="s">
        <v>911</v>
      </c>
      <c r="X277" s="49" t="s">
        <v>911</v>
      </c>
      <c r="Y277" s="1"/>
      <c r="AA277" s="1"/>
      <c r="AC277" s="1"/>
      <c r="AE277" s="1"/>
      <c r="AG277" s="1"/>
      <c r="AI277" s="1"/>
      <c r="AK277" s="1"/>
      <c r="AM277" s="1"/>
      <c r="AO277" s="1"/>
      <c r="AQ277" s="1"/>
      <c r="AS277" s="1"/>
      <c r="AU277" s="1"/>
      <c r="AW277" s="1"/>
      <c r="AY277" s="1"/>
      <c r="BA277" s="1"/>
      <c r="BC277" s="1"/>
      <c r="BE277" s="1"/>
      <c r="BG277" s="1"/>
      <c r="BI277" s="1"/>
      <c r="BK277" s="1"/>
      <c r="BM277" s="1"/>
      <c r="BO277" s="1"/>
      <c r="BQ277" s="1"/>
      <c r="BS277" s="1"/>
      <c r="BU277" s="1"/>
      <c r="BW277" s="1"/>
      <c r="BY277" s="1"/>
      <c r="CA277" s="1"/>
      <c r="CC277" s="1"/>
      <c r="CE277" s="1"/>
      <c r="CG277" s="1"/>
      <c r="CI277" s="1"/>
      <c r="CK277" s="1"/>
      <c r="CM277" s="1"/>
      <c r="CO277" s="1"/>
      <c r="CQ277" s="1"/>
      <c r="CS277" s="1"/>
      <c r="CU277" s="1"/>
      <c r="CW277" s="1"/>
      <c r="CY277" s="1"/>
      <c r="DA277" s="4" t="s">
        <v>911</v>
      </c>
      <c r="DB277" s="49" t="s">
        <v>911</v>
      </c>
      <c r="DC277" s="1"/>
      <c r="DE277" s="1"/>
      <c r="DG277" s="1"/>
      <c r="DI277" s="1"/>
      <c r="DK277" s="1"/>
      <c r="DM277" s="1"/>
      <c r="DO277" s="1"/>
      <c r="DQ277" s="1"/>
      <c r="DS277" s="1"/>
      <c r="DU277" s="1"/>
      <c r="DW277" s="1"/>
      <c r="DY277" s="1"/>
      <c r="EA277" s="1"/>
      <c r="EC277" s="1"/>
      <c r="EE277" s="1"/>
      <c r="EG277" s="1"/>
      <c r="EI277" s="1"/>
      <c r="EK277" s="1"/>
      <c r="EM277" s="1"/>
      <c r="EO277" s="1"/>
      <c r="EQ277" s="1"/>
      <c r="ES277" s="1"/>
      <c r="EU277" s="1"/>
      <c r="EW277" s="1"/>
      <c r="EY277" s="1"/>
      <c r="FA277" s="1"/>
      <c r="FC277" s="1"/>
      <c r="FE277" s="1"/>
      <c r="FG277" s="1"/>
      <c r="FI277" s="1"/>
      <c r="FK277" s="1"/>
      <c r="FM277" s="1"/>
      <c r="FO277" s="1"/>
      <c r="FQ277" s="1"/>
      <c r="FS277" s="1"/>
      <c r="FU277" s="1"/>
      <c r="FW277" s="1"/>
      <c r="FY277" s="1"/>
      <c r="GA277" s="1"/>
      <c r="GC277" s="1"/>
      <c r="GE277" s="1"/>
      <c r="GG277" s="1"/>
      <c r="GI277" s="1"/>
      <c r="GK277" s="1"/>
      <c r="GM277" s="1"/>
      <c r="GO277" s="1"/>
      <c r="GQ277" s="1"/>
      <c r="GS277" s="1"/>
      <c r="GU277" s="1"/>
      <c r="GW277" s="1"/>
      <c r="GY277" s="1"/>
      <c r="HA277" s="1"/>
      <c r="HC277" s="1"/>
      <c r="HE277" s="1"/>
      <c r="HG277" s="1"/>
      <c r="HI277" s="1"/>
      <c r="HK277" s="1"/>
      <c r="HM277" s="1"/>
      <c r="HO277" s="1"/>
      <c r="HQ277" s="1"/>
      <c r="HS277" s="1"/>
      <c r="HU277" s="1"/>
      <c r="HW277" s="1"/>
      <c r="HY277" s="1"/>
      <c r="IA277" s="1"/>
      <c r="IC277" s="1"/>
      <c r="IE277" s="1"/>
      <c r="IG277" s="1"/>
      <c r="II277" s="1"/>
      <c r="IK277" s="1"/>
      <c r="IM277" s="1"/>
      <c r="IO277" s="1"/>
      <c r="IQ277" s="1"/>
      <c r="IS277" s="1"/>
      <c r="IU277" s="1"/>
      <c r="IW277" s="1"/>
      <c r="IY277" s="1"/>
      <c r="JA277" s="1"/>
      <c r="JC277" s="1"/>
      <c r="JE277" s="1"/>
      <c r="JG277" s="1"/>
      <c r="JI277" s="1"/>
      <c r="JK277" s="1"/>
      <c r="JM277" s="4" t="s">
        <v>911</v>
      </c>
      <c r="JN277" s="49" t="s">
        <v>911</v>
      </c>
      <c r="JO277" s="1"/>
      <c r="JQ277" s="1"/>
      <c r="JS277" s="1"/>
      <c r="JU277" s="1"/>
      <c r="JW277" s="1"/>
      <c r="JY277" s="1"/>
      <c r="KA277" s="1"/>
      <c r="KC277" s="1"/>
      <c r="KE277" s="1"/>
      <c r="KG277" s="1">
        <v>11.742158961921685</v>
      </c>
      <c r="KH277" s="38">
        <v>1</v>
      </c>
      <c r="KI277" s="1">
        <v>13.730962893007518</v>
      </c>
      <c r="KJ277" s="38">
        <v>1</v>
      </c>
      <c r="KK277" s="1"/>
      <c r="KM277" s="1"/>
      <c r="KO277" s="1"/>
      <c r="KQ277" s="1"/>
      <c r="KS277" s="1">
        <v>11.742158961921685</v>
      </c>
      <c r="KT277" s="38">
        <v>0.46186077471454778</v>
      </c>
      <c r="KU277" s="1"/>
      <c r="KW277" s="1"/>
      <c r="KY277" s="1"/>
      <c r="LA277" s="1"/>
      <c r="LC277" s="1">
        <v>13.730962893007518</v>
      </c>
      <c r="LD277" s="38">
        <v>1</v>
      </c>
      <c r="LE277" s="1"/>
      <c r="LG277" s="1"/>
      <c r="LI277" s="1"/>
      <c r="LK277" s="1"/>
      <c r="LM277" s="1"/>
      <c r="LO277" s="1"/>
      <c r="LQ277" s="1"/>
      <c r="LS277" s="1"/>
      <c r="LU277" s="4">
        <v>50.946243709858408</v>
      </c>
      <c r="LV277" s="49">
        <v>0.78830383312094632</v>
      </c>
      <c r="LW277" s="1"/>
      <c r="LY277" s="1"/>
      <c r="MA277" s="1"/>
      <c r="MC277" s="1"/>
      <c r="ME277" s="1"/>
      <c r="MG277" s="1"/>
      <c r="MI277" s="1"/>
      <c r="MK277" s="1"/>
      <c r="MM277" s="1"/>
      <c r="MO277" s="1"/>
      <c r="MQ277" s="8" t="s">
        <v>911</v>
      </c>
      <c r="MR277" s="51" t="s">
        <v>911</v>
      </c>
    </row>
    <row r="278" spans="2:356" hidden="1" outlineLevel="1" x14ac:dyDescent="0.25">
      <c r="B278" s="42" t="s">
        <v>391</v>
      </c>
      <c r="C278" s="1"/>
      <c r="E278" s="1"/>
      <c r="G278" s="1"/>
      <c r="I278" s="1"/>
      <c r="K278" s="1"/>
      <c r="M278" s="1"/>
      <c r="O278" s="1"/>
      <c r="Q278" s="1"/>
      <c r="S278" s="1"/>
      <c r="U278" s="1"/>
      <c r="W278" s="4" t="s">
        <v>911</v>
      </c>
      <c r="X278" s="49" t="s">
        <v>911</v>
      </c>
      <c r="Y278" s="1"/>
      <c r="AA278" s="1"/>
      <c r="AC278" s="1"/>
      <c r="AE278" s="1"/>
      <c r="AG278" s="1"/>
      <c r="AI278" s="1"/>
      <c r="AK278" s="1"/>
      <c r="AM278" s="1"/>
      <c r="AO278" s="1"/>
      <c r="AQ278" s="1"/>
      <c r="AS278" s="1"/>
      <c r="AU278" s="1"/>
      <c r="AW278" s="1"/>
      <c r="AY278" s="1"/>
      <c r="BA278" s="1"/>
      <c r="BC278" s="1"/>
      <c r="BE278" s="1"/>
      <c r="BG278" s="1"/>
      <c r="BI278" s="1"/>
      <c r="BK278" s="1"/>
      <c r="BM278" s="1"/>
      <c r="BO278" s="1"/>
      <c r="BQ278" s="1"/>
      <c r="BS278" s="1"/>
      <c r="BU278" s="1"/>
      <c r="BW278" s="1"/>
      <c r="BY278" s="1"/>
      <c r="CA278" s="1"/>
      <c r="CC278" s="1"/>
      <c r="CE278" s="1"/>
      <c r="CG278" s="1"/>
      <c r="CI278" s="1"/>
      <c r="CK278" s="1"/>
      <c r="CM278" s="1"/>
      <c r="CO278" s="1"/>
      <c r="CQ278" s="1"/>
      <c r="CS278" s="1"/>
      <c r="CU278" s="1"/>
      <c r="CW278" s="1"/>
      <c r="CY278" s="1"/>
      <c r="DA278" s="4" t="s">
        <v>911</v>
      </c>
      <c r="DB278" s="49" t="s">
        <v>911</v>
      </c>
      <c r="DC278" s="1"/>
      <c r="DE278" s="1"/>
      <c r="DG278" s="1"/>
      <c r="DI278" s="1"/>
      <c r="DK278" s="1"/>
      <c r="DM278" s="1"/>
      <c r="DO278" s="1"/>
      <c r="DQ278" s="1"/>
      <c r="DS278" s="1"/>
      <c r="DU278" s="1"/>
      <c r="DW278" s="1"/>
      <c r="DY278" s="1"/>
      <c r="EA278" s="1"/>
      <c r="EC278" s="1"/>
      <c r="EE278" s="1"/>
      <c r="EG278" s="1"/>
      <c r="EI278" s="1"/>
      <c r="EK278" s="1"/>
      <c r="EM278" s="1"/>
      <c r="EO278" s="1"/>
      <c r="EQ278" s="1"/>
      <c r="ES278" s="1"/>
      <c r="EU278" s="1"/>
      <c r="EW278" s="1"/>
      <c r="EY278" s="1"/>
      <c r="FA278" s="1"/>
      <c r="FC278" s="1"/>
      <c r="FE278" s="1"/>
      <c r="FG278" s="1"/>
      <c r="FI278" s="1"/>
      <c r="FK278" s="1"/>
      <c r="FM278" s="1"/>
      <c r="FO278" s="1"/>
      <c r="FQ278" s="1"/>
      <c r="FS278" s="1"/>
      <c r="FU278" s="1"/>
      <c r="FW278" s="1"/>
      <c r="FY278" s="1"/>
      <c r="GA278" s="1"/>
      <c r="GC278" s="1"/>
      <c r="GE278" s="1"/>
      <c r="GG278" s="1"/>
      <c r="GI278" s="1"/>
      <c r="GK278" s="1"/>
      <c r="GM278" s="1"/>
      <c r="GO278" s="1"/>
      <c r="GQ278" s="1"/>
      <c r="GS278" s="1"/>
      <c r="GU278" s="1"/>
      <c r="GW278" s="1"/>
      <c r="GY278" s="1"/>
      <c r="HA278" s="1"/>
      <c r="HC278" s="1"/>
      <c r="HE278" s="1"/>
      <c r="HG278" s="1"/>
      <c r="HI278" s="1"/>
      <c r="HK278" s="1"/>
      <c r="HM278" s="1"/>
      <c r="HO278" s="1"/>
      <c r="HQ278" s="1"/>
      <c r="HS278" s="1"/>
      <c r="HU278" s="1"/>
      <c r="HW278" s="1"/>
      <c r="HY278" s="1"/>
      <c r="IA278" s="1"/>
      <c r="IC278" s="1"/>
      <c r="IE278" s="1"/>
      <c r="IG278" s="1"/>
      <c r="II278" s="1"/>
      <c r="IK278" s="1"/>
      <c r="IM278" s="1"/>
      <c r="IO278" s="1"/>
      <c r="IQ278" s="1"/>
      <c r="IS278" s="1"/>
      <c r="IU278" s="1"/>
      <c r="IW278" s="1"/>
      <c r="IY278" s="1"/>
      <c r="JA278" s="1"/>
      <c r="JC278" s="1"/>
      <c r="JE278" s="1"/>
      <c r="JG278" s="1"/>
      <c r="JI278" s="1"/>
      <c r="JK278" s="1"/>
      <c r="JM278" s="4" t="s">
        <v>911</v>
      </c>
      <c r="JN278" s="49" t="s">
        <v>911</v>
      </c>
      <c r="JO278" s="1"/>
      <c r="JQ278" s="1"/>
      <c r="JS278" s="1"/>
      <c r="JU278" s="1"/>
      <c r="JW278" s="1"/>
      <c r="JY278" s="1"/>
      <c r="KA278" s="1"/>
      <c r="KC278" s="1"/>
      <c r="KE278" s="1"/>
      <c r="KG278" s="1"/>
      <c r="KI278" s="1"/>
      <c r="KK278" s="1"/>
      <c r="KM278" s="1"/>
      <c r="KO278" s="1"/>
      <c r="KQ278" s="1"/>
      <c r="KS278" s="1">
        <v>12.490304226238756</v>
      </c>
      <c r="KT278" s="38">
        <v>1</v>
      </c>
      <c r="KU278" s="1"/>
      <c r="KW278" s="1"/>
      <c r="KY278" s="1"/>
      <c r="LA278" s="1"/>
      <c r="LC278" s="1"/>
      <c r="LE278" s="1"/>
      <c r="LG278" s="1"/>
      <c r="LI278" s="1"/>
      <c r="LK278" s="1"/>
      <c r="LM278" s="1"/>
      <c r="LO278" s="1"/>
      <c r="LQ278" s="1"/>
      <c r="LS278" s="1"/>
      <c r="LU278" s="4">
        <v>12.490304226238756</v>
      </c>
      <c r="LV278" s="49">
        <v>0.53472003935792556</v>
      </c>
      <c r="LW278" s="1"/>
      <c r="LY278" s="1"/>
      <c r="MA278" s="1"/>
      <c r="MC278" s="1"/>
      <c r="ME278" s="1"/>
      <c r="MG278" s="1"/>
      <c r="MI278" s="1"/>
      <c r="MK278" s="1"/>
      <c r="MM278" s="1"/>
      <c r="MO278" s="1"/>
      <c r="MQ278" s="8" t="s">
        <v>911</v>
      </c>
      <c r="MR278" s="51" t="s">
        <v>911</v>
      </c>
    </row>
    <row r="279" spans="2:356" hidden="1" outlineLevel="1" x14ac:dyDescent="0.25">
      <c r="B279" s="42" t="s">
        <v>388</v>
      </c>
      <c r="C279" s="1"/>
      <c r="E279" s="1"/>
      <c r="G279" s="1"/>
      <c r="I279" s="1"/>
      <c r="K279" s="1"/>
      <c r="M279" s="1"/>
      <c r="O279" s="1"/>
      <c r="Q279" s="1"/>
      <c r="S279" s="1"/>
      <c r="U279" s="1"/>
      <c r="W279" s="4" t="s">
        <v>911</v>
      </c>
      <c r="X279" s="49" t="s">
        <v>911</v>
      </c>
      <c r="Y279" s="1"/>
      <c r="AA279" s="1"/>
      <c r="AC279" s="1"/>
      <c r="AE279" s="1"/>
      <c r="AG279" s="1"/>
      <c r="AI279" s="1"/>
      <c r="AK279" s="1"/>
      <c r="AM279" s="1"/>
      <c r="AO279" s="1"/>
      <c r="AQ279" s="1"/>
      <c r="AS279" s="1"/>
      <c r="AU279" s="1"/>
      <c r="AW279" s="1"/>
      <c r="AY279" s="1"/>
      <c r="BA279" s="1"/>
      <c r="BC279" s="1"/>
      <c r="BE279" s="1"/>
      <c r="BG279" s="1"/>
      <c r="BI279" s="1"/>
      <c r="BK279" s="1"/>
      <c r="BM279" s="1"/>
      <c r="BO279" s="1"/>
      <c r="BQ279" s="1"/>
      <c r="BS279" s="1"/>
      <c r="BU279" s="1"/>
      <c r="BW279" s="1"/>
      <c r="BY279" s="1"/>
      <c r="CA279" s="1"/>
      <c r="CC279" s="1"/>
      <c r="CE279" s="1"/>
      <c r="CG279" s="1"/>
      <c r="CI279" s="1"/>
      <c r="CK279" s="1"/>
      <c r="CM279" s="1"/>
      <c r="CO279" s="1"/>
      <c r="CQ279" s="1"/>
      <c r="CS279" s="1"/>
      <c r="CU279" s="1"/>
      <c r="CW279" s="1"/>
      <c r="CY279" s="1"/>
      <c r="DA279" s="4" t="s">
        <v>911</v>
      </c>
      <c r="DB279" s="49" t="s">
        <v>911</v>
      </c>
      <c r="DC279" s="1"/>
      <c r="DE279" s="1"/>
      <c r="DG279" s="1"/>
      <c r="DI279" s="1"/>
      <c r="DK279" s="1"/>
      <c r="DM279" s="1"/>
      <c r="DO279" s="1"/>
      <c r="DQ279" s="1"/>
      <c r="DS279" s="1"/>
      <c r="DU279" s="1"/>
      <c r="DW279" s="1"/>
      <c r="DY279" s="1"/>
      <c r="EA279" s="1"/>
      <c r="EC279" s="1"/>
      <c r="EE279" s="1"/>
      <c r="EG279" s="1"/>
      <c r="EI279" s="1"/>
      <c r="EK279" s="1"/>
      <c r="EM279" s="1"/>
      <c r="EO279" s="1"/>
      <c r="EQ279" s="1"/>
      <c r="ES279" s="1"/>
      <c r="EU279" s="1"/>
      <c r="EW279" s="1">
        <v>8.931096320337069</v>
      </c>
      <c r="EX279" s="38">
        <v>1</v>
      </c>
      <c r="EY279" s="1"/>
      <c r="FA279" s="1"/>
      <c r="FC279" s="1"/>
      <c r="FE279" s="1"/>
      <c r="FG279" s="1"/>
      <c r="FI279" s="1"/>
      <c r="FK279" s="1"/>
      <c r="FM279" s="1"/>
      <c r="FO279" s="1"/>
      <c r="FQ279" s="1"/>
      <c r="FS279" s="1"/>
      <c r="FU279" s="1"/>
      <c r="FW279" s="1"/>
      <c r="FY279" s="1"/>
      <c r="GA279" s="1"/>
      <c r="GC279" s="1"/>
      <c r="GE279" s="1"/>
      <c r="GG279" s="1"/>
      <c r="GI279" s="1"/>
      <c r="GK279" s="1"/>
      <c r="GM279" s="1"/>
      <c r="GO279" s="1"/>
      <c r="GQ279" s="1"/>
      <c r="GS279" s="1"/>
      <c r="GU279" s="1"/>
      <c r="GW279" s="1"/>
      <c r="GY279" s="1"/>
      <c r="HA279" s="1"/>
      <c r="HC279" s="1"/>
      <c r="HE279" s="1"/>
      <c r="HG279" s="1"/>
      <c r="HI279" s="1"/>
      <c r="HK279" s="1"/>
      <c r="HM279" s="1"/>
      <c r="HO279" s="1"/>
      <c r="HQ279" s="1"/>
      <c r="HS279" s="1"/>
      <c r="HU279" s="1"/>
      <c r="HW279" s="1"/>
      <c r="HY279" s="1"/>
      <c r="IA279" s="1"/>
      <c r="IC279" s="1"/>
      <c r="IE279" s="1"/>
      <c r="IG279" s="1"/>
      <c r="II279" s="1"/>
      <c r="IK279" s="1"/>
      <c r="IM279" s="1"/>
      <c r="IO279" s="1"/>
      <c r="IQ279" s="1"/>
      <c r="IS279" s="1"/>
      <c r="IU279" s="1"/>
      <c r="IW279" s="1"/>
      <c r="IY279" s="1"/>
      <c r="JA279" s="1"/>
      <c r="JC279" s="1"/>
      <c r="JE279" s="1"/>
      <c r="JG279" s="1"/>
      <c r="JI279" s="1"/>
      <c r="JK279" s="1"/>
      <c r="JM279" s="4">
        <v>8.931096320337069</v>
      </c>
      <c r="JN279" s="49">
        <v>1</v>
      </c>
      <c r="JO279" s="1"/>
      <c r="JQ279" s="1"/>
      <c r="JS279" s="1"/>
      <c r="JU279" s="1"/>
      <c r="JW279" s="1"/>
      <c r="JY279" s="1"/>
      <c r="KA279" s="1"/>
      <c r="KC279" s="1"/>
      <c r="KE279" s="1"/>
      <c r="KG279" s="1"/>
      <c r="KI279" s="1"/>
      <c r="KK279" s="1"/>
      <c r="KM279" s="1"/>
      <c r="KO279" s="1"/>
      <c r="KQ279" s="1"/>
      <c r="KS279" s="1">
        <v>12.490304226238756</v>
      </c>
      <c r="KT279" s="38">
        <v>1</v>
      </c>
      <c r="KU279" s="1"/>
      <c r="KW279" s="1"/>
      <c r="KY279" s="1"/>
      <c r="LA279" s="1"/>
      <c r="LC279" s="1"/>
      <c r="LE279" s="1"/>
      <c r="LG279" s="1"/>
      <c r="LI279" s="1"/>
      <c r="LK279" s="1"/>
      <c r="LM279" s="1"/>
      <c r="LO279" s="1">
        <v>10.868282149608889</v>
      </c>
      <c r="LP279" s="38">
        <v>1</v>
      </c>
      <c r="LQ279" s="1"/>
      <c r="LS279" s="1"/>
      <c r="LU279" s="4">
        <v>23.358586375847644</v>
      </c>
      <c r="LV279" s="49">
        <v>1</v>
      </c>
      <c r="LW279" s="1"/>
      <c r="LY279" s="1"/>
      <c r="MA279" s="1"/>
      <c r="MC279" s="1"/>
      <c r="ME279" s="1"/>
      <c r="MG279" s="1"/>
      <c r="MI279" s="1"/>
      <c r="MK279" s="1"/>
      <c r="MM279" s="1"/>
      <c r="MO279" s="1"/>
      <c r="MQ279" s="8" t="s">
        <v>911</v>
      </c>
      <c r="MR279" s="51" t="s">
        <v>911</v>
      </c>
    </row>
    <row r="280" spans="2:356" hidden="1" outlineLevel="1" x14ac:dyDescent="0.25">
      <c r="B280" s="42" t="s">
        <v>168</v>
      </c>
      <c r="C280" s="1"/>
      <c r="E280" s="1"/>
      <c r="G280" s="1"/>
      <c r="I280" s="1"/>
      <c r="K280" s="1"/>
      <c r="M280" s="1"/>
      <c r="O280" s="1"/>
      <c r="Q280" s="1"/>
      <c r="S280" s="1"/>
      <c r="U280" s="1"/>
      <c r="W280" s="4" t="s">
        <v>911</v>
      </c>
      <c r="X280" s="49" t="s">
        <v>911</v>
      </c>
      <c r="Y280" s="1"/>
      <c r="AA280" s="1"/>
      <c r="AC280" s="1"/>
      <c r="AE280" s="1"/>
      <c r="AG280" s="1"/>
      <c r="AI280" s="1"/>
      <c r="AK280" s="1"/>
      <c r="AM280" s="1">
        <v>7.0521408719104315</v>
      </c>
      <c r="AN280" s="38">
        <v>1</v>
      </c>
      <c r="AO280" s="1"/>
      <c r="AQ280" s="1"/>
      <c r="AS280" s="1"/>
      <c r="AU280" s="1"/>
      <c r="AW280" s="1"/>
      <c r="AY280" s="1"/>
      <c r="BA280" s="1"/>
      <c r="BC280" s="1"/>
      <c r="BE280" s="1"/>
      <c r="BG280" s="1"/>
      <c r="BI280" s="1"/>
      <c r="BK280" s="1"/>
      <c r="BM280" s="1"/>
      <c r="BO280" s="1"/>
      <c r="BQ280" s="1"/>
      <c r="BS280" s="1"/>
      <c r="BU280" s="1"/>
      <c r="BW280" s="1"/>
      <c r="BY280" s="1"/>
      <c r="CA280" s="1"/>
      <c r="CC280" s="1"/>
      <c r="CE280" s="1"/>
      <c r="CG280" s="1"/>
      <c r="CI280" s="1"/>
      <c r="CK280" s="1"/>
      <c r="CM280" s="1"/>
      <c r="CO280" s="1"/>
      <c r="CQ280" s="1"/>
      <c r="CS280" s="1"/>
      <c r="CU280" s="1"/>
      <c r="CW280" s="1"/>
      <c r="CY280" s="1"/>
      <c r="DA280" s="4">
        <v>7.0521408719104315</v>
      </c>
      <c r="DB280" s="49">
        <v>1</v>
      </c>
      <c r="DC280" s="1"/>
      <c r="DE280" s="1"/>
      <c r="DG280" s="1"/>
      <c r="DI280" s="1"/>
      <c r="DK280" s="1"/>
      <c r="DM280" s="1"/>
      <c r="DO280" s="1"/>
      <c r="DQ280" s="1"/>
      <c r="DS280" s="1"/>
      <c r="DU280" s="1"/>
      <c r="DW280" s="1"/>
      <c r="DY280" s="1"/>
      <c r="EA280" s="1"/>
      <c r="EC280" s="1"/>
      <c r="EE280" s="1"/>
      <c r="EG280" s="1"/>
      <c r="EI280" s="1"/>
      <c r="EK280" s="1"/>
      <c r="EM280" s="1"/>
      <c r="EO280" s="1"/>
      <c r="EQ280" s="1"/>
      <c r="ES280" s="1"/>
      <c r="EU280" s="1"/>
      <c r="EW280" s="1">
        <v>18.235782101190576</v>
      </c>
      <c r="EX280" s="38">
        <v>1</v>
      </c>
      <c r="EY280" s="1"/>
      <c r="FA280" s="1"/>
      <c r="FC280" s="1"/>
      <c r="FE280" s="1"/>
      <c r="FG280" s="1"/>
      <c r="FI280" s="1"/>
      <c r="FK280" s="1"/>
      <c r="FM280" s="1"/>
      <c r="FO280" s="1"/>
      <c r="FQ280" s="1"/>
      <c r="FS280" s="1"/>
      <c r="FU280" s="1"/>
      <c r="FW280" s="1"/>
      <c r="FY280" s="1"/>
      <c r="GA280" s="1"/>
      <c r="GC280" s="1"/>
      <c r="GE280" s="1"/>
      <c r="GG280" s="1"/>
      <c r="GI280" s="1">
        <v>32.589497455582659</v>
      </c>
      <c r="GJ280" s="38">
        <v>0.42714797684785499</v>
      </c>
      <c r="GK280" s="1"/>
      <c r="GM280" s="1"/>
      <c r="GO280" s="1"/>
      <c r="GQ280" s="1"/>
      <c r="GS280" s="1"/>
      <c r="GU280" s="1"/>
      <c r="GW280" s="1"/>
      <c r="GY280" s="1"/>
      <c r="HA280" s="1"/>
      <c r="HC280" s="1"/>
      <c r="HE280" s="1"/>
      <c r="HG280" s="1"/>
      <c r="HI280" s="1"/>
      <c r="HK280" s="1"/>
      <c r="HM280" s="1"/>
      <c r="HO280" s="1"/>
      <c r="HQ280" s="1"/>
      <c r="HS280" s="1"/>
      <c r="HU280" s="1"/>
      <c r="HW280" s="1"/>
      <c r="HY280" s="1"/>
      <c r="IA280" s="1"/>
      <c r="IC280" s="1"/>
      <c r="IE280" s="1"/>
      <c r="IG280" s="1"/>
      <c r="II280" s="1"/>
      <c r="IK280" s="1"/>
      <c r="IM280" s="1"/>
      <c r="IO280" s="1"/>
      <c r="IQ280" s="1"/>
      <c r="IS280" s="1"/>
      <c r="IU280" s="1"/>
      <c r="IW280" s="1"/>
      <c r="IY280" s="1"/>
      <c r="JA280" s="1"/>
      <c r="JC280" s="1"/>
      <c r="JE280" s="1"/>
      <c r="JG280" s="1"/>
      <c r="JI280" s="1"/>
      <c r="JK280" s="1"/>
      <c r="JM280" s="4">
        <v>50.825279556773239</v>
      </c>
      <c r="JN280" s="49">
        <v>0.38004347662818272</v>
      </c>
      <c r="JO280" s="1"/>
      <c r="JQ280" s="1">
        <v>3.2007786423988343</v>
      </c>
      <c r="JR280" s="38">
        <v>1</v>
      </c>
      <c r="JS280" s="1">
        <v>3.3746170702133096</v>
      </c>
      <c r="JT280" s="38">
        <v>1</v>
      </c>
      <c r="JU280" s="1"/>
      <c r="JW280" s="1"/>
      <c r="JY280" s="1">
        <v>1.7934336525307799</v>
      </c>
      <c r="JZ280" s="38">
        <v>1</v>
      </c>
      <c r="KA280" s="1">
        <v>6.5751808522482245</v>
      </c>
      <c r="KB280" s="38">
        <v>1</v>
      </c>
      <c r="KC280" s="1"/>
      <c r="KE280" s="1">
        <v>11.742158961921685</v>
      </c>
      <c r="KF280" s="38">
        <v>1</v>
      </c>
      <c r="KG280" s="1"/>
      <c r="KI280" s="1"/>
      <c r="KK280" s="1"/>
      <c r="KM280" s="1">
        <v>5.0223760912337063</v>
      </c>
      <c r="KN280" s="38">
        <v>1</v>
      </c>
      <c r="KO280" s="1"/>
      <c r="KQ280" s="1"/>
      <c r="KS280" s="1">
        <v>65.934011240326328</v>
      </c>
      <c r="KT280" s="38">
        <v>0.48120132288879525</v>
      </c>
      <c r="KU280" s="1"/>
      <c r="KW280" s="1"/>
      <c r="KY280" s="1"/>
      <c r="LA280" s="1"/>
      <c r="LC280" s="1">
        <v>13.051776010865431</v>
      </c>
      <c r="LD280" s="38">
        <v>1</v>
      </c>
      <c r="LE280" s="1"/>
      <c r="LG280" s="1"/>
      <c r="LI280" s="1"/>
      <c r="LK280" s="1"/>
      <c r="LM280" s="1"/>
      <c r="LO280" s="1">
        <v>40.035881363147595</v>
      </c>
      <c r="LP280" s="38">
        <v>0.60590832521252658</v>
      </c>
      <c r="LQ280" s="1"/>
      <c r="LS280" s="1"/>
      <c r="LU280" s="4">
        <v>150.73021388488587</v>
      </c>
      <c r="LV280" s="49">
        <v>0.58353604092039535</v>
      </c>
      <c r="LW280" s="1"/>
      <c r="LY280" s="1"/>
      <c r="MA280" s="1"/>
      <c r="MC280" s="1"/>
      <c r="ME280" s="1"/>
      <c r="MG280" s="1"/>
      <c r="MI280" s="1"/>
      <c r="MK280" s="1"/>
      <c r="MM280" s="1"/>
      <c r="MO280" s="1"/>
      <c r="MQ280" s="8" t="s">
        <v>911</v>
      </c>
      <c r="MR280" s="51" t="s">
        <v>911</v>
      </c>
    </row>
    <row r="281" spans="2:356" hidden="1" outlineLevel="1" x14ac:dyDescent="0.25">
      <c r="B281" s="42" t="s">
        <v>452</v>
      </c>
      <c r="C281" s="1"/>
      <c r="E281" s="1"/>
      <c r="G281" s="1"/>
      <c r="I281" s="1"/>
      <c r="K281" s="1"/>
      <c r="M281" s="1"/>
      <c r="O281" s="1"/>
      <c r="Q281" s="1"/>
      <c r="S281" s="1"/>
      <c r="U281" s="1"/>
      <c r="W281" s="4" t="s">
        <v>911</v>
      </c>
      <c r="X281" s="49" t="s">
        <v>911</v>
      </c>
      <c r="Y281" s="1"/>
      <c r="AA281" s="1"/>
      <c r="AC281" s="1"/>
      <c r="AE281" s="1"/>
      <c r="AG281" s="1"/>
      <c r="AI281" s="1"/>
      <c r="AK281" s="1"/>
      <c r="AM281" s="1"/>
      <c r="AO281" s="1"/>
      <c r="AQ281" s="1"/>
      <c r="AS281" s="1"/>
      <c r="AU281" s="1"/>
      <c r="AW281" s="1"/>
      <c r="AY281" s="1"/>
      <c r="BA281" s="1"/>
      <c r="BC281" s="1"/>
      <c r="BE281" s="1"/>
      <c r="BG281" s="1"/>
      <c r="BI281" s="1"/>
      <c r="BK281" s="1"/>
      <c r="BM281" s="1"/>
      <c r="BO281" s="1"/>
      <c r="BQ281" s="1"/>
      <c r="BS281" s="1"/>
      <c r="BU281" s="1"/>
      <c r="BW281" s="1"/>
      <c r="BY281" s="1"/>
      <c r="CA281" s="1"/>
      <c r="CC281" s="1"/>
      <c r="CE281" s="1"/>
      <c r="CG281" s="1"/>
      <c r="CI281" s="1"/>
      <c r="CK281" s="1"/>
      <c r="CM281" s="1"/>
      <c r="CO281" s="1"/>
      <c r="CQ281" s="1"/>
      <c r="CS281" s="1"/>
      <c r="CU281" s="1"/>
      <c r="CW281" s="1"/>
      <c r="CY281" s="1"/>
      <c r="DA281" s="4" t="s">
        <v>911</v>
      </c>
      <c r="DB281" s="49" t="s">
        <v>911</v>
      </c>
      <c r="DC281" s="1"/>
      <c r="DE281" s="1"/>
      <c r="DG281" s="1"/>
      <c r="DI281" s="1"/>
      <c r="DK281" s="1"/>
      <c r="DM281" s="1"/>
      <c r="DO281" s="1"/>
      <c r="DQ281" s="1"/>
      <c r="DS281" s="1"/>
      <c r="DU281" s="1"/>
      <c r="DW281" s="1"/>
      <c r="DY281" s="1"/>
      <c r="EA281" s="1"/>
      <c r="EC281" s="1"/>
      <c r="EE281" s="1"/>
      <c r="EG281" s="1"/>
      <c r="EI281" s="1"/>
      <c r="EK281" s="1"/>
      <c r="EM281" s="1"/>
      <c r="EO281" s="1"/>
      <c r="EQ281" s="1"/>
      <c r="ES281" s="1"/>
      <c r="EU281" s="1"/>
      <c r="EW281" s="1">
        <v>18.235782101190576</v>
      </c>
      <c r="EX281" s="38">
        <v>1</v>
      </c>
      <c r="EY281" s="1"/>
      <c r="FA281" s="1"/>
      <c r="FC281" s="1"/>
      <c r="FE281" s="1"/>
      <c r="FG281" s="1"/>
      <c r="FI281" s="1"/>
      <c r="FK281" s="1"/>
      <c r="FM281" s="1"/>
      <c r="FO281" s="1"/>
      <c r="FQ281" s="1"/>
      <c r="FS281" s="1"/>
      <c r="FU281" s="1"/>
      <c r="FW281" s="1"/>
      <c r="FY281" s="1"/>
      <c r="GA281" s="1"/>
      <c r="GC281" s="1"/>
      <c r="GE281" s="1"/>
      <c r="GG281" s="1"/>
      <c r="GI281" s="1">
        <v>5.0223760912337063</v>
      </c>
      <c r="GJ281" s="38">
        <v>1</v>
      </c>
      <c r="GK281" s="1"/>
      <c r="GM281" s="1"/>
      <c r="GO281" s="1"/>
      <c r="GQ281" s="1"/>
      <c r="GS281" s="1"/>
      <c r="GU281" s="1"/>
      <c r="GW281" s="1"/>
      <c r="GY281" s="1"/>
      <c r="HA281" s="1"/>
      <c r="HC281" s="1">
        <v>8.931096320337069</v>
      </c>
      <c r="HD281" s="38">
        <v>1</v>
      </c>
      <c r="HE281" s="1"/>
      <c r="HG281" s="1"/>
      <c r="HI281" s="1"/>
      <c r="HK281" s="1"/>
      <c r="HM281" s="1"/>
      <c r="HO281" s="1"/>
      <c r="HQ281" s="1"/>
      <c r="HS281" s="1"/>
      <c r="HU281" s="1"/>
      <c r="HW281" s="1"/>
      <c r="HY281" s="1"/>
      <c r="IA281" s="1"/>
      <c r="IC281" s="1"/>
      <c r="IE281" s="1"/>
      <c r="IG281" s="1"/>
      <c r="II281" s="1"/>
      <c r="IK281" s="1"/>
      <c r="IM281" s="1"/>
      <c r="IO281" s="1"/>
      <c r="IQ281" s="1"/>
      <c r="IS281" s="1"/>
      <c r="IU281" s="1"/>
      <c r="IW281" s="1"/>
      <c r="IY281" s="1"/>
      <c r="JA281" s="1"/>
      <c r="JC281" s="1"/>
      <c r="JE281" s="1"/>
      <c r="JG281" s="1"/>
      <c r="JI281" s="1"/>
      <c r="JK281" s="1"/>
      <c r="JM281" s="4">
        <v>32.189254512761352</v>
      </c>
      <c r="JN281" s="49">
        <v>1</v>
      </c>
      <c r="JO281" s="1"/>
      <c r="JQ281" s="1"/>
      <c r="JS281" s="1"/>
      <c r="JU281" s="1"/>
      <c r="JW281" s="1"/>
      <c r="JY281" s="1"/>
      <c r="KA281" s="1"/>
      <c r="KC281" s="1"/>
      <c r="KE281" s="1"/>
      <c r="KG281" s="1"/>
      <c r="KI281" s="1"/>
      <c r="KK281" s="1"/>
      <c r="KM281" s="1"/>
      <c r="KO281" s="1"/>
      <c r="KQ281" s="1"/>
      <c r="KS281" s="1">
        <v>5.0223760912337063</v>
      </c>
      <c r="KT281" s="38">
        <v>1</v>
      </c>
      <c r="KU281" s="1"/>
      <c r="KW281" s="1"/>
      <c r="KY281" s="1"/>
      <c r="LA281" s="1"/>
      <c r="LC281" s="1"/>
      <c r="LE281" s="1"/>
      <c r="LG281" s="1"/>
      <c r="LI281" s="1"/>
      <c r="LK281" s="1"/>
      <c r="LM281" s="1"/>
      <c r="LO281" s="1"/>
      <c r="LQ281" s="1"/>
      <c r="LS281" s="1"/>
      <c r="LU281" s="4">
        <v>5.0223760912337063</v>
      </c>
      <c r="LV281" s="49">
        <v>1</v>
      </c>
      <c r="LW281" s="1"/>
      <c r="LY281" s="1"/>
      <c r="MA281" s="1"/>
      <c r="MC281" s="1"/>
      <c r="ME281" s="1"/>
      <c r="MG281" s="1"/>
      <c r="MI281" s="1"/>
      <c r="MK281" s="1"/>
      <c r="MM281" s="1"/>
      <c r="MO281" s="1"/>
      <c r="MQ281" s="8" t="s">
        <v>911</v>
      </c>
      <c r="MR281" s="51" t="s">
        <v>911</v>
      </c>
    </row>
    <row r="282" spans="2:356" hidden="1" outlineLevel="1" x14ac:dyDescent="0.25">
      <c r="B282" s="42" t="s">
        <v>332</v>
      </c>
      <c r="C282" s="1"/>
      <c r="E282" s="1"/>
      <c r="G282" s="1"/>
      <c r="I282" s="1"/>
      <c r="K282" s="1"/>
      <c r="M282" s="1"/>
      <c r="O282" s="1"/>
      <c r="Q282" s="1"/>
      <c r="S282" s="1">
        <v>9.6617199741406417</v>
      </c>
      <c r="T282" s="38">
        <v>1</v>
      </c>
      <c r="U282" s="1"/>
      <c r="W282" s="4">
        <v>9.6617199741406417</v>
      </c>
      <c r="X282" s="49">
        <v>1</v>
      </c>
      <c r="Y282" s="1"/>
      <c r="AA282" s="1"/>
      <c r="AC282" s="1"/>
      <c r="AE282" s="1"/>
      <c r="AG282" s="1"/>
      <c r="AI282" s="1"/>
      <c r="AK282" s="1"/>
      <c r="AM282" s="1"/>
      <c r="AO282" s="1"/>
      <c r="AQ282" s="1"/>
      <c r="AS282" s="1"/>
      <c r="AU282" s="1"/>
      <c r="AW282" s="1"/>
      <c r="AY282" s="1"/>
      <c r="BA282" s="1"/>
      <c r="BC282" s="1"/>
      <c r="BE282" s="1"/>
      <c r="BG282" s="1"/>
      <c r="BI282" s="1"/>
      <c r="BK282" s="1"/>
      <c r="BM282" s="1"/>
      <c r="BO282" s="1"/>
      <c r="BQ282" s="1">
        <v>1.8892421449180175</v>
      </c>
      <c r="BR282" s="38">
        <v>1</v>
      </c>
      <c r="BS282" s="1"/>
      <c r="BU282" s="1"/>
      <c r="BW282" s="1"/>
      <c r="BY282" s="1">
        <v>9.6617199741406417</v>
      </c>
      <c r="BZ282" s="38">
        <v>0.61817433620008844</v>
      </c>
      <c r="CA282" s="1"/>
      <c r="CC282" s="1"/>
      <c r="CE282" s="1">
        <v>2.9198257364819331</v>
      </c>
      <c r="CF282" s="38">
        <v>1</v>
      </c>
      <c r="CG282" s="1"/>
      <c r="CI282" s="1"/>
      <c r="CK282" s="1">
        <v>9.6617199741406417</v>
      </c>
      <c r="CL282" s="38">
        <v>1</v>
      </c>
      <c r="CM282" s="1"/>
      <c r="CO282" s="1"/>
      <c r="CQ282" s="1"/>
      <c r="CS282" s="1"/>
      <c r="CU282" s="1"/>
      <c r="CW282" s="1"/>
      <c r="CY282" s="1"/>
      <c r="DA282" s="4">
        <v>24.132507829681234</v>
      </c>
      <c r="DB282" s="49">
        <v>0.68876485070315008</v>
      </c>
      <c r="DC282" s="1"/>
      <c r="DE282" s="1"/>
      <c r="DG282" s="1"/>
      <c r="DI282" s="1"/>
      <c r="DK282" s="1"/>
      <c r="DM282" s="1"/>
      <c r="DO282" s="1"/>
      <c r="DQ282" s="1"/>
      <c r="DS282" s="1"/>
      <c r="DU282" s="1"/>
      <c r="DW282" s="1"/>
      <c r="DY282" s="1"/>
      <c r="EA282" s="1"/>
      <c r="EC282" s="1"/>
      <c r="EE282" s="1"/>
      <c r="EG282" s="1"/>
      <c r="EI282" s="1"/>
      <c r="EK282" s="1"/>
      <c r="EM282" s="1"/>
      <c r="EO282" s="1"/>
      <c r="EQ282" s="1"/>
      <c r="ES282" s="1"/>
      <c r="EU282" s="1"/>
      <c r="EW282" s="1"/>
      <c r="EY282" s="1"/>
      <c r="FA282" s="1"/>
      <c r="FC282" s="1"/>
      <c r="FE282" s="1"/>
      <c r="FG282" s="1"/>
      <c r="FI282" s="1"/>
      <c r="FK282" s="1"/>
      <c r="FM282" s="1"/>
      <c r="FO282" s="1"/>
      <c r="FQ282" s="1"/>
      <c r="FS282" s="1"/>
      <c r="FU282" s="1"/>
      <c r="FW282" s="1"/>
      <c r="FY282" s="1"/>
      <c r="GA282" s="1"/>
      <c r="GC282" s="1"/>
      <c r="GE282" s="1"/>
      <c r="GG282" s="1"/>
      <c r="GI282" s="1"/>
      <c r="GK282" s="1"/>
      <c r="GM282" s="1"/>
      <c r="GO282" s="1"/>
      <c r="GQ282" s="1"/>
      <c r="GS282" s="1"/>
      <c r="GU282" s="1"/>
      <c r="GW282" s="1"/>
      <c r="GY282" s="1"/>
      <c r="HA282" s="1"/>
      <c r="HC282" s="1"/>
      <c r="HE282" s="1"/>
      <c r="HG282" s="1"/>
      <c r="HI282" s="1"/>
      <c r="HK282" s="1"/>
      <c r="HM282" s="1"/>
      <c r="HO282" s="1"/>
      <c r="HQ282" s="1"/>
      <c r="HS282" s="1"/>
      <c r="HU282" s="1"/>
      <c r="HW282" s="1"/>
      <c r="HY282" s="1"/>
      <c r="IA282" s="1"/>
      <c r="IC282" s="1"/>
      <c r="IE282" s="1"/>
      <c r="IG282" s="1"/>
      <c r="II282" s="1"/>
      <c r="IK282" s="1"/>
      <c r="IM282" s="1"/>
      <c r="IO282" s="1"/>
      <c r="IQ282" s="1"/>
      <c r="IS282" s="1"/>
      <c r="IU282" s="1"/>
      <c r="IW282" s="1"/>
      <c r="IY282" s="1"/>
      <c r="JA282" s="1"/>
      <c r="JC282" s="1"/>
      <c r="JE282" s="1"/>
      <c r="JG282" s="1"/>
      <c r="JI282" s="1"/>
      <c r="JK282" s="1"/>
      <c r="JM282" s="4" t="s">
        <v>911</v>
      </c>
      <c r="JN282" s="49" t="s">
        <v>911</v>
      </c>
      <c r="JO282" s="1"/>
      <c r="JQ282" s="1"/>
      <c r="JS282" s="1"/>
      <c r="JU282" s="1"/>
      <c r="JW282" s="1"/>
      <c r="JY282" s="1"/>
      <c r="KA282" s="1"/>
      <c r="KC282" s="1"/>
      <c r="KE282" s="1"/>
      <c r="KG282" s="1"/>
      <c r="KI282" s="1"/>
      <c r="KK282" s="1"/>
      <c r="KM282" s="1"/>
      <c r="KO282" s="1"/>
      <c r="KQ282" s="1"/>
      <c r="KS282" s="1"/>
      <c r="KU282" s="1"/>
      <c r="KW282" s="1"/>
      <c r="KY282" s="1"/>
      <c r="LA282" s="1"/>
      <c r="LC282" s="1"/>
      <c r="LE282" s="1"/>
      <c r="LG282" s="1"/>
      <c r="LI282" s="1"/>
      <c r="LK282" s="1"/>
      <c r="LM282" s="1"/>
      <c r="LO282" s="1"/>
      <c r="LQ282" s="1"/>
      <c r="LS282" s="1"/>
      <c r="LU282" s="4" t="s">
        <v>911</v>
      </c>
      <c r="LV282" s="49" t="s">
        <v>911</v>
      </c>
      <c r="LW282" s="1"/>
      <c r="LY282" s="1"/>
      <c r="MA282" s="1"/>
      <c r="MC282" s="1"/>
      <c r="ME282" s="1"/>
      <c r="MG282" s="1"/>
      <c r="MI282" s="1"/>
      <c r="MK282" s="1"/>
      <c r="MM282" s="1"/>
      <c r="MO282" s="1"/>
      <c r="MQ282" s="8" t="s">
        <v>911</v>
      </c>
      <c r="MR282" s="51" t="s">
        <v>911</v>
      </c>
    </row>
    <row r="283" spans="2:356" hidden="1" outlineLevel="1" x14ac:dyDescent="0.25">
      <c r="B283" s="42" t="s">
        <v>393</v>
      </c>
      <c r="C283" s="1"/>
      <c r="E283" s="1"/>
      <c r="G283" s="1"/>
      <c r="I283" s="1"/>
      <c r="K283" s="1"/>
      <c r="M283" s="1"/>
      <c r="O283" s="1"/>
      <c r="Q283" s="1"/>
      <c r="S283" s="1"/>
      <c r="U283" s="1"/>
      <c r="W283" s="4" t="s">
        <v>911</v>
      </c>
      <c r="X283" s="49" t="s">
        <v>911</v>
      </c>
      <c r="Y283" s="1"/>
      <c r="AA283" s="1"/>
      <c r="AC283" s="1"/>
      <c r="AE283" s="1"/>
      <c r="AG283" s="1"/>
      <c r="AI283" s="1"/>
      <c r="AK283" s="1"/>
      <c r="AM283" s="1"/>
      <c r="AO283" s="1"/>
      <c r="AQ283" s="1"/>
      <c r="AS283" s="1"/>
      <c r="AU283" s="1"/>
      <c r="AW283" s="1"/>
      <c r="AY283" s="1"/>
      <c r="BA283" s="1"/>
      <c r="BC283" s="1"/>
      <c r="BE283" s="1"/>
      <c r="BG283" s="1"/>
      <c r="BI283" s="1"/>
      <c r="BK283" s="1"/>
      <c r="BM283" s="1"/>
      <c r="BO283" s="1"/>
      <c r="BQ283" s="1"/>
      <c r="BS283" s="1"/>
      <c r="BU283" s="1"/>
      <c r="BW283" s="1"/>
      <c r="BY283" s="1"/>
      <c r="CA283" s="1"/>
      <c r="CC283" s="1"/>
      <c r="CE283" s="1"/>
      <c r="CG283" s="1"/>
      <c r="CI283" s="1"/>
      <c r="CK283" s="1"/>
      <c r="CM283" s="1"/>
      <c r="CO283" s="1"/>
      <c r="CQ283" s="1"/>
      <c r="CS283" s="1"/>
      <c r="CU283" s="1"/>
      <c r="CW283" s="1"/>
      <c r="CY283" s="1"/>
      <c r="DA283" s="4" t="s">
        <v>911</v>
      </c>
      <c r="DB283" s="49" t="s">
        <v>911</v>
      </c>
      <c r="DC283" s="1"/>
      <c r="DE283" s="1"/>
      <c r="DG283" s="1"/>
      <c r="DI283" s="1"/>
      <c r="DK283" s="1"/>
      <c r="DM283" s="1"/>
      <c r="DO283" s="1">
        <v>8.931096320337069</v>
      </c>
      <c r="DP283" s="38">
        <v>1</v>
      </c>
      <c r="DQ283" s="1"/>
      <c r="DS283" s="1"/>
      <c r="DU283" s="1"/>
      <c r="DW283" s="1">
        <v>27.562476213785803</v>
      </c>
      <c r="DX283" s="38">
        <v>1</v>
      </c>
      <c r="DY283" s="1"/>
      <c r="EA283" s="1"/>
      <c r="EC283" s="1"/>
      <c r="EE283" s="1"/>
      <c r="EG283" s="1"/>
      <c r="EI283" s="1"/>
      <c r="EK283" s="1"/>
      <c r="EM283" s="1"/>
      <c r="EO283" s="1"/>
      <c r="EQ283" s="1"/>
      <c r="ES283" s="1"/>
      <c r="EU283" s="1"/>
      <c r="EW283" s="1">
        <v>20.659606059064672</v>
      </c>
      <c r="EX283" s="38">
        <v>1</v>
      </c>
      <c r="EY283" s="1"/>
      <c r="FA283" s="1"/>
      <c r="FC283" s="1"/>
      <c r="FE283" s="1"/>
      <c r="FG283" s="1"/>
      <c r="FI283" s="1"/>
      <c r="FK283" s="1"/>
      <c r="FM283" s="1">
        <v>18.235782101190576</v>
      </c>
      <c r="FN283" s="38">
        <v>1</v>
      </c>
      <c r="FO283" s="1"/>
      <c r="FQ283" s="1"/>
      <c r="FS283" s="1"/>
      <c r="FU283" s="1"/>
      <c r="FW283" s="1"/>
      <c r="FY283" s="1"/>
      <c r="GA283" s="1"/>
      <c r="GC283" s="1"/>
      <c r="GE283" s="1"/>
      <c r="GG283" s="1"/>
      <c r="GI283" s="1">
        <v>17.862192640674138</v>
      </c>
      <c r="GJ283" s="38">
        <v>1</v>
      </c>
      <c r="GK283" s="1"/>
      <c r="GM283" s="1"/>
      <c r="GO283" s="1"/>
      <c r="GQ283" s="1"/>
      <c r="GS283" s="1"/>
      <c r="GU283" s="1"/>
      <c r="GW283" s="1"/>
      <c r="GY283" s="1"/>
      <c r="HA283" s="1"/>
      <c r="HC283" s="1">
        <v>8.931096320337069</v>
      </c>
      <c r="HD283" s="38">
        <v>1</v>
      </c>
      <c r="HE283" s="1"/>
      <c r="HG283" s="1"/>
      <c r="HI283" s="1"/>
      <c r="HK283" s="1"/>
      <c r="HM283" s="1"/>
      <c r="HO283" s="1"/>
      <c r="HQ283" s="1"/>
      <c r="HS283" s="1"/>
      <c r="HU283" s="1"/>
      <c r="HW283" s="1"/>
      <c r="HY283" s="1"/>
      <c r="IA283" s="1"/>
      <c r="IC283" s="1"/>
      <c r="IE283" s="1"/>
      <c r="IG283" s="1"/>
      <c r="II283" s="1"/>
      <c r="IK283" s="1"/>
      <c r="IM283" s="1"/>
      <c r="IO283" s="1"/>
      <c r="IQ283" s="1"/>
      <c r="IS283" s="1"/>
      <c r="IU283" s="1"/>
      <c r="IW283" s="1"/>
      <c r="IY283" s="1"/>
      <c r="JA283" s="1"/>
      <c r="JC283" s="1"/>
      <c r="JE283" s="1"/>
      <c r="JG283" s="1"/>
      <c r="JI283" s="1"/>
      <c r="JK283" s="1"/>
      <c r="JM283" s="4">
        <v>102.18224965538931</v>
      </c>
      <c r="JN283" s="49">
        <v>0.71206417267483002</v>
      </c>
      <c r="JO283" s="1"/>
      <c r="JQ283" s="1"/>
      <c r="JS283" s="1"/>
      <c r="JU283" s="1"/>
      <c r="JW283" s="1"/>
      <c r="JY283" s="1"/>
      <c r="KA283" s="1"/>
      <c r="KC283" s="1"/>
      <c r="KE283" s="1"/>
      <c r="KG283" s="1">
        <v>17.512680317472462</v>
      </c>
      <c r="KH283" s="38">
        <v>1</v>
      </c>
      <c r="KI283" s="1"/>
      <c r="KK283" s="1"/>
      <c r="KM283" s="1"/>
      <c r="KO283" s="1"/>
      <c r="KQ283" s="1"/>
      <c r="KS283" s="1"/>
      <c r="KU283" s="1"/>
      <c r="KW283" s="1"/>
      <c r="KY283" s="1"/>
      <c r="LA283" s="1"/>
      <c r="LC283" s="1"/>
      <c r="LE283" s="1"/>
      <c r="LG283" s="1"/>
      <c r="LI283" s="1"/>
      <c r="LK283" s="1"/>
      <c r="LM283" s="1"/>
      <c r="LO283" s="1"/>
      <c r="LQ283" s="1"/>
      <c r="LS283" s="1"/>
      <c r="LU283" s="4">
        <v>17.512680317472462</v>
      </c>
      <c r="LV283" s="49">
        <v>0.77713052942288763</v>
      </c>
      <c r="LW283" s="1"/>
      <c r="LY283" s="1"/>
      <c r="MA283" s="1"/>
      <c r="MC283" s="1"/>
      <c r="ME283" s="1"/>
      <c r="MG283" s="1"/>
      <c r="MI283" s="1"/>
      <c r="MK283" s="1"/>
      <c r="MM283" s="1"/>
      <c r="MO283" s="1"/>
      <c r="MQ283" s="8" t="s">
        <v>911</v>
      </c>
      <c r="MR283" s="51" t="s">
        <v>911</v>
      </c>
    </row>
    <row r="284" spans="2:356" hidden="1" outlineLevel="1" x14ac:dyDescent="0.25">
      <c r="B284" s="42" t="s">
        <v>347</v>
      </c>
      <c r="C284" s="1"/>
      <c r="E284" s="1"/>
      <c r="G284" s="1"/>
      <c r="I284" s="1"/>
      <c r="K284" s="1"/>
      <c r="M284" s="1"/>
      <c r="O284" s="1"/>
      <c r="Q284" s="1"/>
      <c r="S284" s="1"/>
      <c r="U284" s="1"/>
      <c r="W284" s="4" t="s">
        <v>911</v>
      </c>
      <c r="X284" s="49" t="s">
        <v>911</v>
      </c>
      <c r="Y284" s="1"/>
      <c r="AA284" s="1"/>
      <c r="AC284" s="1"/>
      <c r="AE284" s="1"/>
      <c r="AG284" s="1"/>
      <c r="AI284" s="1"/>
      <c r="AK284" s="1"/>
      <c r="AM284" s="1"/>
      <c r="AO284" s="1"/>
      <c r="AQ284" s="1"/>
      <c r="AS284" s="1"/>
      <c r="AU284" s="1"/>
      <c r="AW284" s="1"/>
      <c r="AY284" s="1"/>
      <c r="BA284" s="1"/>
      <c r="BC284" s="1"/>
      <c r="BE284" s="1"/>
      <c r="BG284" s="1"/>
      <c r="BI284" s="1"/>
      <c r="BK284" s="1"/>
      <c r="BM284" s="1"/>
      <c r="BO284" s="1"/>
      <c r="BQ284" s="1"/>
      <c r="BS284" s="1"/>
      <c r="BU284" s="1"/>
      <c r="BW284" s="1"/>
      <c r="BY284" s="1"/>
      <c r="CA284" s="1"/>
      <c r="CC284" s="1"/>
      <c r="CE284" s="1"/>
      <c r="CG284" s="1"/>
      <c r="CI284" s="1"/>
      <c r="CK284" s="1"/>
      <c r="CM284" s="1"/>
      <c r="CO284" s="1"/>
      <c r="CQ284" s="1"/>
      <c r="CS284" s="1"/>
      <c r="CU284" s="1"/>
      <c r="CW284" s="1"/>
      <c r="CY284" s="1"/>
      <c r="DA284" s="4" t="s">
        <v>911</v>
      </c>
      <c r="DB284" s="49" t="s">
        <v>911</v>
      </c>
      <c r="DC284" s="1"/>
      <c r="DE284" s="1"/>
      <c r="DG284" s="1"/>
      <c r="DI284" s="1"/>
      <c r="DK284" s="1"/>
      <c r="DM284" s="1"/>
      <c r="DO284" s="1"/>
      <c r="DQ284" s="1"/>
      <c r="DS284" s="1"/>
      <c r="DU284" s="1"/>
      <c r="DW284" s="1"/>
      <c r="DY284" s="1"/>
      <c r="EA284" s="1"/>
      <c r="EC284" s="1"/>
      <c r="EE284" s="1"/>
      <c r="EG284" s="1"/>
      <c r="EI284" s="1"/>
      <c r="EK284" s="1"/>
      <c r="EM284" s="1"/>
      <c r="EO284" s="1"/>
      <c r="EQ284" s="1"/>
      <c r="ES284" s="1"/>
      <c r="EU284" s="1"/>
      <c r="EW284" s="1"/>
      <c r="EY284" s="1"/>
      <c r="FA284" s="1"/>
      <c r="FC284" s="1"/>
      <c r="FE284" s="1"/>
      <c r="FG284" s="1"/>
      <c r="FI284" s="1"/>
      <c r="FK284" s="1"/>
      <c r="FM284" s="1"/>
      <c r="FO284" s="1"/>
      <c r="FQ284" s="1"/>
      <c r="FS284" s="1"/>
      <c r="FU284" s="1"/>
      <c r="FW284" s="1"/>
      <c r="FY284" s="1"/>
      <c r="GA284" s="1"/>
      <c r="GC284" s="1"/>
      <c r="GE284" s="1"/>
      <c r="GG284" s="1"/>
      <c r="GI284" s="1">
        <v>16.841183865485046</v>
      </c>
      <c r="GJ284" s="38">
        <v>1</v>
      </c>
      <c r="GK284" s="1"/>
      <c r="GM284" s="1"/>
      <c r="GO284" s="1"/>
      <c r="GQ284" s="1"/>
      <c r="GS284" s="1"/>
      <c r="GU284" s="1"/>
      <c r="GW284" s="1"/>
      <c r="GY284" s="1"/>
      <c r="HA284" s="1"/>
      <c r="HC284" s="1"/>
      <c r="HE284" s="1"/>
      <c r="HG284" s="1"/>
      <c r="HI284" s="1"/>
      <c r="HK284" s="1"/>
      <c r="HM284" s="1"/>
      <c r="HO284" s="1"/>
      <c r="HQ284" s="1"/>
      <c r="HS284" s="1"/>
      <c r="HU284" s="1"/>
      <c r="HW284" s="1"/>
      <c r="HY284" s="1"/>
      <c r="IA284" s="1"/>
      <c r="IC284" s="1"/>
      <c r="IE284" s="1"/>
      <c r="IG284" s="1"/>
      <c r="II284" s="1"/>
      <c r="IK284" s="1"/>
      <c r="IM284" s="1"/>
      <c r="IO284" s="1"/>
      <c r="IQ284" s="1"/>
      <c r="IS284" s="1"/>
      <c r="IU284" s="1"/>
      <c r="IW284" s="1"/>
      <c r="IY284" s="1"/>
      <c r="JA284" s="1"/>
      <c r="JC284" s="1"/>
      <c r="JE284" s="1"/>
      <c r="JG284" s="1"/>
      <c r="JI284" s="1"/>
      <c r="JK284" s="1"/>
      <c r="JM284" s="4">
        <v>16.841183865485046</v>
      </c>
      <c r="JN284" s="49">
        <v>0.44908877651294599</v>
      </c>
      <c r="JO284" s="1"/>
      <c r="JQ284" s="1"/>
      <c r="JS284" s="1"/>
      <c r="JU284" s="1"/>
      <c r="JW284" s="1"/>
      <c r="JY284" s="1"/>
      <c r="KA284" s="1"/>
      <c r="KC284" s="1"/>
      <c r="KE284" s="1"/>
      <c r="KG284" s="1"/>
      <c r="KI284" s="1"/>
      <c r="KK284" s="1"/>
      <c r="KM284" s="1"/>
      <c r="KO284" s="1"/>
      <c r="KQ284" s="1"/>
      <c r="KS284" s="1">
        <v>4.4776701389354683</v>
      </c>
      <c r="KT284" s="38">
        <v>1</v>
      </c>
      <c r="KU284" s="1"/>
      <c r="KW284" s="1"/>
      <c r="KY284" s="1"/>
      <c r="LA284" s="1"/>
      <c r="LC284" s="1"/>
      <c r="LE284" s="1"/>
      <c r="LG284" s="1"/>
      <c r="LI284" s="1"/>
      <c r="LK284" s="1"/>
      <c r="LM284" s="1"/>
      <c r="LO284" s="1"/>
      <c r="LQ284" s="1"/>
      <c r="LS284" s="1"/>
      <c r="LU284" s="4">
        <v>4.4776701389354683</v>
      </c>
      <c r="LV284" s="49">
        <v>1</v>
      </c>
      <c r="LW284" s="1"/>
      <c r="LY284" s="1"/>
      <c r="MA284" s="1"/>
      <c r="MC284" s="1"/>
      <c r="ME284" s="1"/>
      <c r="MG284" s="1"/>
      <c r="MI284" s="1"/>
      <c r="MK284" s="1"/>
      <c r="MM284" s="1"/>
      <c r="MO284" s="1"/>
      <c r="MQ284" s="8" t="s">
        <v>911</v>
      </c>
      <c r="MR284" s="51" t="s">
        <v>911</v>
      </c>
    </row>
    <row r="285" spans="2:356" hidden="1" outlineLevel="1" x14ac:dyDescent="0.25">
      <c r="B285" s="42" t="s">
        <v>153</v>
      </c>
      <c r="C285" s="1"/>
      <c r="E285" s="1">
        <v>31.455679618878349</v>
      </c>
      <c r="F285" s="38">
        <v>0.65157515312169334</v>
      </c>
      <c r="G285" s="1"/>
      <c r="I285" s="1"/>
      <c r="K285" s="1">
        <v>3.0478963550754887</v>
      </c>
      <c r="L285" s="38">
        <v>1</v>
      </c>
      <c r="M285" s="1"/>
      <c r="O285" s="1"/>
      <c r="Q285" s="1">
        <v>3.0478963550754887</v>
      </c>
      <c r="R285" s="38">
        <v>1</v>
      </c>
      <c r="S285" s="1"/>
      <c r="U285" s="1"/>
      <c r="W285" s="4">
        <v>37.551472329029323</v>
      </c>
      <c r="X285" s="49">
        <v>0.69063789679343313</v>
      </c>
      <c r="Y285" s="1"/>
      <c r="AA285" s="1"/>
      <c r="AC285" s="1"/>
      <c r="AE285" s="1"/>
      <c r="AG285" s="1">
        <v>18.96537539263959</v>
      </c>
      <c r="AH285" s="38">
        <v>1</v>
      </c>
      <c r="AI285" s="1"/>
      <c r="AK285" s="1">
        <v>16.713860846051073</v>
      </c>
      <c r="AL285" s="38">
        <v>0.54797091388282793</v>
      </c>
      <c r="AM285" s="1"/>
      <c r="AO285" s="1"/>
      <c r="AQ285" s="1"/>
      <c r="AS285" s="1"/>
      <c r="AU285" s="1"/>
      <c r="AW285" s="1"/>
      <c r="AY285" s="1"/>
      <c r="BA285" s="1"/>
      <c r="BC285" s="1"/>
      <c r="BE285" s="1">
        <v>9.6617199741406417</v>
      </c>
      <c r="BF285" s="38">
        <v>0.33750262995079838</v>
      </c>
      <c r="BG285" s="1">
        <v>9.6617199741406417</v>
      </c>
      <c r="BH285" s="38">
        <v>1</v>
      </c>
      <c r="BI285" s="1"/>
      <c r="BK285" s="1"/>
      <c r="BM285" s="1"/>
      <c r="BO285" s="1">
        <v>15.629442065698065</v>
      </c>
      <c r="BP285" s="38">
        <v>1</v>
      </c>
      <c r="BQ285" s="1">
        <v>22.243265684763216</v>
      </c>
      <c r="BR285" s="38">
        <v>0.55866444275429838</v>
      </c>
      <c r="BS285" s="1"/>
      <c r="BU285" s="1">
        <v>10.868282149608889</v>
      </c>
      <c r="BV285" s="38">
        <v>1</v>
      </c>
      <c r="BW285" s="1"/>
      <c r="BY285" s="1"/>
      <c r="CA285" s="1"/>
      <c r="CC285" s="1"/>
      <c r="CE285" s="1"/>
      <c r="CG285" s="1"/>
      <c r="CI285" s="1"/>
      <c r="CK285" s="1"/>
      <c r="CM285" s="1"/>
      <c r="CO285" s="1"/>
      <c r="CQ285" s="1"/>
      <c r="CS285" s="1"/>
      <c r="CU285" s="1"/>
      <c r="CW285" s="1"/>
      <c r="CY285" s="1"/>
      <c r="DA285" s="4">
        <v>103.74366608704212</v>
      </c>
      <c r="DB285" s="49">
        <v>0.63362621242711836</v>
      </c>
      <c r="DC285" s="1">
        <v>45.79825831497638</v>
      </c>
      <c r="DD285" s="38">
        <v>0.71521737527925056</v>
      </c>
      <c r="DE285" s="1"/>
      <c r="DG285" s="1"/>
      <c r="DI285" s="1"/>
      <c r="DK285" s="1"/>
      <c r="DM285" s="1"/>
      <c r="DO285" s="1"/>
      <c r="DQ285" s="1"/>
      <c r="DS285" s="1">
        <v>8.931096320337069</v>
      </c>
      <c r="DT285" s="38">
        <v>1</v>
      </c>
      <c r="DU285" s="1"/>
      <c r="DW285" s="1">
        <v>103.15258822335761</v>
      </c>
      <c r="DX285" s="38">
        <v>0.64952431826775925</v>
      </c>
      <c r="DY285" s="1"/>
      <c r="EA285" s="1"/>
      <c r="EC285" s="1"/>
      <c r="EE285" s="1"/>
      <c r="EG285" s="1">
        <v>20.659606059064672</v>
      </c>
      <c r="EH285" s="38">
        <v>0.28306829929871546</v>
      </c>
      <c r="EI285" s="1"/>
      <c r="EK285" s="1"/>
      <c r="EM285" s="1"/>
      <c r="EO285" s="1"/>
      <c r="EQ285" s="1"/>
      <c r="ES285" s="1"/>
      <c r="EU285" s="1"/>
      <c r="EW285" s="1">
        <v>45.402660522718222</v>
      </c>
      <c r="EX285" s="38">
        <v>0.55187502699594404</v>
      </c>
      <c r="EY285" s="1">
        <v>7.6986154052964118</v>
      </c>
      <c r="EZ285" s="38">
        <v>1</v>
      </c>
      <c r="FA285" s="1"/>
      <c r="FC285" s="1"/>
      <c r="FE285" s="1"/>
      <c r="FG285" s="1"/>
      <c r="FI285" s="1"/>
      <c r="FK285" s="1"/>
      <c r="FM285" s="1"/>
      <c r="FO285" s="1"/>
      <c r="FQ285" s="1"/>
      <c r="FS285" s="1"/>
      <c r="FU285" s="1"/>
      <c r="FW285" s="1"/>
      <c r="FY285" s="1"/>
      <c r="GA285" s="1">
        <v>7.6986154052964118</v>
      </c>
      <c r="GB285" s="38">
        <v>0.24296302041266116</v>
      </c>
      <c r="GC285" s="1">
        <v>5.0223760912337063</v>
      </c>
      <c r="GD285" s="38">
        <v>1</v>
      </c>
      <c r="GE285" s="1">
        <v>26.663990797936002</v>
      </c>
      <c r="GF285" s="38">
        <v>1</v>
      </c>
      <c r="GG285" s="1"/>
      <c r="GI285" s="1">
        <v>217.38399624097735</v>
      </c>
      <c r="GJ285" s="38">
        <v>0.35723838650635487</v>
      </c>
      <c r="GK285" s="1"/>
      <c r="GM285" s="1">
        <v>18.566897554905303</v>
      </c>
      <c r="GN285" s="38">
        <v>0.383609186250782</v>
      </c>
      <c r="GO285" s="1"/>
      <c r="GQ285" s="1"/>
      <c r="GS285" s="1">
        <v>23.987751483873296</v>
      </c>
      <c r="GT285" s="38">
        <v>1</v>
      </c>
      <c r="GU285" s="1"/>
      <c r="GW285" s="1"/>
      <c r="GY285" s="1"/>
      <c r="HA285" s="1"/>
      <c r="HC285" s="1">
        <v>46.656420723051433</v>
      </c>
      <c r="HD285" s="38">
        <v>0.93282319807529301</v>
      </c>
      <c r="HE285" s="1">
        <v>7.6986154052964118</v>
      </c>
      <c r="HF285" s="38">
        <v>1</v>
      </c>
      <c r="HG285" s="1"/>
      <c r="HI285" s="1">
        <v>38.895388160255251</v>
      </c>
      <c r="HJ285" s="38">
        <v>1</v>
      </c>
      <c r="HK285" s="1"/>
      <c r="HM285" s="1"/>
      <c r="HO285" s="1"/>
      <c r="HQ285" s="1"/>
      <c r="HS285" s="1">
        <v>10.929908522693408</v>
      </c>
      <c r="HT285" s="38">
        <v>0.58014388555791863</v>
      </c>
      <c r="HU285" s="1"/>
      <c r="HW285" s="1"/>
      <c r="HY285" s="1">
        <v>18.631379893448734</v>
      </c>
      <c r="HZ285" s="38">
        <v>1</v>
      </c>
      <c r="IA285" s="1"/>
      <c r="IC285" s="1"/>
      <c r="IE285" s="1"/>
      <c r="IG285" s="1"/>
      <c r="II285" s="1"/>
      <c r="IK285" s="1"/>
      <c r="IM285" s="1"/>
      <c r="IO285" s="1"/>
      <c r="IQ285" s="1"/>
      <c r="IS285" s="1"/>
      <c r="IU285" s="1">
        <v>18.96537539263959</v>
      </c>
      <c r="IV285" s="38">
        <v>0.5</v>
      </c>
      <c r="IW285" s="1"/>
      <c r="IY285" s="1"/>
      <c r="JA285" s="1"/>
      <c r="JC285" s="1"/>
      <c r="JE285" s="1"/>
      <c r="JG285" s="1"/>
      <c r="JI285" s="1">
        <v>18.235782101190576</v>
      </c>
      <c r="JJ285" s="38">
        <v>1</v>
      </c>
      <c r="JK285" s="1"/>
      <c r="JM285" s="4">
        <v>690.97932261854771</v>
      </c>
      <c r="JN285" s="49">
        <v>0.43531026774325765</v>
      </c>
      <c r="JO285" s="1"/>
      <c r="JQ285" s="1">
        <v>17.12253189838356</v>
      </c>
      <c r="JR285" s="38">
        <v>0.64864046774648099</v>
      </c>
      <c r="JS285" s="1">
        <v>88.815629400691776</v>
      </c>
      <c r="JT285" s="38">
        <v>0.77345293244739466</v>
      </c>
      <c r="JU285" s="1">
        <v>3.1088321556524168</v>
      </c>
      <c r="JV285" s="38">
        <v>1</v>
      </c>
      <c r="JW285" s="1"/>
      <c r="JY285" s="1">
        <v>4.3135783945986503</v>
      </c>
      <c r="JZ285" s="38">
        <v>0.25621923754322351</v>
      </c>
      <c r="KA285" s="1"/>
      <c r="KC285" s="1"/>
      <c r="KE285" s="1">
        <v>18.753338984241225</v>
      </c>
      <c r="KF285" s="38">
        <v>1</v>
      </c>
      <c r="KG285" s="1">
        <v>77.579832799775147</v>
      </c>
      <c r="KH285" s="38">
        <v>0.4468136293510756</v>
      </c>
      <c r="KI285" s="1">
        <v>36.678400484715503</v>
      </c>
      <c r="KJ285" s="38">
        <v>0.75749642102210002</v>
      </c>
      <c r="KK285" s="1"/>
      <c r="KM285" s="1"/>
      <c r="KO285" s="1"/>
      <c r="KQ285" s="1"/>
      <c r="KS285" s="1">
        <v>290.23333227339629</v>
      </c>
      <c r="KT285" s="38">
        <v>0.37392008794048204</v>
      </c>
      <c r="KU285" s="1"/>
      <c r="KW285" s="1"/>
      <c r="KY285" s="1"/>
      <c r="LA285" s="1"/>
      <c r="LC285" s="1">
        <v>52.886290925603809</v>
      </c>
      <c r="LD285" s="38">
        <v>0.51609391553923567</v>
      </c>
      <c r="LE285" s="1">
        <v>68.587054563180416</v>
      </c>
      <c r="LF285" s="38">
        <v>0.60323538586201231</v>
      </c>
      <c r="LG285" s="1">
        <v>12.720991496530118</v>
      </c>
      <c r="LH285" s="38">
        <v>0.2758967995102275</v>
      </c>
      <c r="LI285" s="1"/>
      <c r="LK285" s="1"/>
      <c r="LM285" s="1"/>
      <c r="LO285" s="1">
        <v>110.97964833289458</v>
      </c>
      <c r="LP285" s="38">
        <v>0.13921702681342807</v>
      </c>
      <c r="LQ285" s="1">
        <v>2.8734804255590123</v>
      </c>
      <c r="LR285" s="38">
        <v>1</v>
      </c>
      <c r="LS285" s="1"/>
      <c r="LU285" s="4">
        <v>784.65294213522259</v>
      </c>
      <c r="LV285" s="49">
        <v>0.34707883085134333</v>
      </c>
      <c r="LW285" s="1"/>
      <c r="LY285" s="1">
        <v>10.868282149608889</v>
      </c>
      <c r="LZ285" s="38">
        <v>1</v>
      </c>
      <c r="MA285" s="1"/>
      <c r="MC285" s="1"/>
      <c r="ME285" s="1"/>
      <c r="MG285" s="1"/>
      <c r="MI285" s="1"/>
      <c r="MK285" s="1"/>
      <c r="MM285" s="1"/>
      <c r="MO285" s="1"/>
      <c r="MQ285" s="8">
        <v>10.868282149608889</v>
      </c>
      <c r="MR285" s="51">
        <v>1</v>
      </c>
    </row>
    <row r="286" spans="2:356" hidden="1" outlineLevel="1" x14ac:dyDescent="0.25">
      <c r="B286" s="42" t="s">
        <v>160</v>
      </c>
      <c r="C286" s="1"/>
      <c r="E286" s="1"/>
      <c r="G286" s="1"/>
      <c r="I286" s="1"/>
      <c r="K286" s="1"/>
      <c r="M286" s="1"/>
      <c r="O286" s="1"/>
      <c r="Q286" s="1"/>
      <c r="S286" s="1"/>
      <c r="U286" s="1"/>
      <c r="W286" s="4" t="s">
        <v>911</v>
      </c>
      <c r="X286" s="49" t="s">
        <v>911</v>
      </c>
      <c r="Y286" s="1"/>
      <c r="AA286" s="1"/>
      <c r="AC286" s="1"/>
      <c r="AE286" s="1"/>
      <c r="AG286" s="1"/>
      <c r="AI286" s="1"/>
      <c r="AK286" s="1"/>
      <c r="AM286" s="1"/>
      <c r="AO286" s="1"/>
      <c r="AQ286" s="1"/>
      <c r="AS286" s="1"/>
      <c r="AU286" s="1"/>
      <c r="AW286" s="1"/>
      <c r="AY286" s="1"/>
      <c r="BA286" s="1"/>
      <c r="BC286" s="1"/>
      <c r="BE286" s="1"/>
      <c r="BG286" s="1"/>
      <c r="BI286" s="1"/>
      <c r="BK286" s="1"/>
      <c r="BM286" s="1"/>
      <c r="BO286" s="1"/>
      <c r="BQ286" s="1">
        <v>9.6617199741406417</v>
      </c>
      <c r="BR286" s="38">
        <v>1</v>
      </c>
      <c r="BS286" s="1"/>
      <c r="BU286" s="1"/>
      <c r="BW286" s="1"/>
      <c r="BY286" s="1"/>
      <c r="CA286" s="1"/>
      <c r="CC286" s="1"/>
      <c r="CE286" s="1"/>
      <c r="CG286" s="1"/>
      <c r="CI286" s="1"/>
      <c r="CK286" s="1"/>
      <c r="CM286" s="1"/>
      <c r="CO286" s="1"/>
      <c r="CQ286" s="1"/>
      <c r="CS286" s="1"/>
      <c r="CU286" s="1"/>
      <c r="CW286" s="1"/>
      <c r="CY286" s="1"/>
      <c r="DA286" s="4">
        <v>9.6617199741406417</v>
      </c>
      <c r="DB286" s="49">
        <v>1</v>
      </c>
      <c r="DC286" s="1"/>
      <c r="DE286" s="1"/>
      <c r="DG286" s="1"/>
      <c r="DI286" s="1"/>
      <c r="DK286" s="1"/>
      <c r="DM286" s="1"/>
      <c r="DO286" s="1"/>
      <c r="DQ286" s="1"/>
      <c r="DS286" s="1"/>
      <c r="DU286" s="1"/>
      <c r="DW286" s="1"/>
      <c r="DY286" s="1"/>
      <c r="EA286" s="1"/>
      <c r="EC286" s="1"/>
      <c r="EE286" s="1"/>
      <c r="EG286" s="1"/>
      <c r="EI286" s="1"/>
      <c r="EK286" s="1"/>
      <c r="EM286" s="1"/>
      <c r="EO286" s="1"/>
      <c r="EQ286" s="1"/>
      <c r="ES286" s="1"/>
      <c r="EU286" s="1"/>
      <c r="EW286" s="1"/>
      <c r="EY286" s="1"/>
      <c r="FA286" s="1"/>
      <c r="FC286" s="1"/>
      <c r="FE286" s="1"/>
      <c r="FG286" s="1"/>
      <c r="FI286" s="1"/>
      <c r="FK286" s="1"/>
      <c r="FM286" s="1"/>
      <c r="FO286" s="1"/>
      <c r="FQ286" s="1"/>
      <c r="FS286" s="1"/>
      <c r="FU286" s="1"/>
      <c r="FW286" s="1"/>
      <c r="FY286" s="1"/>
      <c r="GA286" s="1"/>
      <c r="GC286" s="1"/>
      <c r="GE286" s="1"/>
      <c r="GG286" s="1"/>
      <c r="GI286" s="1"/>
      <c r="GK286" s="1"/>
      <c r="GM286" s="1">
        <v>10.868282149608889</v>
      </c>
      <c r="GN286" s="38">
        <v>1</v>
      </c>
      <c r="GO286" s="1"/>
      <c r="GQ286" s="1"/>
      <c r="GS286" s="1"/>
      <c r="GU286" s="1"/>
      <c r="GW286" s="1"/>
      <c r="GY286" s="1"/>
      <c r="HA286" s="1"/>
      <c r="HC286" s="1"/>
      <c r="HE286" s="1"/>
      <c r="HG286" s="1"/>
      <c r="HI286" s="1"/>
      <c r="HK286" s="1"/>
      <c r="HM286" s="1"/>
      <c r="HO286" s="1"/>
      <c r="HQ286" s="1"/>
      <c r="HS286" s="1"/>
      <c r="HU286" s="1"/>
      <c r="HW286" s="1"/>
      <c r="HY286" s="1"/>
      <c r="IA286" s="1"/>
      <c r="IC286" s="1"/>
      <c r="IE286" s="1"/>
      <c r="IG286" s="1"/>
      <c r="II286" s="1"/>
      <c r="IK286" s="1"/>
      <c r="IM286" s="1"/>
      <c r="IO286" s="1"/>
      <c r="IQ286" s="1"/>
      <c r="IS286" s="1"/>
      <c r="IU286" s="1"/>
      <c r="IW286" s="1"/>
      <c r="IY286" s="1"/>
      <c r="JA286" s="1"/>
      <c r="JC286" s="1"/>
      <c r="JE286" s="1"/>
      <c r="JG286" s="1"/>
      <c r="JI286" s="1"/>
      <c r="JK286" s="1"/>
      <c r="JM286" s="4">
        <v>10.868282149608889</v>
      </c>
      <c r="JN286" s="49">
        <v>0.81704101888829461</v>
      </c>
      <c r="JO286" s="1"/>
      <c r="JQ286" s="1"/>
      <c r="JS286" s="1">
        <v>10.109791705578157</v>
      </c>
      <c r="JT286" s="38">
        <v>1</v>
      </c>
      <c r="JU286" s="1"/>
      <c r="JW286" s="1"/>
      <c r="JY286" s="1"/>
      <c r="KA286" s="1"/>
      <c r="KC286" s="1"/>
      <c r="KE286" s="1">
        <v>11.742158961921685</v>
      </c>
      <c r="KF286" s="38">
        <v>0.53735060730233419</v>
      </c>
      <c r="KG286" s="1"/>
      <c r="KI286" s="1"/>
      <c r="KK286" s="1"/>
      <c r="KM286" s="1"/>
      <c r="KO286" s="1"/>
      <c r="KQ286" s="1"/>
      <c r="KS286" s="1">
        <v>52.410818516549767</v>
      </c>
      <c r="KT286" s="38">
        <v>0.81696626682896922</v>
      </c>
      <c r="KU286" s="1"/>
      <c r="KW286" s="1"/>
      <c r="KY286" s="1"/>
      <c r="LA286" s="1"/>
      <c r="LC286" s="1"/>
      <c r="LE286" s="1"/>
      <c r="LG286" s="1"/>
      <c r="LI286" s="1"/>
      <c r="LK286" s="1"/>
      <c r="LM286" s="1"/>
      <c r="LO286" s="1"/>
      <c r="LQ286" s="1"/>
      <c r="LS286" s="1"/>
      <c r="LU286" s="4">
        <v>74.262769184049617</v>
      </c>
      <c r="LV286" s="49">
        <v>0.44717269382482494</v>
      </c>
      <c r="LW286" s="1"/>
      <c r="LY286" s="1"/>
      <c r="MA286" s="1"/>
      <c r="MC286" s="1"/>
      <c r="ME286" s="1"/>
      <c r="MG286" s="1"/>
      <c r="MI286" s="1"/>
      <c r="MK286" s="1"/>
      <c r="MM286" s="1"/>
      <c r="MO286" s="1"/>
      <c r="MQ286" s="8" t="s">
        <v>911</v>
      </c>
      <c r="MR286" s="51" t="s">
        <v>911</v>
      </c>
    </row>
    <row r="287" spans="2:356" hidden="1" outlineLevel="1" x14ac:dyDescent="0.25">
      <c r="B287" s="42" t="s">
        <v>228</v>
      </c>
      <c r="C287" s="1"/>
      <c r="E287" s="1"/>
      <c r="G287" s="1"/>
      <c r="I287" s="1"/>
      <c r="K287" s="1"/>
      <c r="M287" s="1"/>
      <c r="O287" s="1"/>
      <c r="Q287" s="1"/>
      <c r="S287" s="1"/>
      <c r="U287" s="1"/>
      <c r="W287" s="4" t="s">
        <v>911</v>
      </c>
      <c r="X287" s="49" t="s">
        <v>911</v>
      </c>
      <c r="Y287" s="1"/>
      <c r="AA287" s="1"/>
      <c r="AC287" s="1"/>
      <c r="AE287" s="1"/>
      <c r="AG287" s="1"/>
      <c r="AI287" s="1"/>
      <c r="AK287" s="1"/>
      <c r="AM287" s="1"/>
      <c r="AO287" s="1"/>
      <c r="AQ287" s="1"/>
      <c r="AS287" s="1"/>
      <c r="AU287" s="1"/>
      <c r="AW287" s="1"/>
      <c r="AY287" s="1"/>
      <c r="BA287" s="1"/>
      <c r="BC287" s="1"/>
      <c r="BE287" s="1"/>
      <c r="BG287" s="1"/>
      <c r="BI287" s="1"/>
      <c r="BK287" s="1"/>
      <c r="BM287" s="1"/>
      <c r="BO287" s="1"/>
      <c r="BQ287" s="1">
        <v>11.742158961921685</v>
      </c>
      <c r="BR287" s="38">
        <v>1</v>
      </c>
      <c r="BS287" s="1"/>
      <c r="BU287" s="1"/>
      <c r="BW287" s="1"/>
      <c r="BY287" s="1"/>
      <c r="CA287" s="1"/>
      <c r="CC287" s="1"/>
      <c r="CE287" s="1"/>
      <c r="CG287" s="1"/>
      <c r="CI287" s="1"/>
      <c r="CK287" s="1"/>
      <c r="CM287" s="1"/>
      <c r="CO287" s="1"/>
      <c r="CQ287" s="1"/>
      <c r="CS287" s="1"/>
      <c r="CU287" s="1"/>
      <c r="CW287" s="1"/>
      <c r="CY287" s="1"/>
      <c r="DA287" s="4">
        <v>11.742158961921685</v>
      </c>
      <c r="DB287" s="49">
        <v>1</v>
      </c>
      <c r="DC287" s="1"/>
      <c r="DE287" s="1"/>
      <c r="DG287" s="1"/>
      <c r="DI287" s="1"/>
      <c r="DK287" s="1"/>
      <c r="DM287" s="1"/>
      <c r="DO287" s="1"/>
      <c r="DQ287" s="1"/>
      <c r="DS287" s="1"/>
      <c r="DU287" s="1"/>
      <c r="DW287" s="1"/>
      <c r="DY287" s="1"/>
      <c r="EA287" s="1"/>
      <c r="EC287" s="1"/>
      <c r="EE287" s="1"/>
      <c r="EG287" s="1"/>
      <c r="EI287" s="1"/>
      <c r="EK287" s="1"/>
      <c r="EM287" s="1"/>
      <c r="EO287" s="1"/>
      <c r="EQ287" s="1"/>
      <c r="ES287" s="1"/>
      <c r="EU287" s="1"/>
      <c r="EW287" s="1"/>
      <c r="EY287" s="1"/>
      <c r="FA287" s="1"/>
      <c r="FC287" s="1"/>
      <c r="FE287" s="1"/>
      <c r="FG287" s="1"/>
      <c r="FI287" s="1"/>
      <c r="FK287" s="1"/>
      <c r="FM287" s="1"/>
      <c r="FO287" s="1"/>
      <c r="FQ287" s="1"/>
      <c r="FS287" s="1"/>
      <c r="FU287" s="1"/>
      <c r="FW287" s="1"/>
      <c r="FY287" s="1"/>
      <c r="GA287" s="1"/>
      <c r="GC287" s="1"/>
      <c r="GE287" s="1"/>
      <c r="GG287" s="1"/>
      <c r="GI287" s="1">
        <v>6.5582912466992127</v>
      </c>
      <c r="GJ287" s="38">
        <v>0.35836775445063962</v>
      </c>
      <c r="GK287" s="1"/>
      <c r="GM287" s="1"/>
      <c r="GO287" s="1"/>
      <c r="GQ287" s="1"/>
      <c r="GS287" s="1"/>
      <c r="GU287" s="1"/>
      <c r="GW287" s="1"/>
      <c r="GY287" s="1"/>
      <c r="HA287" s="1"/>
      <c r="HC287" s="1"/>
      <c r="HE287" s="1"/>
      <c r="HG287" s="1"/>
      <c r="HI287" s="1"/>
      <c r="HK287" s="1"/>
      <c r="HM287" s="1"/>
      <c r="HO287" s="1"/>
      <c r="HQ287" s="1"/>
      <c r="HS287" s="1"/>
      <c r="HU287" s="1"/>
      <c r="HW287" s="1"/>
      <c r="HY287" s="1"/>
      <c r="IA287" s="1"/>
      <c r="IC287" s="1"/>
      <c r="IE287" s="1"/>
      <c r="IG287" s="1"/>
      <c r="II287" s="1"/>
      <c r="IK287" s="1"/>
      <c r="IM287" s="1"/>
      <c r="IO287" s="1"/>
      <c r="IQ287" s="1"/>
      <c r="IS287" s="1"/>
      <c r="IU287" s="1"/>
      <c r="IW287" s="1"/>
      <c r="IY287" s="1"/>
      <c r="JA287" s="1"/>
      <c r="JC287" s="1"/>
      <c r="JE287" s="1"/>
      <c r="JG287" s="1"/>
      <c r="JI287" s="1"/>
      <c r="JK287" s="1"/>
      <c r="JM287" s="4">
        <v>6.5582912466992127</v>
      </c>
      <c r="JN287" s="49">
        <v>0.17598674230036068</v>
      </c>
      <c r="JO287" s="1"/>
      <c r="JQ287" s="1"/>
      <c r="JS287" s="1">
        <v>13.730962893007518</v>
      </c>
      <c r="JT287" s="38">
        <v>0.73529844831593816</v>
      </c>
      <c r="JU287" s="1"/>
      <c r="JW287" s="1"/>
      <c r="JY287" s="1"/>
      <c r="KA287" s="1"/>
      <c r="KC287" s="1"/>
      <c r="KE287" s="1"/>
      <c r="KG287" s="1">
        <v>13.730962893007518</v>
      </c>
      <c r="KH287" s="38">
        <v>0.5</v>
      </c>
      <c r="KI287" s="1"/>
      <c r="KK287" s="1"/>
      <c r="KM287" s="1">
        <v>11.742158961921685</v>
      </c>
      <c r="KN287" s="38">
        <v>0.38238690304281997</v>
      </c>
      <c r="KO287" s="1"/>
      <c r="KQ287" s="1"/>
      <c r="KS287" s="1">
        <v>11.742158961921685</v>
      </c>
      <c r="KT287" s="38">
        <v>1</v>
      </c>
      <c r="KU287" s="1"/>
      <c r="KW287" s="1"/>
      <c r="KY287" s="1"/>
      <c r="LA287" s="1"/>
      <c r="LC287" s="1"/>
      <c r="LE287" s="1"/>
      <c r="LG287" s="1"/>
      <c r="LI287" s="1"/>
      <c r="LK287" s="1"/>
      <c r="LM287" s="1"/>
      <c r="LO287" s="1">
        <v>29.833657542248481</v>
      </c>
      <c r="LP287" s="38">
        <v>0.37940527484460151</v>
      </c>
      <c r="LQ287" s="1"/>
      <c r="LS287" s="1"/>
      <c r="LU287" s="4">
        <v>80.779901252106882</v>
      </c>
      <c r="LV287" s="49">
        <v>0.48308048127347525</v>
      </c>
      <c r="LW287" s="1"/>
      <c r="LY287" s="1"/>
      <c r="MA287" s="1"/>
      <c r="MC287" s="1"/>
      <c r="ME287" s="1"/>
      <c r="MG287" s="1"/>
      <c r="MI287" s="1"/>
      <c r="MK287" s="1"/>
      <c r="MM287" s="1"/>
      <c r="MO287" s="1"/>
      <c r="MQ287" s="8" t="s">
        <v>911</v>
      </c>
      <c r="MR287" s="51" t="s">
        <v>911</v>
      </c>
    </row>
    <row r="288" spans="2:356" hidden="1" outlineLevel="1" x14ac:dyDescent="0.25">
      <c r="B288" s="42" t="s">
        <v>227</v>
      </c>
      <c r="C288" s="1"/>
      <c r="E288" s="1"/>
      <c r="G288" s="1"/>
      <c r="I288" s="1"/>
      <c r="K288" s="1"/>
      <c r="M288" s="1"/>
      <c r="O288" s="1"/>
      <c r="Q288" s="1"/>
      <c r="S288" s="1"/>
      <c r="U288" s="1"/>
      <c r="W288" s="4" t="s">
        <v>911</v>
      </c>
      <c r="X288" s="49" t="s">
        <v>911</v>
      </c>
      <c r="Y288" s="1"/>
      <c r="AA288" s="1"/>
      <c r="AC288" s="1"/>
      <c r="AE288" s="1"/>
      <c r="AG288" s="1"/>
      <c r="AI288" s="1"/>
      <c r="AK288" s="1"/>
      <c r="AM288" s="1"/>
      <c r="AO288" s="1"/>
      <c r="AQ288" s="1"/>
      <c r="AS288" s="1"/>
      <c r="AU288" s="1"/>
      <c r="AW288" s="1"/>
      <c r="AY288" s="1"/>
      <c r="BA288" s="1"/>
      <c r="BC288" s="1"/>
      <c r="BE288" s="1"/>
      <c r="BG288" s="1"/>
      <c r="BI288" s="1"/>
      <c r="BK288" s="1"/>
      <c r="BM288" s="1"/>
      <c r="BO288" s="1"/>
      <c r="BQ288" s="1"/>
      <c r="BS288" s="1"/>
      <c r="BU288" s="1"/>
      <c r="BW288" s="1"/>
      <c r="BY288" s="1"/>
      <c r="CA288" s="1"/>
      <c r="CC288" s="1"/>
      <c r="CE288" s="1"/>
      <c r="CG288" s="1"/>
      <c r="CI288" s="1"/>
      <c r="CK288" s="1"/>
      <c r="CM288" s="1"/>
      <c r="CO288" s="1"/>
      <c r="CQ288" s="1"/>
      <c r="CS288" s="1"/>
      <c r="CU288" s="1"/>
      <c r="CW288" s="1"/>
      <c r="CY288" s="1"/>
      <c r="DA288" s="4" t="s">
        <v>911</v>
      </c>
      <c r="DB288" s="49" t="s">
        <v>911</v>
      </c>
      <c r="DC288" s="1"/>
      <c r="DE288" s="1"/>
      <c r="DG288" s="1"/>
      <c r="DI288" s="1"/>
      <c r="DK288" s="1"/>
      <c r="DM288" s="1"/>
      <c r="DO288" s="1"/>
      <c r="DQ288" s="1"/>
      <c r="DS288" s="1"/>
      <c r="DU288" s="1"/>
      <c r="DW288" s="1"/>
      <c r="DY288" s="1"/>
      <c r="EA288" s="1"/>
      <c r="EC288" s="1"/>
      <c r="EE288" s="1"/>
      <c r="EG288" s="1"/>
      <c r="EI288" s="1"/>
      <c r="EK288" s="1"/>
      <c r="EM288" s="1"/>
      <c r="EO288" s="1"/>
      <c r="EQ288" s="1"/>
      <c r="ES288" s="1"/>
      <c r="EU288" s="1"/>
      <c r="EW288" s="1">
        <v>8.931096320337069</v>
      </c>
      <c r="EX288" s="38">
        <v>1</v>
      </c>
      <c r="EY288" s="1"/>
      <c r="FA288" s="1"/>
      <c r="FC288" s="1"/>
      <c r="FE288" s="1"/>
      <c r="FG288" s="1"/>
      <c r="FI288" s="1"/>
      <c r="FK288" s="1"/>
      <c r="FM288" s="1"/>
      <c r="FO288" s="1"/>
      <c r="FQ288" s="1"/>
      <c r="FS288" s="1"/>
      <c r="FU288" s="1"/>
      <c r="FW288" s="1"/>
      <c r="FY288" s="1"/>
      <c r="GA288" s="1"/>
      <c r="GC288" s="1"/>
      <c r="GE288" s="1"/>
      <c r="GG288" s="1"/>
      <c r="GI288" s="1">
        <v>7.0745499252065525</v>
      </c>
      <c r="GJ288" s="38">
        <v>0.12616494663928757</v>
      </c>
      <c r="GK288" s="1"/>
      <c r="GM288" s="1"/>
      <c r="GO288" s="1"/>
      <c r="GQ288" s="1"/>
      <c r="GS288" s="1"/>
      <c r="GU288" s="1"/>
      <c r="GW288" s="1"/>
      <c r="GY288" s="1"/>
      <c r="HA288" s="1"/>
      <c r="HC288" s="1"/>
      <c r="HE288" s="1"/>
      <c r="HG288" s="1"/>
      <c r="HI288" s="1"/>
      <c r="HK288" s="1"/>
      <c r="HM288" s="1"/>
      <c r="HO288" s="1"/>
      <c r="HQ288" s="1"/>
      <c r="HS288" s="1"/>
      <c r="HU288" s="1"/>
      <c r="HW288" s="1"/>
      <c r="HY288" s="1"/>
      <c r="IA288" s="1"/>
      <c r="IC288" s="1"/>
      <c r="IE288" s="1"/>
      <c r="IG288" s="1"/>
      <c r="II288" s="1"/>
      <c r="IK288" s="1"/>
      <c r="IM288" s="1"/>
      <c r="IO288" s="1"/>
      <c r="IQ288" s="1"/>
      <c r="IS288" s="1"/>
      <c r="IU288" s="1"/>
      <c r="IW288" s="1"/>
      <c r="IY288" s="1"/>
      <c r="JA288" s="1"/>
      <c r="JC288" s="1"/>
      <c r="JE288" s="1"/>
      <c r="JG288" s="1"/>
      <c r="JI288" s="1"/>
      <c r="JK288" s="1"/>
      <c r="JM288" s="4">
        <v>16.005646245543623</v>
      </c>
      <c r="JN288" s="49">
        <v>0.1868112590329126</v>
      </c>
      <c r="JO288" s="1"/>
      <c r="JQ288" s="1"/>
      <c r="JS288" s="1"/>
      <c r="JU288" s="1"/>
      <c r="JW288" s="1"/>
      <c r="JY288" s="1">
        <v>10.109791705578157</v>
      </c>
      <c r="JZ288" s="38">
        <v>1</v>
      </c>
      <c r="KA288" s="1"/>
      <c r="KC288" s="1"/>
      <c r="KE288" s="1"/>
      <c r="KG288" s="1">
        <v>2.8410911626951618</v>
      </c>
      <c r="KH288" s="38">
        <v>1</v>
      </c>
      <c r="KI288" s="1"/>
      <c r="KK288" s="1"/>
      <c r="KM288" s="1"/>
      <c r="KO288" s="1"/>
      <c r="KQ288" s="1"/>
      <c r="KS288" s="1">
        <v>56.388426378721434</v>
      </c>
      <c r="KT288" s="38">
        <v>0.58689492421918432</v>
      </c>
      <c r="KU288" s="1"/>
      <c r="KW288" s="1"/>
      <c r="KY288" s="1"/>
      <c r="LA288" s="1"/>
      <c r="LC288" s="1"/>
      <c r="LE288" s="1"/>
      <c r="LG288" s="1">
        <v>10.109791705578157</v>
      </c>
      <c r="LH288" s="38">
        <v>1</v>
      </c>
      <c r="LI288" s="1"/>
      <c r="LK288" s="1"/>
      <c r="LM288" s="1"/>
      <c r="LO288" s="1">
        <v>84.441703314827606</v>
      </c>
      <c r="LP288" s="38">
        <v>0.81659499881732889</v>
      </c>
      <c r="LQ288" s="1"/>
      <c r="LS288" s="1"/>
      <c r="LU288" s="4">
        <v>163.89080426740051</v>
      </c>
      <c r="LV288" s="49">
        <v>0.67902005738085214</v>
      </c>
      <c r="LW288" s="1"/>
      <c r="LY288" s="1"/>
      <c r="MA288" s="1"/>
      <c r="MC288" s="1"/>
      <c r="ME288" s="1"/>
      <c r="MG288" s="1"/>
      <c r="MI288" s="1"/>
      <c r="MK288" s="1"/>
      <c r="MM288" s="1"/>
      <c r="MO288" s="1"/>
      <c r="MQ288" s="8" t="s">
        <v>911</v>
      </c>
      <c r="MR288" s="51" t="s">
        <v>911</v>
      </c>
    </row>
    <row r="289" spans="1:356" hidden="1" outlineLevel="1" x14ac:dyDescent="0.25">
      <c r="B289" s="42" t="s">
        <v>482</v>
      </c>
      <c r="C289" s="1"/>
      <c r="E289" s="1"/>
      <c r="G289" s="1"/>
      <c r="I289" s="1"/>
      <c r="K289" s="1"/>
      <c r="M289" s="1"/>
      <c r="O289" s="1"/>
      <c r="Q289" s="1"/>
      <c r="S289" s="1"/>
      <c r="U289" s="1"/>
      <c r="W289" s="4" t="s">
        <v>911</v>
      </c>
      <c r="X289" s="49" t="s">
        <v>911</v>
      </c>
      <c r="Y289" s="1"/>
      <c r="AA289" s="1"/>
      <c r="AC289" s="1"/>
      <c r="AE289" s="1"/>
      <c r="AG289" s="1"/>
      <c r="AI289" s="1"/>
      <c r="AK289" s="1"/>
      <c r="AM289" s="1"/>
      <c r="AO289" s="1"/>
      <c r="AQ289" s="1"/>
      <c r="AS289" s="1"/>
      <c r="AU289" s="1"/>
      <c r="AW289" s="1"/>
      <c r="AY289" s="1"/>
      <c r="BA289" s="1"/>
      <c r="BC289" s="1"/>
      <c r="BE289" s="1"/>
      <c r="BG289" s="1"/>
      <c r="BI289" s="1"/>
      <c r="BK289" s="1"/>
      <c r="BM289" s="1"/>
      <c r="BO289" s="1"/>
      <c r="BQ289" s="1"/>
      <c r="BS289" s="1"/>
      <c r="BU289" s="1"/>
      <c r="BW289" s="1"/>
      <c r="BY289" s="1"/>
      <c r="CA289" s="1"/>
      <c r="CC289" s="1"/>
      <c r="CE289" s="1"/>
      <c r="CG289" s="1"/>
      <c r="CI289" s="1"/>
      <c r="CK289" s="1"/>
      <c r="CM289" s="1"/>
      <c r="CO289" s="1"/>
      <c r="CQ289" s="1"/>
      <c r="CS289" s="1"/>
      <c r="CU289" s="1"/>
      <c r="CW289" s="1"/>
      <c r="CY289" s="1"/>
      <c r="DA289" s="4" t="s">
        <v>911</v>
      </c>
      <c r="DB289" s="49" t="s">
        <v>911</v>
      </c>
      <c r="DC289" s="1"/>
      <c r="DE289" s="1"/>
      <c r="DG289" s="1"/>
      <c r="DI289" s="1"/>
      <c r="DK289" s="1"/>
      <c r="DM289" s="1"/>
      <c r="DO289" s="1"/>
      <c r="DQ289" s="1"/>
      <c r="DS289" s="1"/>
      <c r="DU289" s="1"/>
      <c r="DW289" s="1"/>
      <c r="DY289" s="1"/>
      <c r="EA289" s="1"/>
      <c r="EC289" s="1"/>
      <c r="EE289" s="1"/>
      <c r="EG289" s="1"/>
      <c r="EI289" s="1"/>
      <c r="EK289" s="1"/>
      <c r="EM289" s="1"/>
      <c r="EO289" s="1"/>
      <c r="EQ289" s="1"/>
      <c r="ES289" s="1"/>
      <c r="EU289" s="1"/>
      <c r="EW289" s="1"/>
      <c r="EY289" s="1"/>
      <c r="FA289" s="1"/>
      <c r="FC289" s="1"/>
      <c r="FE289" s="1"/>
      <c r="FG289" s="1"/>
      <c r="FI289" s="1"/>
      <c r="FK289" s="1"/>
      <c r="FM289" s="1"/>
      <c r="FO289" s="1"/>
      <c r="FQ289" s="1"/>
      <c r="FS289" s="1"/>
      <c r="FU289" s="1"/>
      <c r="FW289" s="1"/>
      <c r="FY289" s="1"/>
      <c r="GA289" s="1"/>
      <c r="GC289" s="1"/>
      <c r="GE289" s="1"/>
      <c r="GG289" s="1"/>
      <c r="GI289" s="1"/>
      <c r="GK289" s="1"/>
      <c r="GM289" s="1"/>
      <c r="GO289" s="1"/>
      <c r="GQ289" s="1"/>
      <c r="GS289" s="1"/>
      <c r="GU289" s="1"/>
      <c r="GW289" s="1"/>
      <c r="GY289" s="1"/>
      <c r="HA289" s="1"/>
      <c r="HC289" s="1"/>
      <c r="HE289" s="1"/>
      <c r="HG289" s="1"/>
      <c r="HI289" s="1"/>
      <c r="HK289" s="1"/>
      <c r="HM289" s="1"/>
      <c r="HO289" s="1"/>
      <c r="HQ289" s="1"/>
      <c r="HS289" s="1"/>
      <c r="HU289" s="1"/>
      <c r="HW289" s="1"/>
      <c r="HY289" s="1"/>
      <c r="IA289" s="1"/>
      <c r="IC289" s="1"/>
      <c r="IE289" s="1"/>
      <c r="IG289" s="1"/>
      <c r="II289" s="1"/>
      <c r="IK289" s="1"/>
      <c r="IM289" s="1"/>
      <c r="IO289" s="1"/>
      <c r="IQ289" s="1"/>
      <c r="IS289" s="1"/>
      <c r="IU289" s="1"/>
      <c r="IW289" s="1"/>
      <c r="IY289" s="1"/>
      <c r="JA289" s="1"/>
      <c r="JC289" s="1"/>
      <c r="JE289" s="1"/>
      <c r="JG289" s="1"/>
      <c r="JI289" s="1"/>
      <c r="JK289" s="1"/>
      <c r="JM289" s="4" t="s">
        <v>911</v>
      </c>
      <c r="JN289" s="49" t="s">
        <v>911</v>
      </c>
      <c r="JO289" s="1"/>
      <c r="JQ289" s="1"/>
      <c r="JS289" s="1"/>
      <c r="JU289" s="1"/>
      <c r="JW289" s="1"/>
      <c r="JY289" s="1"/>
      <c r="KA289" s="1"/>
      <c r="KC289" s="1"/>
      <c r="KE289" s="1"/>
      <c r="KG289" s="1"/>
      <c r="KI289" s="1"/>
      <c r="KK289" s="1"/>
      <c r="KM289" s="1"/>
      <c r="KO289" s="1"/>
      <c r="KQ289" s="1"/>
      <c r="KS289" s="1">
        <v>10.868282149608889</v>
      </c>
      <c r="KT289" s="38">
        <v>1</v>
      </c>
      <c r="KU289" s="1"/>
      <c r="KW289" s="1"/>
      <c r="KY289" s="1"/>
      <c r="LA289" s="1"/>
      <c r="LC289" s="1"/>
      <c r="LE289" s="1"/>
      <c r="LG289" s="1"/>
      <c r="LI289" s="1"/>
      <c r="LK289" s="1"/>
      <c r="LM289" s="1"/>
      <c r="LO289" s="1">
        <v>51.703539353733603</v>
      </c>
      <c r="LP289" s="38">
        <v>0.82630708378805418</v>
      </c>
      <c r="LQ289" s="1"/>
      <c r="LS289" s="1"/>
      <c r="LU289" s="4">
        <v>62.571821503342491</v>
      </c>
      <c r="LV289" s="49">
        <v>0.85201161750849297</v>
      </c>
      <c r="LW289" s="1"/>
      <c r="LY289" s="1"/>
      <c r="MA289" s="1"/>
      <c r="MC289" s="1"/>
      <c r="ME289" s="1"/>
      <c r="MG289" s="1"/>
      <c r="MI289" s="1"/>
      <c r="MK289" s="1"/>
      <c r="MM289" s="1"/>
      <c r="MO289" s="1"/>
      <c r="MQ289" s="8" t="s">
        <v>911</v>
      </c>
      <c r="MR289" s="51" t="s">
        <v>911</v>
      </c>
    </row>
    <row r="290" spans="1:356" hidden="1" outlineLevel="1" x14ac:dyDescent="0.25">
      <c r="B290" s="42" t="s">
        <v>148</v>
      </c>
      <c r="C290" s="1"/>
      <c r="E290" s="1"/>
      <c r="G290" s="1"/>
      <c r="I290" s="1"/>
      <c r="K290" s="1"/>
      <c r="M290" s="1"/>
      <c r="O290" s="1"/>
      <c r="Q290" s="1"/>
      <c r="S290" s="1"/>
      <c r="U290" s="1"/>
      <c r="W290" s="4" t="s">
        <v>911</v>
      </c>
      <c r="X290" s="49" t="s">
        <v>911</v>
      </c>
      <c r="Y290" s="1"/>
      <c r="AA290" s="1"/>
      <c r="AC290" s="1">
        <v>4.6712332475770477</v>
      </c>
      <c r="AD290" s="38">
        <v>1</v>
      </c>
      <c r="AE290" s="1"/>
      <c r="AG290" s="1"/>
      <c r="AI290" s="1"/>
      <c r="AK290" s="1"/>
      <c r="AM290" s="1"/>
      <c r="AO290" s="1"/>
      <c r="AQ290" s="1"/>
      <c r="AS290" s="1"/>
      <c r="AU290" s="1"/>
      <c r="AW290" s="1"/>
      <c r="AY290" s="1"/>
      <c r="BA290" s="1"/>
      <c r="BC290" s="1"/>
      <c r="BE290" s="1"/>
      <c r="BG290" s="1"/>
      <c r="BI290" s="1"/>
      <c r="BK290" s="1"/>
      <c r="BM290" s="1"/>
      <c r="BO290" s="1"/>
      <c r="BQ290" s="1"/>
      <c r="BS290" s="1"/>
      <c r="BU290" s="1"/>
      <c r="BW290" s="1"/>
      <c r="BY290" s="1"/>
      <c r="CA290" s="1"/>
      <c r="CC290" s="1"/>
      <c r="CE290" s="1"/>
      <c r="CG290" s="1"/>
      <c r="CI290" s="1"/>
      <c r="CK290" s="1">
        <v>8.4087906942669903</v>
      </c>
      <c r="CL290" s="38">
        <v>1</v>
      </c>
      <c r="CM290" s="1"/>
      <c r="CO290" s="1"/>
      <c r="CQ290" s="1"/>
      <c r="CS290" s="1"/>
      <c r="CU290" s="1"/>
      <c r="CW290" s="1"/>
      <c r="CY290" s="1"/>
      <c r="DA290" s="4">
        <v>13.080023941844038</v>
      </c>
      <c r="DB290" s="49">
        <v>0.6430211731748271</v>
      </c>
      <c r="DC290" s="1"/>
      <c r="DE290" s="1"/>
      <c r="DG290" s="1"/>
      <c r="DI290" s="1"/>
      <c r="DK290" s="1"/>
      <c r="DM290" s="1"/>
      <c r="DO290" s="1"/>
      <c r="DQ290" s="1">
        <v>12.490304226238756</v>
      </c>
      <c r="DR290" s="38">
        <v>0.71321488200621896</v>
      </c>
      <c r="DS290" s="1"/>
      <c r="DU290" s="1"/>
      <c r="DW290" s="1"/>
      <c r="DY290" s="1"/>
      <c r="EA290" s="1"/>
      <c r="EC290" s="1"/>
      <c r="EE290" s="1"/>
      <c r="EG290" s="1">
        <v>9.693609338810754</v>
      </c>
      <c r="EH290" s="38">
        <v>1</v>
      </c>
      <c r="EI290" s="1">
        <v>3.1088321556524168</v>
      </c>
      <c r="EJ290" s="38">
        <v>1</v>
      </c>
      <c r="EK290" s="1"/>
      <c r="EM290" s="1"/>
      <c r="EO290" s="1"/>
      <c r="EQ290" s="1"/>
      <c r="ES290" s="1"/>
      <c r="EU290" s="1"/>
      <c r="EW290" s="1"/>
      <c r="EY290" s="1"/>
      <c r="FA290" s="1"/>
      <c r="FC290" s="1"/>
      <c r="FE290" s="1"/>
      <c r="FG290" s="1">
        <v>4.6712332475770477</v>
      </c>
      <c r="FH290" s="38">
        <v>1</v>
      </c>
      <c r="FI290" s="1"/>
      <c r="FK290" s="1"/>
      <c r="FM290" s="1"/>
      <c r="FO290" s="1"/>
      <c r="FQ290" s="1"/>
      <c r="FS290" s="1"/>
      <c r="FU290" s="1"/>
      <c r="FW290" s="1"/>
      <c r="FY290" s="1"/>
      <c r="GA290" s="1"/>
      <c r="GC290" s="1"/>
      <c r="GE290" s="1">
        <v>5.0223760912337063</v>
      </c>
      <c r="GF290" s="38">
        <v>1</v>
      </c>
      <c r="GG290" s="1"/>
      <c r="GI290" s="1">
        <v>58.970151346977552</v>
      </c>
      <c r="GJ290" s="38">
        <v>0.37306103649014588</v>
      </c>
      <c r="GK290" s="1"/>
      <c r="GM290" s="1">
        <v>43.605314111625333</v>
      </c>
      <c r="GN290" s="38">
        <v>0.81812748342234221</v>
      </c>
      <c r="GO290" s="1"/>
      <c r="GQ290" s="1"/>
      <c r="GS290" s="1">
        <v>12.490304226238756</v>
      </c>
      <c r="GT290" s="38">
        <v>0.78447045389666004</v>
      </c>
      <c r="GU290" s="1"/>
      <c r="GW290" s="1"/>
      <c r="GY290" s="1"/>
      <c r="HA290" s="1"/>
      <c r="HC290" s="1"/>
      <c r="HE290" s="1"/>
      <c r="HG290" s="1"/>
      <c r="HI290" s="1"/>
      <c r="HK290" s="1"/>
      <c r="HM290" s="1"/>
      <c r="HO290" s="1"/>
      <c r="HQ290" s="1"/>
      <c r="HS290" s="1">
        <v>8.1028852456884959</v>
      </c>
      <c r="HT290" s="38">
        <v>0.63432050125104911</v>
      </c>
      <c r="HU290" s="1"/>
      <c r="HW290" s="1"/>
      <c r="HY290" s="1"/>
      <c r="IA290" s="1"/>
      <c r="IC290" s="1"/>
      <c r="IE290" s="1"/>
      <c r="IG290" s="1"/>
      <c r="II290" s="1"/>
      <c r="IK290" s="1"/>
      <c r="IM290" s="1"/>
      <c r="IO290" s="1"/>
      <c r="IQ290" s="1"/>
      <c r="IS290" s="1"/>
      <c r="IU290" s="1">
        <v>5.0223760912337063</v>
      </c>
      <c r="IV290" s="38">
        <v>1</v>
      </c>
      <c r="IW290" s="1"/>
      <c r="IY290" s="1"/>
      <c r="JA290" s="1"/>
      <c r="JC290" s="1"/>
      <c r="JE290" s="1"/>
      <c r="JG290" s="1"/>
      <c r="JI290" s="1"/>
      <c r="JK290" s="1"/>
      <c r="JM290" s="4">
        <v>163.1773860812765</v>
      </c>
      <c r="JN290" s="49">
        <v>0.51415666248480918</v>
      </c>
      <c r="JO290" s="1">
        <v>12.490304226238756</v>
      </c>
      <c r="JP290" s="38">
        <v>1</v>
      </c>
      <c r="JQ290" s="1">
        <v>30.725534611280615</v>
      </c>
      <c r="JR290" s="38">
        <v>0.47754563944857731</v>
      </c>
      <c r="JS290" s="1">
        <v>12.613871014459292</v>
      </c>
      <c r="JT290" s="38">
        <v>0.37985509195041312</v>
      </c>
      <c r="JU290" s="1">
        <v>10.745492315534895</v>
      </c>
      <c r="JV290" s="38">
        <v>0.46245422644394796</v>
      </c>
      <c r="JW290" s="1">
        <v>3.4316519981114482</v>
      </c>
      <c r="JX290" s="38">
        <v>1</v>
      </c>
      <c r="JY290" s="1"/>
      <c r="KA290" s="1"/>
      <c r="KC290" s="1"/>
      <c r="KE290" s="1">
        <v>41.948582817651733</v>
      </c>
      <c r="KF290" s="38">
        <v>0.81229283781289485</v>
      </c>
      <c r="KG290" s="1">
        <v>48.76595210183725</v>
      </c>
      <c r="KH290" s="38">
        <v>0.79967913238982935</v>
      </c>
      <c r="KI290" s="1">
        <v>15.689387540276382</v>
      </c>
      <c r="KJ290" s="38">
        <v>0.55676221266974579</v>
      </c>
      <c r="KK290" s="1">
        <v>19.726661281229823</v>
      </c>
      <c r="KL290" s="38">
        <v>1</v>
      </c>
      <c r="KM290" s="1">
        <v>67.103708815978209</v>
      </c>
      <c r="KN290" s="38">
        <v>0.46255129456995903</v>
      </c>
      <c r="KO290" s="1"/>
      <c r="KQ290" s="1"/>
      <c r="KS290" s="1">
        <v>163.66579884275987</v>
      </c>
      <c r="KT290" s="38">
        <v>0.69833596773518991</v>
      </c>
      <c r="KU290" s="1">
        <v>2.8734804255590123</v>
      </c>
      <c r="KV290" s="38">
        <v>0.45573672882293703</v>
      </c>
      <c r="KW290" s="1">
        <v>30.002984543711218</v>
      </c>
      <c r="KX290" s="38">
        <v>0.51361565883424332</v>
      </c>
      <c r="KY290" s="1"/>
      <c r="LA290" s="1"/>
      <c r="LC290" s="1">
        <v>24.774169979703462</v>
      </c>
      <c r="LD290" s="38">
        <v>0.67725052359909732</v>
      </c>
      <c r="LE290" s="1">
        <v>16.779578775473546</v>
      </c>
      <c r="LF290" s="38">
        <v>0.51814878291133715</v>
      </c>
      <c r="LG290" s="1">
        <v>35.227725694570559</v>
      </c>
      <c r="LH290" s="38">
        <v>1</v>
      </c>
      <c r="LI290" s="1"/>
      <c r="LK290" s="1">
        <v>5.0223760912337063</v>
      </c>
      <c r="LL290" s="38">
        <v>1</v>
      </c>
      <c r="LM290" s="1"/>
      <c r="LO290" s="1">
        <v>170.8746417045877</v>
      </c>
      <c r="LP290" s="38">
        <v>0.48993553965217163</v>
      </c>
      <c r="LQ290" s="1">
        <v>24.599816786722208</v>
      </c>
      <c r="LR290" s="38">
        <v>1</v>
      </c>
      <c r="LS290" s="1">
        <v>16.967974365174225</v>
      </c>
      <c r="LT290" s="38">
        <v>0.80063850275069681</v>
      </c>
      <c r="LU290" s="4">
        <v>754.02969393209378</v>
      </c>
      <c r="LV290" s="49">
        <v>0.60556296737000315</v>
      </c>
      <c r="LW290" s="1"/>
      <c r="LY290" s="1"/>
      <c r="MA290" s="1"/>
      <c r="MC290" s="1"/>
      <c r="ME290" s="1"/>
      <c r="MG290" s="1"/>
      <c r="MI290" s="1"/>
      <c r="MK290" s="1"/>
      <c r="MM290" s="1"/>
      <c r="MO290" s="1"/>
      <c r="MQ290" s="8" t="s">
        <v>911</v>
      </c>
      <c r="MR290" s="51" t="s">
        <v>911</v>
      </c>
    </row>
    <row r="291" spans="1:356" collapsed="1" x14ac:dyDescent="0.25">
      <c r="A291" s="7"/>
      <c r="B291" s="17" t="s">
        <v>62</v>
      </c>
      <c r="C291" s="4">
        <v>24.132507829681234</v>
      </c>
      <c r="D291" s="49">
        <v>0.7893115563185753</v>
      </c>
      <c r="E291" s="4">
        <v>309.77585081714261</v>
      </c>
      <c r="F291" s="49">
        <v>0.56126370146569804</v>
      </c>
      <c r="G291" s="4">
        <v>60.708726736162134</v>
      </c>
      <c r="H291" s="49">
        <v>0.74840980086931497</v>
      </c>
      <c r="I291" s="4">
        <v>17.51868421061608</v>
      </c>
      <c r="J291" s="49">
        <v>0.35320178180429451</v>
      </c>
      <c r="K291" s="4">
        <v>141.82736736276541</v>
      </c>
      <c r="L291" s="49">
        <v>0.74984406001728598</v>
      </c>
      <c r="M291" s="4">
        <v>9.6617199741406417</v>
      </c>
      <c r="N291" s="49">
        <v>0.34632921428059182</v>
      </c>
      <c r="O291" s="4"/>
      <c r="P291" s="49"/>
      <c r="Q291" s="4">
        <v>97.29899544683731</v>
      </c>
      <c r="R291" s="49">
        <v>0.58620838116290841</v>
      </c>
      <c r="S291" s="4">
        <v>9.6617199741406417</v>
      </c>
      <c r="T291" s="49">
        <v>0.5</v>
      </c>
      <c r="U291" s="4">
        <v>82.708383020593288</v>
      </c>
      <c r="V291" s="49">
        <v>0.85109167195936175</v>
      </c>
      <c r="W291" s="4">
        <v>753.29395537207927</v>
      </c>
      <c r="X291" s="49">
        <v>0.61959362959936637</v>
      </c>
      <c r="Y291" s="4">
        <v>2.7838195232955312</v>
      </c>
      <c r="Z291" s="49">
        <v>1</v>
      </c>
      <c r="AA291" s="4">
        <v>3.393717828909919</v>
      </c>
      <c r="AB291" s="49">
        <v>1</v>
      </c>
      <c r="AC291" s="4">
        <v>14.332953221717689</v>
      </c>
      <c r="AD291" s="49">
        <v>0.65056435446649385</v>
      </c>
      <c r="AE291" s="4"/>
      <c r="AF291" s="49"/>
      <c r="AG291" s="4">
        <v>28.627095366780232</v>
      </c>
      <c r="AH291" s="49">
        <v>0.6925344129284694</v>
      </c>
      <c r="AI291" s="4"/>
      <c r="AJ291" s="49"/>
      <c r="AK291" s="4">
        <v>32.750578785051438</v>
      </c>
      <c r="AL291" s="49">
        <v>0.37048564615178026</v>
      </c>
      <c r="AM291" s="4">
        <v>26.375580820191715</v>
      </c>
      <c r="AN291" s="49">
        <v>1</v>
      </c>
      <c r="AO291" s="4"/>
      <c r="AP291" s="49"/>
      <c r="AQ291" s="4">
        <v>11.455153626671422</v>
      </c>
      <c r="AR291" s="49">
        <v>1</v>
      </c>
      <c r="AS291" s="4"/>
      <c r="AT291" s="49"/>
      <c r="AU291" s="4">
        <v>3.0478963550754887</v>
      </c>
      <c r="AV291" s="49">
        <v>0.61734066303375901</v>
      </c>
      <c r="AW291" s="4"/>
      <c r="AX291" s="49"/>
      <c r="AY291" s="4">
        <v>43.149595739161427</v>
      </c>
      <c r="AZ291" s="49">
        <v>0.90313835120996799</v>
      </c>
      <c r="BA291" s="4">
        <v>31.904985658903854</v>
      </c>
      <c r="BB291" s="49">
        <v>0.58772183099168473</v>
      </c>
      <c r="BC291" s="4"/>
      <c r="BD291" s="49"/>
      <c r="BE291" s="4">
        <v>14.332953221717689</v>
      </c>
      <c r="BF291" s="49">
        <v>0.29274607904276406</v>
      </c>
      <c r="BG291" s="4">
        <v>27.308474803350276</v>
      </c>
      <c r="BH291" s="49">
        <v>0.60745935515300875</v>
      </c>
      <c r="BI291" s="4">
        <v>13.440204263976678</v>
      </c>
      <c r="BJ291" s="49">
        <v>0.78055911296453706</v>
      </c>
      <c r="BK291" s="4">
        <v>9.6617199741406417</v>
      </c>
      <c r="BL291" s="49">
        <v>0.7679278998273853</v>
      </c>
      <c r="BM291" s="4"/>
      <c r="BN291" s="49"/>
      <c r="BO291" s="4">
        <v>91.849034055918523</v>
      </c>
      <c r="BP291" s="49">
        <v>0.77446570360865952</v>
      </c>
      <c r="BQ291" s="4">
        <v>297.75387771218499</v>
      </c>
      <c r="BR291" s="49">
        <v>0.62302443888434023</v>
      </c>
      <c r="BS291" s="4"/>
      <c r="BT291" s="49"/>
      <c r="BU291" s="4">
        <v>10.868282149608889</v>
      </c>
      <c r="BV291" s="49">
        <v>1</v>
      </c>
      <c r="BW291" s="4">
        <v>45.714487290669211</v>
      </c>
      <c r="BX291" s="49">
        <v>0.63399415208983378</v>
      </c>
      <c r="BY291" s="4">
        <v>14.289517013563259</v>
      </c>
      <c r="BZ291" s="49">
        <v>0.44924002186898049</v>
      </c>
      <c r="CA291" s="4"/>
      <c r="CB291" s="49"/>
      <c r="CC291" s="4"/>
      <c r="CD291" s="49"/>
      <c r="CE291" s="4">
        <v>15.111411156783888</v>
      </c>
      <c r="CF291" s="49">
        <v>0.38093000637871133</v>
      </c>
      <c r="CG291" s="4">
        <v>19.323439948281283</v>
      </c>
      <c r="CH291" s="49">
        <v>0.42833061936071259</v>
      </c>
      <c r="CI291" s="4">
        <v>9.6617199741406417</v>
      </c>
      <c r="CJ291" s="49">
        <v>0.76018974325218913</v>
      </c>
      <c r="CK291" s="4">
        <v>81.964968393468155</v>
      </c>
      <c r="CL291" s="49">
        <v>0.78051806419699865</v>
      </c>
      <c r="CM291" s="4">
        <v>105.63281818803931</v>
      </c>
      <c r="CN291" s="49">
        <v>0.73477754194724643</v>
      </c>
      <c r="CO291" s="4"/>
      <c r="CP291" s="49"/>
      <c r="CQ291" s="4">
        <v>31.904985658903854</v>
      </c>
      <c r="CR291" s="49">
        <v>0.9161567394197343</v>
      </c>
      <c r="CS291" s="4">
        <v>15.629442065698065</v>
      </c>
      <c r="CT291" s="49">
        <v>0.89215844510895614</v>
      </c>
      <c r="CU291" s="4">
        <v>23.774443274039541</v>
      </c>
      <c r="CV291" s="49">
        <v>1</v>
      </c>
      <c r="CW291" s="4">
        <v>9.6617199741406417</v>
      </c>
      <c r="CX291" s="49">
        <v>1</v>
      </c>
      <c r="CY291" s="4">
        <v>5.8396514729638662</v>
      </c>
      <c r="CZ291" s="49">
        <v>0.60715003582605975</v>
      </c>
      <c r="DA291" s="4">
        <v>1041.5445275173483</v>
      </c>
      <c r="DB291" s="49">
        <v>0.64213740510168515</v>
      </c>
      <c r="DC291" s="4">
        <v>234.26480513949772</v>
      </c>
      <c r="DD291" s="49">
        <v>0.40424979759881019</v>
      </c>
      <c r="DE291" s="4">
        <v>18.235782101190576</v>
      </c>
      <c r="DF291" s="49">
        <v>1</v>
      </c>
      <c r="DG291" s="4"/>
      <c r="DH291" s="49"/>
      <c r="DI291" s="4"/>
      <c r="DJ291" s="49"/>
      <c r="DK291" s="4">
        <v>3.1088321556524168</v>
      </c>
      <c r="DL291" s="49">
        <v>1</v>
      </c>
      <c r="DM291" s="4">
        <v>20.659606059064672</v>
      </c>
      <c r="DN291" s="49">
        <v>1</v>
      </c>
      <c r="DO291" s="4">
        <v>104.34406612428356</v>
      </c>
      <c r="DP291" s="49">
        <v>0.48597139569220404</v>
      </c>
      <c r="DQ291" s="4">
        <v>154.79221487159103</v>
      </c>
      <c r="DR291" s="49">
        <v>0.71953648157030181</v>
      </c>
      <c r="DS291" s="4">
        <v>16.450598315053391</v>
      </c>
      <c r="DT291" s="49">
        <v>0.79948933348006057</v>
      </c>
      <c r="DU291" s="4"/>
      <c r="DV291" s="49"/>
      <c r="DW291" s="4">
        <v>437.34947068629253</v>
      </c>
      <c r="DX291" s="49">
        <v>0.50221617478913494</v>
      </c>
      <c r="DY291" s="4"/>
      <c r="DZ291" s="49"/>
      <c r="EA291" s="4"/>
      <c r="EB291" s="49"/>
      <c r="EC291" s="4">
        <v>18.235782101190576</v>
      </c>
      <c r="ED291" s="49">
        <v>8.6408806150582551E-2</v>
      </c>
      <c r="EE291" s="4">
        <v>8.931096320337069</v>
      </c>
      <c r="EF291" s="49">
        <v>0.3287494493022014</v>
      </c>
      <c r="EG291" s="4">
        <v>90.462902753614969</v>
      </c>
      <c r="EH291" s="49">
        <v>0.46093757709349248</v>
      </c>
      <c r="EI291" s="4">
        <v>30.876686919263783</v>
      </c>
      <c r="EJ291" s="49">
        <v>0.58204335997395518</v>
      </c>
      <c r="EK291" s="4"/>
      <c r="EL291" s="49"/>
      <c r="EM291" s="4">
        <v>16.615754052715385</v>
      </c>
      <c r="EN291" s="49">
        <v>0.34138009158871041</v>
      </c>
      <c r="EO291" s="4">
        <v>38.76475386258555</v>
      </c>
      <c r="EP291" s="49">
        <v>0.4043604956606861</v>
      </c>
      <c r="EQ291" s="4">
        <v>8.931096320337069</v>
      </c>
      <c r="ER291" s="49">
        <v>0.33122166610097925</v>
      </c>
      <c r="ES291" s="4"/>
      <c r="ET291" s="49"/>
      <c r="EU291" s="4"/>
      <c r="EV291" s="49"/>
      <c r="EW291" s="4">
        <v>644.74756699258944</v>
      </c>
      <c r="EX291" s="49">
        <v>0.47260528578675443</v>
      </c>
      <c r="EY291" s="4">
        <v>7.6986154052964118</v>
      </c>
      <c r="EZ291" s="49">
        <v>1</v>
      </c>
      <c r="FA291" s="4"/>
      <c r="FB291" s="49"/>
      <c r="FC291" s="4">
        <v>7.6986154052964118</v>
      </c>
      <c r="FD291" s="49">
        <v>1</v>
      </c>
      <c r="FE291" s="4">
        <v>3.9780544747081716</v>
      </c>
      <c r="FF291" s="49">
        <v>0.13642795279249031</v>
      </c>
      <c r="FG291" s="4">
        <v>64.129085257758561</v>
      </c>
      <c r="FH291" s="49">
        <v>0.95021502935117486</v>
      </c>
      <c r="FI291" s="4">
        <v>11.704645104065321</v>
      </c>
      <c r="FJ291" s="49">
        <v>0.69974474040570955</v>
      </c>
      <c r="FK291" s="4">
        <v>92.043968661633244</v>
      </c>
      <c r="FL291" s="49">
        <v>0.74854986769104448</v>
      </c>
      <c r="FM291" s="4">
        <v>41.49633472608123</v>
      </c>
      <c r="FN291" s="49">
        <v>0.54852744153384725</v>
      </c>
      <c r="FO291" s="4">
        <v>10.765534615827541</v>
      </c>
      <c r="FP291" s="49">
        <v>0.27187263851888455</v>
      </c>
      <c r="FQ291" s="4">
        <v>18.235782101190576</v>
      </c>
      <c r="FR291" s="49">
        <v>0.44693392995098202</v>
      </c>
      <c r="FS291" s="4">
        <v>18.96537539263959</v>
      </c>
      <c r="FT291" s="49">
        <v>1</v>
      </c>
      <c r="FU291" s="4">
        <v>8.931096320337069</v>
      </c>
      <c r="FV291" s="49">
        <v>0.65868917789728521</v>
      </c>
      <c r="FW291" s="4"/>
      <c r="FX291" s="49"/>
      <c r="FY291" s="4">
        <v>38.895388160255251</v>
      </c>
      <c r="FZ291" s="49">
        <v>0.53276188991876783</v>
      </c>
      <c r="GA291" s="4">
        <v>223.67494528770985</v>
      </c>
      <c r="GB291" s="49">
        <v>0.54225602679713258</v>
      </c>
      <c r="GC291" s="4">
        <v>59.551080048301415</v>
      </c>
      <c r="GD291" s="49">
        <v>0.49095687235562746</v>
      </c>
      <c r="GE291" s="4">
        <v>65.130979897736296</v>
      </c>
      <c r="GF291" s="49">
        <v>0.43614883378343272</v>
      </c>
      <c r="GG291" s="4"/>
      <c r="GH291" s="49"/>
      <c r="GI291" s="4">
        <v>1790.1255906431129</v>
      </c>
      <c r="GJ291" s="49">
        <v>0.50739660743600634</v>
      </c>
      <c r="GK291" s="4">
        <v>139.64598687590549</v>
      </c>
      <c r="GL291" s="49">
        <v>0.44960407068807351</v>
      </c>
      <c r="GM291" s="4">
        <v>257.27140887079861</v>
      </c>
      <c r="GN291" s="49">
        <v>0.47160884689999927</v>
      </c>
      <c r="GO291" s="4">
        <v>135.81962066337908</v>
      </c>
      <c r="GP291" s="49">
        <v>0.4149734902671629</v>
      </c>
      <c r="GQ291" s="4">
        <v>13.276045299864409</v>
      </c>
      <c r="GR291" s="49">
        <v>0.39588715040928579</v>
      </c>
      <c r="GS291" s="4">
        <v>154.67785720195366</v>
      </c>
      <c r="GT291" s="49">
        <v>0.59620192229749502</v>
      </c>
      <c r="GU291" s="4">
        <v>3.6008064635507484</v>
      </c>
      <c r="GV291" s="49">
        <v>1</v>
      </c>
      <c r="GW291" s="4">
        <v>24.794073347889789</v>
      </c>
      <c r="GX291" s="49">
        <v>0.63538225021856265</v>
      </c>
      <c r="GY291" s="4">
        <v>56.270942672327116</v>
      </c>
      <c r="GZ291" s="49">
        <v>0.71189245841988003</v>
      </c>
      <c r="HA291" s="4">
        <v>9.6617199741406417</v>
      </c>
      <c r="HB291" s="49">
        <v>1</v>
      </c>
      <c r="HC291" s="4">
        <v>559.61378044224853</v>
      </c>
      <c r="HD291" s="49">
        <v>0.38765051320317556</v>
      </c>
      <c r="HE291" s="4">
        <v>15.397230810592824</v>
      </c>
      <c r="HF291" s="49">
        <v>0.21965881527320841</v>
      </c>
      <c r="HG291" s="4">
        <v>8.931096320337069</v>
      </c>
      <c r="HH291" s="49">
        <v>0.72663498374028945</v>
      </c>
      <c r="HI291" s="4">
        <v>96.967512699827324</v>
      </c>
      <c r="HJ291" s="49">
        <v>0.84170780763963471</v>
      </c>
      <c r="HK291" s="4">
        <v>18.235782101190576</v>
      </c>
      <c r="HL291" s="49">
        <v>1</v>
      </c>
      <c r="HM291" s="4">
        <v>31.421086000433824</v>
      </c>
      <c r="HN291" s="49">
        <v>0.38021050546299406</v>
      </c>
      <c r="HO291" s="4">
        <v>52.861379757244336</v>
      </c>
      <c r="HP291" s="49">
        <v>0.88063980154974608</v>
      </c>
      <c r="HQ291" s="4">
        <v>11.092333234206331</v>
      </c>
      <c r="HR291" s="49">
        <v>0.14737135717678962</v>
      </c>
      <c r="HS291" s="4">
        <v>149.591707557842</v>
      </c>
      <c r="HT291" s="49">
        <v>0.38580248256910843</v>
      </c>
      <c r="HU291" s="4"/>
      <c r="HV291" s="49"/>
      <c r="HW291" s="4"/>
      <c r="HX291" s="49"/>
      <c r="HY291" s="4">
        <v>206.32107481321094</v>
      </c>
      <c r="HZ291" s="49">
        <v>0.35859084590150792</v>
      </c>
      <c r="IA291" s="4">
        <v>25.934397506486988</v>
      </c>
      <c r="IB291" s="49">
        <v>0.58714720512431695</v>
      </c>
      <c r="IC291" s="4">
        <v>29.331513549744226</v>
      </c>
      <c r="ID291" s="49">
        <v>0.41991476723707488</v>
      </c>
      <c r="IE291" s="4">
        <v>82.772751418325797</v>
      </c>
      <c r="IF291" s="49">
        <v>0.7150862511365963</v>
      </c>
      <c r="IG291" s="4">
        <v>85.896714887312143</v>
      </c>
      <c r="IH291" s="49">
        <v>0.52984233651809198</v>
      </c>
      <c r="II291" s="4">
        <v>7.6986154052964118</v>
      </c>
      <c r="IJ291" s="49">
        <v>1</v>
      </c>
      <c r="IK291" s="4">
        <v>27.166878421527645</v>
      </c>
      <c r="IL291" s="49">
        <v>0.51719457965132598</v>
      </c>
      <c r="IM291" s="4">
        <v>25.026920792950929</v>
      </c>
      <c r="IN291" s="49">
        <v>0.38757049807356969</v>
      </c>
      <c r="IO291" s="4">
        <v>25.180592219630711</v>
      </c>
      <c r="IP291" s="49">
        <v>1</v>
      </c>
      <c r="IQ291" s="4">
        <v>21.749194915935121</v>
      </c>
      <c r="IR291" s="49">
        <v>0.61227422521304309</v>
      </c>
      <c r="IS291" s="4">
        <v>49.054266238149808</v>
      </c>
      <c r="IT291" s="49">
        <v>0.53588667059792505</v>
      </c>
      <c r="IU291" s="4">
        <v>67.554372891705597</v>
      </c>
      <c r="IV291" s="49">
        <v>0.48198790070764796</v>
      </c>
      <c r="IW291" s="4">
        <v>50.242111159711527</v>
      </c>
      <c r="IX291" s="49">
        <v>0.29681756277597371</v>
      </c>
      <c r="IY291" s="4"/>
      <c r="IZ291" s="49"/>
      <c r="JA291" s="4"/>
      <c r="JB291" s="49"/>
      <c r="JC291" s="4">
        <v>25.180592219630711</v>
      </c>
      <c r="JD291" s="49">
        <v>0.3207452606591954</v>
      </c>
      <c r="JE291" s="4">
        <v>53.460308373328559</v>
      </c>
      <c r="JF291" s="49">
        <v>0.46847651761334408</v>
      </c>
      <c r="JG291" s="4">
        <v>1.7934336525307799</v>
      </c>
      <c r="JH291" s="49">
        <v>0.18482297467024633</v>
      </c>
      <c r="JI291" s="4">
        <v>32.497782079709381</v>
      </c>
      <c r="JJ291" s="49">
        <v>0.50912381556710118</v>
      </c>
      <c r="JK291" s="4">
        <v>7.9100875451479773</v>
      </c>
      <c r="JL291" s="49">
        <v>1</v>
      </c>
      <c r="JM291" s="4">
        <v>6873.6980846612769</v>
      </c>
      <c r="JN291" s="49">
        <v>0.47447078319689312</v>
      </c>
      <c r="JO291" s="4">
        <v>24.413998444391432</v>
      </c>
      <c r="JP291" s="49">
        <v>1</v>
      </c>
      <c r="JQ291" s="4">
        <v>218.10804930405715</v>
      </c>
      <c r="JR291" s="49">
        <v>0.58291389697051965</v>
      </c>
      <c r="JS291" s="4">
        <v>462.87246331498505</v>
      </c>
      <c r="JT291" s="49">
        <v>0.67659494879681104</v>
      </c>
      <c r="JU291" s="4">
        <v>68.632995950453761</v>
      </c>
      <c r="JV291" s="49">
        <v>0.57363926948641941</v>
      </c>
      <c r="JW291" s="4">
        <v>42.740357697071751</v>
      </c>
      <c r="JX291" s="49">
        <v>0.55281212521388867</v>
      </c>
      <c r="JY291" s="4">
        <v>48.232139294709867</v>
      </c>
      <c r="JZ291" s="49">
        <v>0.13080556033829982</v>
      </c>
      <c r="KA291" s="4">
        <v>6.5751808522482245</v>
      </c>
      <c r="KB291" s="49">
        <v>1</v>
      </c>
      <c r="KC291" s="4">
        <v>17.250473374988239</v>
      </c>
      <c r="KD291" s="49">
        <v>0.44579297421819586</v>
      </c>
      <c r="KE291" s="4">
        <v>234.23644101663231</v>
      </c>
      <c r="KF291" s="49">
        <v>0.65682569704701033</v>
      </c>
      <c r="KG291" s="4">
        <v>483.81010445372425</v>
      </c>
      <c r="KH291" s="49">
        <v>0.56928641678266301</v>
      </c>
      <c r="KI291" s="4">
        <v>162.52433614065603</v>
      </c>
      <c r="KJ291" s="49">
        <v>0.50008520534046852</v>
      </c>
      <c r="KK291" s="4">
        <v>111.88114644591532</v>
      </c>
      <c r="KL291" s="49">
        <v>0.71229144059044058</v>
      </c>
      <c r="KM291" s="4">
        <v>196.73359738300053</v>
      </c>
      <c r="KN291" s="49">
        <v>0.38859899415463395</v>
      </c>
      <c r="KO291" s="4">
        <v>36.675145880909824</v>
      </c>
      <c r="KP291" s="49">
        <v>0.89119407680932028</v>
      </c>
      <c r="KQ291" s="4">
        <v>23.993806472933009</v>
      </c>
      <c r="KR291" s="49">
        <v>0.30806981457418292</v>
      </c>
      <c r="KS291" s="4">
        <v>1752.1217661071887</v>
      </c>
      <c r="KT291" s="49">
        <v>0.51397930997479468</v>
      </c>
      <c r="KU291" s="4">
        <v>28.640971302568612</v>
      </c>
      <c r="KV291" s="49">
        <v>0.81957552484066243</v>
      </c>
      <c r="KW291" s="4">
        <v>71.782852023452577</v>
      </c>
      <c r="KX291" s="49">
        <v>0.45190545365727619</v>
      </c>
      <c r="KY291" s="4">
        <v>13.84348786557617</v>
      </c>
      <c r="KZ291" s="49">
        <v>0.42194353875121182</v>
      </c>
      <c r="LA291" s="4">
        <v>4.6712332475770477</v>
      </c>
      <c r="LB291" s="49">
        <v>1</v>
      </c>
      <c r="LC291" s="4">
        <v>223.07513757123903</v>
      </c>
      <c r="LD291" s="49">
        <v>0.52897330127011966</v>
      </c>
      <c r="LE291" s="4">
        <v>238.94006856509051</v>
      </c>
      <c r="LF291" s="49">
        <v>0.66907565114308509</v>
      </c>
      <c r="LG291" s="4">
        <v>231.5472527306276</v>
      </c>
      <c r="LH291" s="49">
        <v>0.70199887605564903</v>
      </c>
      <c r="LI291" s="4">
        <v>11.742158961921685</v>
      </c>
      <c r="LJ291" s="49">
        <v>0.73999250359065805</v>
      </c>
      <c r="LK291" s="4">
        <v>5.0223760912337063</v>
      </c>
      <c r="LL291" s="49">
        <v>1</v>
      </c>
      <c r="LM291" s="4">
        <v>7.6986154052964118</v>
      </c>
      <c r="LN291" s="49">
        <v>1</v>
      </c>
      <c r="LO291" s="4">
        <v>1543.1106624820864</v>
      </c>
      <c r="LP291" s="49">
        <v>0.35937596805812988</v>
      </c>
      <c r="LQ291" s="4">
        <v>67.381923047172108</v>
      </c>
      <c r="LR291" s="49">
        <v>0.91545829157598768</v>
      </c>
      <c r="LS291" s="4">
        <v>33.121819260084905</v>
      </c>
      <c r="LT291" s="49">
        <v>0.53994431881113991</v>
      </c>
      <c r="LU291" s="4">
        <v>6371.3805606877904</v>
      </c>
      <c r="LV291" s="49">
        <v>0.48217695812509925</v>
      </c>
      <c r="LW291" s="4">
        <v>1.8892421449180175</v>
      </c>
      <c r="LX291" s="49">
        <v>1</v>
      </c>
      <c r="LY291" s="4">
        <v>10.868282149608889</v>
      </c>
      <c r="LZ291" s="49">
        <v>1</v>
      </c>
      <c r="MA291" s="4">
        <v>20.530002123749533</v>
      </c>
      <c r="MB291" s="49">
        <v>0.33409734211681741</v>
      </c>
      <c r="MC291" s="4"/>
      <c r="MD291" s="49"/>
      <c r="ME291" s="4">
        <v>10.868282149608889</v>
      </c>
      <c r="MF291" s="49">
        <v>1</v>
      </c>
      <c r="MG291" s="4"/>
      <c r="MH291" s="49"/>
      <c r="MI291" s="4">
        <v>21.283678456266067</v>
      </c>
      <c r="MJ291" s="49">
        <v>1</v>
      </c>
      <c r="MK291" s="4">
        <v>18.96537539263959</v>
      </c>
      <c r="ML291" s="49">
        <v>1</v>
      </c>
      <c r="MM291" s="4"/>
      <c r="MN291" s="49"/>
      <c r="MO291" s="4"/>
      <c r="MP291" s="53"/>
      <c r="MQ291" s="8">
        <v>84.404862416790976</v>
      </c>
      <c r="MR291" s="51">
        <v>0.55086817642123342</v>
      </c>
    </row>
  </sheetData>
  <mergeCells count="177">
    <mergeCell ref="MA8:MB8"/>
    <mergeCell ref="MC8:MD8"/>
    <mergeCell ref="ME8:MF8"/>
    <mergeCell ref="MG8:MH8"/>
    <mergeCell ref="MI8:MJ8"/>
    <mergeCell ref="MK8:ML8"/>
    <mergeCell ref="MM8:MN8"/>
    <mergeCell ref="MO8:MP8"/>
    <mergeCell ref="MQ8:MR8"/>
    <mergeCell ref="LW8:LX8"/>
    <mergeCell ref="LU8:LV8"/>
    <mergeCell ref="LS8:LT8"/>
    <mergeCell ref="LQ8:LR8"/>
    <mergeCell ref="LO8:LP8"/>
    <mergeCell ref="LM8:LN8"/>
    <mergeCell ref="LK8:LL8"/>
    <mergeCell ref="LY8:LZ8"/>
    <mergeCell ref="LC8:LD8"/>
    <mergeCell ref="LE8:LF8"/>
    <mergeCell ref="LG8:LH8"/>
    <mergeCell ref="LI8:LJ8"/>
    <mergeCell ref="KW8:KX8"/>
    <mergeCell ref="KY8:KZ8"/>
    <mergeCell ref="LA8:LB8"/>
    <mergeCell ref="JG8:JH8"/>
    <mergeCell ref="JI8:JJ8"/>
    <mergeCell ref="JK8:JL8"/>
    <mergeCell ref="JM8:JN8"/>
    <mergeCell ref="JO8:JP8"/>
    <mergeCell ref="JQ8:JR8"/>
    <mergeCell ref="JS8:JT8"/>
    <mergeCell ref="JU8:JV8"/>
    <mergeCell ref="JW8:JX8"/>
    <mergeCell ref="JY8:JZ8"/>
    <mergeCell ref="KA8:KB8"/>
    <mergeCell ref="KC8:KD8"/>
    <mergeCell ref="KE8:KF8"/>
    <mergeCell ref="KG8:KH8"/>
    <mergeCell ref="KI8:KJ8"/>
    <mergeCell ref="KK8:KL8"/>
    <mergeCell ref="KM8:KN8"/>
    <mergeCell ref="KO8:KP8"/>
    <mergeCell ref="KQ8:KR8"/>
    <mergeCell ref="KS8:KT8"/>
    <mergeCell ref="KU8:KV8"/>
    <mergeCell ref="JA8:JB8"/>
    <mergeCell ref="JC8:JD8"/>
    <mergeCell ref="JE8:JF8"/>
    <mergeCell ref="HK8:HL8"/>
    <mergeCell ref="HM8:HN8"/>
    <mergeCell ref="HO8:HP8"/>
    <mergeCell ref="HQ8:HR8"/>
    <mergeCell ref="HS8:HT8"/>
    <mergeCell ref="HU8:HV8"/>
    <mergeCell ref="HW8:HX8"/>
    <mergeCell ref="HY8:HZ8"/>
    <mergeCell ref="IA8:IB8"/>
    <mergeCell ref="IC8:ID8"/>
    <mergeCell ref="IE8:IF8"/>
    <mergeCell ref="IG8:IH8"/>
    <mergeCell ref="II8:IJ8"/>
    <mergeCell ref="IK8:IL8"/>
    <mergeCell ref="IM8:IN8"/>
    <mergeCell ref="IO8:IP8"/>
    <mergeCell ref="IQ8:IR8"/>
    <mergeCell ref="IS8:IT8"/>
    <mergeCell ref="IU8:IV8"/>
    <mergeCell ref="IW8:IX8"/>
    <mergeCell ref="IY8:IZ8"/>
    <mergeCell ref="HE8:HF8"/>
    <mergeCell ref="HG8:HH8"/>
    <mergeCell ref="HI8:HJ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GW8:GX8"/>
    <mergeCell ref="GY8:GZ8"/>
    <mergeCell ref="HA8:HB8"/>
    <mergeCell ref="HC8:HD8"/>
    <mergeCell ref="FI8:FJ8"/>
    <mergeCell ref="FK8:FL8"/>
    <mergeCell ref="FM8:FN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DG8:DH8"/>
    <mergeCell ref="DI8:DJ8"/>
    <mergeCell ref="DK8:DL8"/>
    <mergeCell ref="DM8:DN8"/>
    <mergeCell ref="DO8:DP8"/>
    <mergeCell ref="DQ8:DR8"/>
    <mergeCell ref="CU8:CV8"/>
    <mergeCell ref="CW8:CX8"/>
    <mergeCell ref="CY8:CZ8"/>
    <mergeCell ref="DA8:DB8"/>
    <mergeCell ref="DC8:DD8"/>
    <mergeCell ref="DE8:DF8"/>
    <mergeCell ref="CI8:CJ8"/>
    <mergeCell ref="CK8:CL8"/>
    <mergeCell ref="CM8:CN8"/>
    <mergeCell ref="CO8:CP8"/>
    <mergeCell ref="CQ8:CR8"/>
    <mergeCell ref="CS8:CT8"/>
    <mergeCell ref="BW8:BX8"/>
    <mergeCell ref="BY8:BZ8"/>
    <mergeCell ref="CA8:CB8"/>
    <mergeCell ref="CC8:CD8"/>
    <mergeCell ref="CE8:CF8"/>
    <mergeCell ref="CG8:CH8"/>
    <mergeCell ref="BK8:BL8"/>
    <mergeCell ref="BM8:BN8"/>
    <mergeCell ref="BO8:BP8"/>
    <mergeCell ref="BQ8:BR8"/>
    <mergeCell ref="BS8:BT8"/>
    <mergeCell ref="BU8:BV8"/>
    <mergeCell ref="AY8:AZ8"/>
    <mergeCell ref="BA8:BB8"/>
    <mergeCell ref="BC8:BD8"/>
    <mergeCell ref="BE8:BF8"/>
    <mergeCell ref="BG8:BH8"/>
    <mergeCell ref="BI8:BJ8"/>
    <mergeCell ref="AM8:AN8"/>
    <mergeCell ref="AO8:AP8"/>
    <mergeCell ref="AQ8:AR8"/>
    <mergeCell ref="AS8:AT8"/>
    <mergeCell ref="AU8:AV8"/>
    <mergeCell ref="AW8:AX8"/>
    <mergeCell ref="AA8:AB8"/>
    <mergeCell ref="AC8:AD8"/>
    <mergeCell ref="AE8:AF8"/>
    <mergeCell ref="AG8:AH8"/>
    <mergeCell ref="AI8:AJ8"/>
    <mergeCell ref="AK8:AL8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M8:N8"/>
  </mergeCells>
  <conditionalFormatting sqref="OG2:OH7 OJ2:OK7 OM2:ON7 OP2:OQ7 OS2:OT7 OV2:OW7 OY2:OZ7 PB2:PC7 PE2:PF7 PH2:PH7 PK2:PL7 PN2:PO7 PQ2:PR7 PT2:PU7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Q2:PR7 PN2:PO7 PK2:PL7 PH2:PH7 PE2:PF7 PB2:PC7 OY2:OZ7 OV2:OW7 OS2:OT7 OP2:OQ7 OM2:ON7 OJ2:OK7 OG2:OH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J2:QJ7 PT2:PU7 PX2:PY7 QA2:QB7 QD2:QE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1" location="'Elenco indicatori'!A1" display="Ritorno elenco indicatori"/>
  </hyperlinks>
  <pageMargins left="0.7" right="0.7" top="0.75" bottom="0.75" header="0.3" footer="0.3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7" sqref="A7"/>
    </sheetView>
  </sheetViews>
  <sheetFormatPr defaultRowHeight="15" x14ac:dyDescent="0.25"/>
  <cols>
    <col min="1" max="1" width="27.5703125" bestFit="1" customWidth="1"/>
    <col min="3" max="3" width="23.140625" bestFit="1" customWidth="1"/>
    <col min="4" max="4" width="10" bestFit="1" customWidth="1"/>
    <col min="5" max="5" width="8.140625" bestFit="1" customWidth="1"/>
    <col min="6" max="6" width="4" customWidth="1"/>
    <col min="7" max="7" width="23.140625" bestFit="1" customWidth="1"/>
    <col min="8" max="8" width="10" bestFit="1" customWidth="1"/>
    <col min="9" max="9" width="8.140625" bestFit="1" customWidth="1"/>
    <col min="10" max="10" width="4" customWidth="1"/>
    <col min="11" max="11" width="18.5703125" bestFit="1" customWidth="1"/>
    <col min="12" max="12" width="10" bestFit="1" customWidth="1"/>
    <col min="13" max="13" width="8.140625" bestFit="1" customWidth="1"/>
  </cols>
  <sheetData>
    <row r="1" spans="1:13" x14ac:dyDescent="0.25">
      <c r="A1" s="39" t="s">
        <v>710</v>
      </c>
      <c r="B1" s="1"/>
    </row>
    <row r="2" spans="1:13" ht="23.25" x14ac:dyDescent="0.35">
      <c r="A2" s="1"/>
      <c r="B2" s="40"/>
    </row>
    <row r="3" spans="1:13" ht="18.75" x14ac:dyDescent="0.3">
      <c r="A3" s="41" t="s">
        <v>707</v>
      </c>
      <c r="B3" s="1"/>
    </row>
    <row r="4" spans="1:13" x14ac:dyDescent="0.25">
      <c r="A4" s="1"/>
      <c r="B4" s="1"/>
    </row>
    <row r="5" spans="1:13" x14ac:dyDescent="0.25">
      <c r="A5" s="1" t="s">
        <v>708</v>
      </c>
      <c r="B5" s="8" t="s">
        <v>1018</v>
      </c>
    </row>
    <row r="6" spans="1:13" x14ac:dyDescent="0.25">
      <c r="A6" s="1" t="s">
        <v>709</v>
      </c>
      <c r="B6" s="1" t="s">
        <v>1072</v>
      </c>
    </row>
    <row r="8" spans="1:13" x14ac:dyDescent="0.25">
      <c r="C8" s="3" t="s">
        <v>921</v>
      </c>
      <c r="D8" s="3" t="s">
        <v>28</v>
      </c>
      <c r="E8" s="3" t="s">
        <v>29</v>
      </c>
      <c r="G8" s="3" t="s">
        <v>920</v>
      </c>
      <c r="H8" s="14" t="s">
        <v>28</v>
      </c>
      <c r="I8" s="3" t="s">
        <v>29</v>
      </c>
      <c r="K8" s="3" t="s">
        <v>1010</v>
      </c>
      <c r="L8" s="3" t="s">
        <v>28</v>
      </c>
      <c r="M8" s="3" t="s">
        <v>29</v>
      </c>
    </row>
    <row r="9" spans="1:13" x14ac:dyDescent="0.25">
      <c r="C9" s="86" t="s">
        <v>513</v>
      </c>
      <c r="D9" s="1">
        <v>19703.328409500238</v>
      </c>
      <c r="E9" s="116">
        <v>0.79438399148296368</v>
      </c>
      <c r="G9" s="86" t="s">
        <v>513</v>
      </c>
      <c r="H9" s="1">
        <v>24803.279800135166</v>
      </c>
      <c r="I9" s="116">
        <v>0.45817316209972886</v>
      </c>
      <c r="K9" s="86">
        <v>0</v>
      </c>
      <c r="L9" s="1">
        <v>45379.810168503893</v>
      </c>
      <c r="M9" s="116">
        <v>0.83826861963132204</v>
      </c>
    </row>
    <row r="10" spans="1:13" x14ac:dyDescent="0.25">
      <c r="C10" s="86" t="s">
        <v>515</v>
      </c>
      <c r="D10" s="1">
        <v>13.730962893007518</v>
      </c>
      <c r="E10" s="116">
        <v>5.5359464569409978E-4</v>
      </c>
      <c r="G10" s="86" t="s">
        <v>515</v>
      </c>
      <c r="H10" s="1">
        <v>156.35080761274244</v>
      </c>
      <c r="I10" s="116">
        <v>2.8881561026613176E-3</v>
      </c>
      <c r="K10" s="86">
        <v>1</v>
      </c>
      <c r="L10" s="1">
        <v>3902.0507117042616</v>
      </c>
      <c r="M10" s="116">
        <v>7.2079778467252859E-2</v>
      </c>
    </row>
    <row r="11" spans="1:13" x14ac:dyDescent="0.25">
      <c r="C11" s="86" t="s">
        <v>514</v>
      </c>
      <c r="D11" s="1">
        <v>5086.2204277420433</v>
      </c>
      <c r="E11" s="116">
        <v>0.20506241387134214</v>
      </c>
      <c r="G11" s="86" t="s">
        <v>514</v>
      </c>
      <c r="H11" s="1">
        <v>29175.534547858319</v>
      </c>
      <c r="I11" s="116">
        <v>0.53893868179760984</v>
      </c>
      <c r="K11" s="86">
        <v>2</v>
      </c>
      <c r="L11" s="1">
        <v>2762.7945748947664</v>
      </c>
      <c r="M11" s="116">
        <v>5.1035118613813601E-2</v>
      </c>
    </row>
    <row r="12" spans="1:13" x14ac:dyDescent="0.25">
      <c r="C12" s="5" t="s">
        <v>23</v>
      </c>
      <c r="D12" s="6">
        <v>24803.279800135289</v>
      </c>
      <c r="E12" s="145">
        <v>1</v>
      </c>
      <c r="G12" s="5" t="s">
        <v>23</v>
      </c>
      <c r="H12" s="6">
        <v>54135.165155606228</v>
      </c>
      <c r="I12" s="145">
        <v>1</v>
      </c>
      <c r="K12" s="86">
        <v>3</v>
      </c>
      <c r="L12" s="1">
        <v>987.10738686387162</v>
      </c>
      <c r="M12" s="116">
        <v>1.8234125342123247E-2</v>
      </c>
    </row>
    <row r="13" spans="1:13" x14ac:dyDescent="0.25">
      <c r="K13" s="86">
        <v>4</v>
      </c>
      <c r="L13" s="1">
        <v>302.46663270123037</v>
      </c>
      <c r="M13" s="116">
        <v>5.5872487288404537E-3</v>
      </c>
    </row>
    <row r="14" spans="1:13" x14ac:dyDescent="0.25">
      <c r="D14" s="1"/>
      <c r="H14" s="1"/>
      <c r="K14" s="86">
        <v>5</v>
      </c>
      <c r="L14" s="1">
        <v>647.38711357941997</v>
      </c>
      <c r="M14" s="116">
        <v>1.1958716884275978E-2</v>
      </c>
    </row>
    <row r="15" spans="1:13" x14ac:dyDescent="0.25">
      <c r="D15" s="1"/>
      <c r="H15" s="1"/>
      <c r="K15" s="86">
        <v>6</v>
      </c>
      <c r="L15" s="1">
        <v>153.54856735904619</v>
      </c>
      <c r="M15" s="116">
        <v>2.8363923323718536E-3</v>
      </c>
    </row>
    <row r="16" spans="1:13" x14ac:dyDescent="0.25">
      <c r="D16" s="1"/>
      <c r="H16" s="1"/>
      <c r="K16" s="5" t="s">
        <v>23</v>
      </c>
      <c r="L16" s="6">
        <v>54135.16515560649</v>
      </c>
      <c r="M16" s="145">
        <v>1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0"/>
  <sheetViews>
    <sheetView workbookViewId="0">
      <selection activeCell="A7" sqref="A7"/>
    </sheetView>
  </sheetViews>
  <sheetFormatPr defaultRowHeight="15" x14ac:dyDescent="0.25"/>
  <cols>
    <col min="1" max="1" width="27.5703125" bestFit="1" customWidth="1"/>
    <col min="2" max="2" width="24.5703125" bestFit="1" customWidth="1"/>
    <col min="3" max="3" width="6.5703125" bestFit="1" customWidth="1"/>
    <col min="4" max="4" width="8.140625" style="116" bestFit="1" customWidth="1"/>
    <col min="5" max="5" width="6.5703125" bestFit="1" customWidth="1"/>
    <col min="6" max="6" width="8.140625" style="116" bestFit="1" customWidth="1"/>
    <col min="7" max="7" width="6.5703125" bestFit="1" customWidth="1"/>
    <col min="8" max="8" width="8.140625" style="116" bestFit="1" customWidth="1"/>
  </cols>
  <sheetData>
    <row r="1" spans="1:8" x14ac:dyDescent="0.25">
      <c r="A1" s="39" t="s">
        <v>710</v>
      </c>
    </row>
    <row r="2" spans="1:8" x14ac:dyDescent="0.25">
      <c r="A2" s="1"/>
    </row>
    <row r="3" spans="1:8" ht="18.75" x14ac:dyDescent="0.3">
      <c r="A3" s="41" t="s">
        <v>707</v>
      </c>
    </row>
    <row r="4" spans="1:8" x14ac:dyDescent="0.25">
      <c r="A4" s="1"/>
    </row>
    <row r="5" spans="1:8" x14ac:dyDescent="0.25">
      <c r="A5" s="1" t="s">
        <v>708</v>
      </c>
      <c r="B5" s="8" t="s">
        <v>1080</v>
      </c>
    </row>
    <row r="6" spans="1:8" x14ac:dyDescent="0.25">
      <c r="A6" s="1" t="s">
        <v>709</v>
      </c>
      <c r="B6" s="1" t="s">
        <v>1073</v>
      </c>
    </row>
    <row r="8" spans="1:8" x14ac:dyDescent="0.25">
      <c r="B8" s="2"/>
      <c r="C8" s="101" t="s">
        <v>513</v>
      </c>
      <c r="D8" s="101"/>
      <c r="E8" s="101" t="s">
        <v>514</v>
      </c>
      <c r="F8" s="101"/>
      <c r="G8" s="101" t="s">
        <v>970</v>
      </c>
      <c r="H8" s="101"/>
    </row>
    <row r="9" spans="1:8" x14ac:dyDescent="0.25">
      <c r="B9" s="3" t="s">
        <v>1019</v>
      </c>
      <c r="C9" s="14" t="s">
        <v>950</v>
      </c>
      <c r="D9" s="132" t="s">
        <v>29</v>
      </c>
      <c r="E9" s="14" t="s">
        <v>950</v>
      </c>
      <c r="F9" s="132" t="s">
        <v>29</v>
      </c>
      <c r="G9" s="14" t="s">
        <v>950</v>
      </c>
      <c r="H9" s="132" t="s">
        <v>29</v>
      </c>
    </row>
    <row r="10" spans="1:8" x14ac:dyDescent="0.25">
      <c r="B10" s="81" t="s">
        <v>1003</v>
      </c>
      <c r="C10" s="88">
        <v>34160.255182781591</v>
      </c>
      <c r="D10" s="146">
        <v>0.64184620271917492</v>
      </c>
      <c r="E10" s="88">
        <v>19061.614850977297</v>
      </c>
      <c r="F10" s="146">
        <v>0.35815379728082503</v>
      </c>
      <c r="G10" s="88">
        <v>53221.870033758889</v>
      </c>
      <c r="H10" s="146">
        <v>1</v>
      </c>
    </row>
    <row r="11" spans="1:8" x14ac:dyDescent="0.25">
      <c r="B11" s="22" t="s">
        <v>552</v>
      </c>
      <c r="C11" s="4">
        <v>1350.2097701469893</v>
      </c>
      <c r="D11" s="131">
        <v>0.64989993665416723</v>
      </c>
      <c r="E11" s="4">
        <v>727.35585802982939</v>
      </c>
      <c r="F11" s="131">
        <v>0.35010006334583299</v>
      </c>
      <c r="G11" s="4">
        <v>2077.5656281768183</v>
      </c>
      <c r="H11" s="131">
        <f>G11/$G$10</f>
        <v>3.9035938174645284E-2</v>
      </c>
    </row>
    <row r="12" spans="1:8" x14ac:dyDescent="0.25">
      <c r="B12" s="23" t="s">
        <v>626</v>
      </c>
      <c r="C12" s="1">
        <v>88.133526331555245</v>
      </c>
      <c r="D12" s="116">
        <v>0.86562454702162328</v>
      </c>
      <c r="E12" s="1">
        <v>13.681431013171801</v>
      </c>
      <c r="F12" s="116">
        <v>0.13437545297837672</v>
      </c>
      <c r="G12" s="1">
        <v>101.81495734472705</v>
      </c>
    </row>
    <row r="13" spans="1:8" x14ac:dyDescent="0.25">
      <c r="B13" s="23" t="s">
        <v>561</v>
      </c>
      <c r="C13" s="1">
        <v>673.02212444979057</v>
      </c>
      <c r="D13" s="116">
        <v>0.68798252381368918</v>
      </c>
      <c r="E13" s="1">
        <v>305.23255667064149</v>
      </c>
      <c r="F13" s="116">
        <v>0.31201747618631082</v>
      </c>
      <c r="G13" s="1">
        <v>978.254681120432</v>
      </c>
    </row>
    <row r="14" spans="1:8" x14ac:dyDescent="0.25">
      <c r="B14" s="23" t="s">
        <v>627</v>
      </c>
      <c r="C14" s="1">
        <v>114.6323243090942</v>
      </c>
      <c r="D14" s="116">
        <v>0.9222672330773628</v>
      </c>
      <c r="E14" s="1">
        <v>9.6617199741406417</v>
      </c>
      <c r="F14" s="116">
        <v>7.7732766922637211E-2</v>
      </c>
      <c r="G14" s="1">
        <v>124.29404428323484</v>
      </c>
    </row>
    <row r="15" spans="1:8" x14ac:dyDescent="0.25">
      <c r="B15" s="23" t="s">
        <v>456</v>
      </c>
      <c r="C15" s="1">
        <v>59.502595176760039</v>
      </c>
      <c r="D15" s="116">
        <v>0.81250449582244233</v>
      </c>
      <c r="E15" s="1">
        <v>13.730962893007518</v>
      </c>
      <c r="F15" s="116">
        <v>0.18749550417755773</v>
      </c>
      <c r="G15" s="1">
        <v>73.233558069767554</v>
      </c>
    </row>
    <row r="16" spans="1:8" x14ac:dyDescent="0.25">
      <c r="B16" s="23" t="s">
        <v>562</v>
      </c>
      <c r="C16" s="1">
        <v>169.15645674314024</v>
      </c>
      <c r="D16" s="116">
        <v>0.49881598292274065</v>
      </c>
      <c r="E16" s="1">
        <v>169.95949489897086</v>
      </c>
      <c r="F16" s="116">
        <v>0.50118401707725935</v>
      </c>
      <c r="G16" s="1">
        <v>339.1159516421111</v>
      </c>
    </row>
    <row r="17" spans="2:8" x14ac:dyDescent="0.25">
      <c r="B17" s="23" t="s">
        <v>563</v>
      </c>
      <c r="C17" s="1">
        <v>9.6617199741406417</v>
      </c>
      <c r="D17" s="116">
        <v>0.34632921428059188</v>
      </c>
      <c r="E17" s="1">
        <v>18.235782101190576</v>
      </c>
      <c r="F17" s="116">
        <v>0.65367078571940818</v>
      </c>
      <c r="G17" s="1">
        <v>27.897502075331218</v>
      </c>
    </row>
    <row r="18" spans="2:8" x14ac:dyDescent="0.25">
      <c r="B18" s="23" t="s">
        <v>628</v>
      </c>
      <c r="C18" s="1">
        <v>3.3937178289099195</v>
      </c>
      <c r="D18" s="116">
        <v>1</v>
      </c>
      <c r="E18" s="1"/>
      <c r="F18" s="116">
        <v>0</v>
      </c>
      <c r="G18" s="1">
        <v>3.3937178289099195</v>
      </c>
    </row>
    <row r="19" spans="2:8" x14ac:dyDescent="0.25">
      <c r="B19" s="23" t="s">
        <v>629</v>
      </c>
      <c r="C19" s="1">
        <v>13.681431013171801</v>
      </c>
      <c r="D19" s="116">
        <v>1</v>
      </c>
      <c r="E19" s="1"/>
      <c r="F19" s="116">
        <v>0</v>
      </c>
      <c r="G19" s="1">
        <v>13.681431013171801</v>
      </c>
    </row>
    <row r="20" spans="2:8" x14ac:dyDescent="0.25">
      <c r="B20" s="23" t="s">
        <v>564</v>
      </c>
      <c r="C20" s="1">
        <v>115.92490657433534</v>
      </c>
      <c r="D20" s="116">
        <v>0.4345151774915828</v>
      </c>
      <c r="E20" s="1">
        <v>150.86647973248927</v>
      </c>
      <c r="F20" s="116">
        <v>0.56548482250841714</v>
      </c>
      <c r="G20" s="1">
        <v>266.79138630682462</v>
      </c>
    </row>
    <row r="21" spans="2:8" x14ac:dyDescent="0.25">
      <c r="B21" s="23" t="s">
        <v>630</v>
      </c>
      <c r="C21" s="1">
        <v>9.6617199741406417</v>
      </c>
      <c r="D21" s="116">
        <v>0.5</v>
      </c>
      <c r="E21" s="1">
        <v>9.6617199741406417</v>
      </c>
      <c r="F21" s="116">
        <v>0.5</v>
      </c>
      <c r="G21" s="1">
        <v>19.323439948281283</v>
      </c>
    </row>
    <row r="22" spans="2:8" x14ac:dyDescent="0.25">
      <c r="B22" s="23" t="s">
        <v>565</v>
      </c>
      <c r="C22" s="1">
        <v>93.439247771950662</v>
      </c>
      <c r="D22" s="116">
        <v>0.72006533058189293</v>
      </c>
      <c r="E22" s="1">
        <v>36.325710772076647</v>
      </c>
      <c r="F22" s="116">
        <v>0.27993466941810702</v>
      </c>
      <c r="G22" s="1">
        <v>129.76495854402731</v>
      </c>
    </row>
    <row r="23" spans="2:8" x14ac:dyDescent="0.25">
      <c r="B23" s="22" t="s">
        <v>555</v>
      </c>
      <c r="C23" s="4">
        <v>110.97591308603933</v>
      </c>
      <c r="D23" s="131">
        <v>0.7269730423184958</v>
      </c>
      <c r="E23" s="4">
        <v>41.678871377645663</v>
      </c>
      <c r="F23" s="131">
        <v>0.2730269576815042</v>
      </c>
      <c r="G23" s="4">
        <v>152.65478446368499</v>
      </c>
      <c r="H23" s="131">
        <f>G23/$G$10</f>
        <v>2.8682717154969437E-3</v>
      </c>
    </row>
    <row r="24" spans="2:8" x14ac:dyDescent="0.25">
      <c r="B24" s="23" t="s">
        <v>631</v>
      </c>
      <c r="C24" s="1">
        <v>26.157437171547439</v>
      </c>
      <c r="D24" s="116">
        <v>1</v>
      </c>
      <c r="E24" s="1"/>
      <c r="F24" s="116">
        <v>0</v>
      </c>
      <c r="G24" s="1">
        <v>26.157437171547439</v>
      </c>
    </row>
    <row r="25" spans="2:8" x14ac:dyDescent="0.25">
      <c r="B25" s="23" t="s">
        <v>632</v>
      </c>
      <c r="C25" s="1">
        <v>12.369848652873459</v>
      </c>
      <c r="D25" s="116">
        <v>0.56146018752864091</v>
      </c>
      <c r="E25" s="1">
        <v>9.6617199741406417</v>
      </c>
      <c r="F25" s="116">
        <v>0.43853981247135904</v>
      </c>
      <c r="G25" s="1">
        <v>22.031568627014103</v>
      </c>
    </row>
    <row r="26" spans="2:8" x14ac:dyDescent="0.25">
      <c r="B26" s="23" t="s">
        <v>312</v>
      </c>
      <c r="C26" s="1">
        <v>8.6453531168811271</v>
      </c>
      <c r="D26" s="116">
        <v>0.21261241084023191</v>
      </c>
      <c r="E26" s="1">
        <v>32.017151403505025</v>
      </c>
      <c r="F26" s="116">
        <v>0.78738758915976814</v>
      </c>
      <c r="G26" s="1">
        <v>40.66250452038615</v>
      </c>
    </row>
    <row r="27" spans="2:8" x14ac:dyDescent="0.25">
      <c r="B27" s="23" t="s">
        <v>566</v>
      </c>
      <c r="C27" s="1">
        <v>63.803274144737301</v>
      </c>
      <c r="D27" s="116">
        <v>1</v>
      </c>
      <c r="E27" s="1"/>
      <c r="F27" s="116">
        <v>0</v>
      </c>
      <c r="G27" s="1">
        <v>63.803274144737301</v>
      </c>
    </row>
    <row r="28" spans="2:8" x14ac:dyDescent="0.25">
      <c r="B28" s="22" t="s">
        <v>551</v>
      </c>
      <c r="C28" s="4">
        <v>3184.7802003530046</v>
      </c>
      <c r="D28" s="131">
        <v>0.79681302680196131</v>
      </c>
      <c r="E28" s="4">
        <v>812.11755762572545</v>
      </c>
      <c r="F28" s="131">
        <v>0.20318697319803877</v>
      </c>
      <c r="G28" s="4">
        <v>3996.8977579787297</v>
      </c>
      <c r="H28" s="131">
        <f>G28/$G$10</f>
        <v>7.5098784680874206E-2</v>
      </c>
    </row>
    <row r="29" spans="2:8" x14ac:dyDescent="0.25">
      <c r="B29" s="23" t="s">
        <v>567</v>
      </c>
      <c r="C29" s="1">
        <v>424.82046797057581</v>
      </c>
      <c r="D29" s="116">
        <v>0.93002463234471133</v>
      </c>
      <c r="E29" s="1">
        <v>31.963635585422427</v>
      </c>
      <c r="F29" s="116">
        <v>6.9975367655288667E-2</v>
      </c>
      <c r="G29" s="1">
        <v>456.78410355599823</v>
      </c>
    </row>
    <row r="30" spans="2:8" x14ac:dyDescent="0.25">
      <c r="B30" s="23" t="s">
        <v>568</v>
      </c>
      <c r="C30" s="1">
        <v>44.551712265667092</v>
      </c>
      <c r="D30" s="116">
        <v>0.6300699785001137</v>
      </c>
      <c r="E30" s="1">
        <v>26.157437171547439</v>
      </c>
      <c r="F30" s="116">
        <v>0.36993002149988619</v>
      </c>
      <c r="G30" s="1">
        <v>70.709149437214535</v>
      </c>
    </row>
    <row r="31" spans="2:8" x14ac:dyDescent="0.25">
      <c r="B31" s="23" t="s">
        <v>569</v>
      </c>
      <c r="C31" s="1">
        <v>18.749785696878334</v>
      </c>
      <c r="D31" s="116">
        <v>1</v>
      </c>
      <c r="E31" s="1"/>
      <c r="F31" s="116">
        <v>0</v>
      </c>
      <c r="G31" s="1">
        <v>18.749785696878334</v>
      </c>
    </row>
    <row r="32" spans="2:8" x14ac:dyDescent="0.25">
      <c r="B32" s="23" t="s">
        <v>357</v>
      </c>
      <c r="C32" s="1">
        <v>11.455153626671422</v>
      </c>
      <c r="D32" s="116">
        <v>1</v>
      </c>
      <c r="E32" s="1"/>
      <c r="F32" s="116">
        <v>0</v>
      </c>
      <c r="G32" s="1">
        <v>11.455153626671422</v>
      </c>
    </row>
    <row r="33" spans="2:7" x14ac:dyDescent="0.25">
      <c r="B33" s="23" t="s">
        <v>570</v>
      </c>
      <c r="C33" s="1">
        <v>214.00825576908579</v>
      </c>
      <c r="D33" s="116">
        <v>0.95926393737930471</v>
      </c>
      <c r="E33" s="1">
        <v>9.0880657227376922</v>
      </c>
      <c r="F33" s="116">
        <v>4.0736062620695297E-2</v>
      </c>
      <c r="G33" s="1">
        <v>223.09632149182349</v>
      </c>
    </row>
    <row r="34" spans="2:7" x14ac:dyDescent="0.25">
      <c r="B34" s="23" t="s">
        <v>633</v>
      </c>
      <c r="C34" s="1">
        <v>4.9371384999935062</v>
      </c>
      <c r="D34" s="116">
        <v>1</v>
      </c>
      <c r="E34" s="1"/>
      <c r="F34" s="116">
        <v>0</v>
      </c>
      <c r="G34" s="1">
        <v>4.9371384999935062</v>
      </c>
    </row>
    <row r="35" spans="2:7" x14ac:dyDescent="0.25">
      <c r="B35" s="23" t="s">
        <v>634</v>
      </c>
      <c r="C35" s="1">
        <v>2.8410911626951618</v>
      </c>
      <c r="D35" s="116">
        <v>1</v>
      </c>
      <c r="E35" s="1"/>
      <c r="F35" s="116">
        <v>0</v>
      </c>
      <c r="G35" s="1">
        <v>2.8410911626951618</v>
      </c>
    </row>
    <row r="36" spans="2:7" x14ac:dyDescent="0.25">
      <c r="B36" s="23" t="s">
        <v>635</v>
      </c>
      <c r="C36" s="1">
        <v>17.862192640674138</v>
      </c>
      <c r="D36" s="116">
        <v>0.79422858323860701</v>
      </c>
      <c r="E36" s="1">
        <v>4.6277970394226173</v>
      </c>
      <c r="F36" s="116">
        <v>0.20577141676139302</v>
      </c>
      <c r="G36" s="1">
        <v>22.489989680096755</v>
      </c>
    </row>
    <row r="37" spans="2:7" x14ac:dyDescent="0.25">
      <c r="B37" s="23" t="s">
        <v>572</v>
      </c>
      <c r="C37" s="1">
        <v>51.97035924929726</v>
      </c>
      <c r="D37" s="116">
        <v>0.76194761659724197</v>
      </c>
      <c r="E37" s="1">
        <v>16.236900826388865</v>
      </c>
      <c r="F37" s="116">
        <v>0.23805238340275806</v>
      </c>
      <c r="G37" s="1">
        <v>68.207260075686122</v>
      </c>
    </row>
    <row r="38" spans="2:7" x14ac:dyDescent="0.25">
      <c r="B38" s="23" t="s">
        <v>636</v>
      </c>
      <c r="C38" s="1">
        <v>9.0880657227376922</v>
      </c>
      <c r="D38" s="116">
        <v>1</v>
      </c>
      <c r="E38" s="1"/>
      <c r="F38" s="116">
        <v>0</v>
      </c>
      <c r="G38" s="1">
        <v>9.0880657227376922</v>
      </c>
    </row>
    <row r="39" spans="2:7" x14ac:dyDescent="0.25">
      <c r="B39" s="23" t="s">
        <v>573</v>
      </c>
      <c r="C39" s="1">
        <v>9.6617199741406417</v>
      </c>
      <c r="D39" s="116">
        <v>0.2386176048267418</v>
      </c>
      <c r="E39" s="1">
        <v>30.828670419124485</v>
      </c>
      <c r="F39" s="116">
        <v>0.76138239517325812</v>
      </c>
      <c r="G39" s="1">
        <v>40.49039039326513</v>
      </c>
    </row>
    <row r="40" spans="2:7" x14ac:dyDescent="0.25">
      <c r="B40" s="23" t="s">
        <v>637</v>
      </c>
      <c r="C40" s="1">
        <v>43.538069595302218</v>
      </c>
      <c r="D40" s="116">
        <v>0.81838800393131284</v>
      </c>
      <c r="E40" s="1">
        <v>9.6617199741406417</v>
      </c>
      <c r="F40" s="116">
        <v>0.18161199606868719</v>
      </c>
      <c r="G40" s="1">
        <v>53.199789569442856</v>
      </c>
    </row>
    <row r="41" spans="2:7" x14ac:dyDescent="0.25">
      <c r="B41" s="23" t="s">
        <v>574</v>
      </c>
      <c r="C41" s="1">
        <v>18.749785696878334</v>
      </c>
      <c r="D41" s="116">
        <v>1</v>
      </c>
      <c r="E41" s="1"/>
      <c r="F41" s="116">
        <v>0</v>
      </c>
      <c r="G41" s="1">
        <v>18.749785696878334</v>
      </c>
    </row>
    <row r="42" spans="2:7" x14ac:dyDescent="0.25">
      <c r="B42" s="23" t="s">
        <v>638</v>
      </c>
      <c r="C42" s="1">
        <v>9.6617199741406417</v>
      </c>
      <c r="D42" s="116">
        <v>1</v>
      </c>
      <c r="E42" s="1"/>
      <c r="F42" s="116">
        <v>0</v>
      </c>
      <c r="G42" s="1">
        <v>9.6617199741406417</v>
      </c>
    </row>
    <row r="43" spans="2:7" x14ac:dyDescent="0.25">
      <c r="B43" s="23" t="s">
        <v>575</v>
      </c>
      <c r="C43" s="1">
        <v>143.41523076004887</v>
      </c>
      <c r="D43" s="116">
        <v>0.94725877908716394</v>
      </c>
      <c r="E43" s="1">
        <v>7.9850348550689949</v>
      </c>
      <c r="F43" s="116">
        <v>5.2741220912836104E-2</v>
      </c>
      <c r="G43" s="1">
        <v>151.40026561511786</v>
      </c>
    </row>
    <row r="44" spans="2:7" x14ac:dyDescent="0.25">
      <c r="B44" s="23" t="s">
        <v>639</v>
      </c>
      <c r="C44" s="1">
        <v>9.0880657227376922</v>
      </c>
      <c r="D44" s="116">
        <v>1</v>
      </c>
      <c r="E44" s="1"/>
      <c r="F44" s="116">
        <v>0</v>
      </c>
      <c r="G44" s="1">
        <v>9.0880657227376922</v>
      </c>
    </row>
    <row r="45" spans="2:7" x14ac:dyDescent="0.25">
      <c r="B45" s="23" t="s">
        <v>640</v>
      </c>
      <c r="C45" s="1">
        <v>9.6617199741406417</v>
      </c>
      <c r="D45" s="116">
        <v>1</v>
      </c>
      <c r="E45" s="1"/>
      <c r="F45" s="116">
        <v>0</v>
      </c>
      <c r="G45" s="1">
        <v>9.6617199741406417</v>
      </c>
    </row>
    <row r="46" spans="2:7" x14ac:dyDescent="0.25">
      <c r="B46" s="23" t="s">
        <v>356</v>
      </c>
      <c r="C46" s="1">
        <v>957.01853548195288</v>
      </c>
      <c r="D46" s="116">
        <v>0.77400260811896293</v>
      </c>
      <c r="E46" s="1">
        <v>279.43535426367544</v>
      </c>
      <c r="F46" s="116">
        <v>0.22599739188103715</v>
      </c>
      <c r="G46" s="1">
        <v>1236.4538897456282</v>
      </c>
    </row>
    <row r="47" spans="2:7" x14ac:dyDescent="0.25">
      <c r="B47" s="23" t="s">
        <v>641</v>
      </c>
      <c r="C47" s="1">
        <v>9.0880657227376922</v>
      </c>
      <c r="D47" s="116">
        <v>1</v>
      </c>
      <c r="E47" s="1"/>
      <c r="F47" s="116">
        <v>0</v>
      </c>
      <c r="G47" s="1">
        <v>9.0880657227376922</v>
      </c>
    </row>
    <row r="48" spans="2:7" x14ac:dyDescent="0.25">
      <c r="B48" s="23" t="s">
        <v>642</v>
      </c>
      <c r="C48" s="1">
        <v>10.868282149608889</v>
      </c>
      <c r="D48" s="116">
        <v>1</v>
      </c>
      <c r="E48" s="1"/>
      <c r="F48" s="116">
        <v>0</v>
      </c>
      <c r="G48" s="1">
        <v>10.868282149608889</v>
      </c>
    </row>
    <row r="49" spans="2:7" x14ac:dyDescent="0.25">
      <c r="B49" s="23" t="s">
        <v>576</v>
      </c>
      <c r="C49" s="1">
        <v>248.77063601200638</v>
      </c>
      <c r="D49" s="116">
        <v>0.66060990722148882</v>
      </c>
      <c r="E49" s="1">
        <v>127.80657436973067</v>
      </c>
      <c r="F49" s="116">
        <v>0.33939009277851123</v>
      </c>
      <c r="G49" s="1">
        <v>376.57721038173702</v>
      </c>
    </row>
    <row r="50" spans="2:7" x14ac:dyDescent="0.25">
      <c r="B50" s="23" t="s">
        <v>643</v>
      </c>
      <c r="C50" s="1">
        <v>38.073225645159617</v>
      </c>
      <c r="D50" s="116">
        <v>1</v>
      </c>
      <c r="E50" s="1"/>
      <c r="F50" s="116">
        <v>0</v>
      </c>
      <c r="G50" s="1">
        <v>38.073225645159617</v>
      </c>
    </row>
    <row r="51" spans="2:7" x14ac:dyDescent="0.25">
      <c r="B51" s="23" t="s">
        <v>644</v>
      </c>
      <c r="C51" s="1">
        <v>25.228272317385816</v>
      </c>
      <c r="D51" s="116">
        <v>1</v>
      </c>
      <c r="E51" s="1"/>
      <c r="F51" s="116">
        <v>0</v>
      </c>
      <c r="G51" s="1">
        <v>25.228272317385816</v>
      </c>
    </row>
    <row r="52" spans="2:7" x14ac:dyDescent="0.25">
      <c r="B52" s="23" t="s">
        <v>578</v>
      </c>
      <c r="C52" s="1">
        <v>103.64589689908185</v>
      </c>
      <c r="D52" s="116">
        <v>0.88017254979066983</v>
      </c>
      <c r="E52" s="1">
        <v>14.110441813971399</v>
      </c>
      <c r="F52" s="116">
        <v>0.1198274502093301</v>
      </c>
      <c r="G52" s="1">
        <v>117.75633871305325</v>
      </c>
    </row>
    <row r="53" spans="2:7" x14ac:dyDescent="0.25">
      <c r="B53" s="23" t="s">
        <v>311</v>
      </c>
      <c r="C53" s="1">
        <v>89.394489732666713</v>
      </c>
      <c r="D53" s="116">
        <v>0.87779324503809752</v>
      </c>
      <c r="E53" s="1">
        <v>12.445539497436172</v>
      </c>
      <c r="F53" s="116">
        <v>0.1222067549619025</v>
      </c>
      <c r="G53" s="1">
        <v>101.84002923010289</v>
      </c>
    </row>
    <row r="54" spans="2:7" x14ac:dyDescent="0.25">
      <c r="B54" s="23" t="s">
        <v>645</v>
      </c>
      <c r="C54" s="1">
        <v>27.837851419616026</v>
      </c>
      <c r="D54" s="116">
        <v>1</v>
      </c>
      <c r="E54" s="1"/>
      <c r="F54" s="116">
        <v>0</v>
      </c>
      <c r="G54" s="1">
        <v>27.837851419616026</v>
      </c>
    </row>
    <row r="55" spans="2:7" x14ac:dyDescent="0.25">
      <c r="B55" s="23" t="s">
        <v>646</v>
      </c>
      <c r="C55" s="1">
        <v>18.96537539263959</v>
      </c>
      <c r="D55" s="116">
        <v>1</v>
      </c>
      <c r="E55" s="1"/>
      <c r="F55" s="116">
        <v>0</v>
      </c>
      <c r="G55" s="1">
        <v>18.96537539263959</v>
      </c>
    </row>
    <row r="56" spans="2:7" x14ac:dyDescent="0.25">
      <c r="B56" s="23" t="s">
        <v>395</v>
      </c>
      <c r="C56" s="1">
        <v>80.668313830051233</v>
      </c>
      <c r="D56" s="116">
        <v>0.49052616592704851</v>
      </c>
      <c r="E56" s="1">
        <v>83.784307525214658</v>
      </c>
      <c r="F56" s="116">
        <v>0.50947383407295155</v>
      </c>
      <c r="G56" s="1">
        <v>164.45262135526588</v>
      </c>
    </row>
    <row r="57" spans="2:7" x14ac:dyDescent="0.25">
      <c r="B57" s="23" t="s">
        <v>358</v>
      </c>
      <c r="C57" s="1">
        <v>286.61427369637534</v>
      </c>
      <c r="D57" s="116">
        <v>0.71143914739014857</v>
      </c>
      <c r="E57" s="1">
        <v>116.25120643329481</v>
      </c>
      <c r="F57" s="116">
        <v>0.28856085260985154</v>
      </c>
      <c r="G57" s="1">
        <v>402.86548012967012</v>
      </c>
    </row>
    <row r="58" spans="2:7" x14ac:dyDescent="0.25">
      <c r="B58" s="23" t="s">
        <v>579</v>
      </c>
      <c r="C58" s="1">
        <v>21.40297368011003</v>
      </c>
      <c r="D58" s="116">
        <v>1</v>
      </c>
      <c r="E58" s="1"/>
      <c r="F58" s="116">
        <v>0</v>
      </c>
      <c r="G58" s="1">
        <v>21.40297368011003</v>
      </c>
    </row>
    <row r="59" spans="2:7" x14ac:dyDescent="0.25">
      <c r="B59" s="23" t="s">
        <v>647</v>
      </c>
      <c r="C59" s="1">
        <v>38.073225645159617</v>
      </c>
      <c r="D59" s="116">
        <v>1</v>
      </c>
      <c r="E59" s="1"/>
      <c r="F59" s="116">
        <v>0</v>
      </c>
      <c r="G59" s="1">
        <v>38.073225645159617</v>
      </c>
    </row>
    <row r="60" spans="2:7" x14ac:dyDescent="0.25">
      <c r="B60" s="23" t="s">
        <v>648</v>
      </c>
      <c r="C60" s="1">
        <v>12.70961632921613</v>
      </c>
      <c r="D60" s="116">
        <v>1</v>
      </c>
      <c r="E60" s="1"/>
      <c r="F60" s="116">
        <v>0</v>
      </c>
      <c r="G60" s="1">
        <v>12.70961632921613</v>
      </c>
    </row>
    <row r="61" spans="2:7" x14ac:dyDescent="0.25">
      <c r="B61" s="23" t="s">
        <v>649</v>
      </c>
      <c r="C61" s="1">
        <v>9.6617199741406417</v>
      </c>
      <c r="D61" s="116">
        <v>1</v>
      </c>
      <c r="E61" s="1"/>
      <c r="F61" s="116">
        <v>0</v>
      </c>
      <c r="G61" s="1">
        <v>9.6617199741406417</v>
      </c>
    </row>
    <row r="62" spans="2:7" x14ac:dyDescent="0.25">
      <c r="B62" s="23" t="s">
        <v>650</v>
      </c>
      <c r="C62" s="1">
        <v>112.96445983457926</v>
      </c>
      <c r="D62" s="116">
        <v>0.73021944181054166</v>
      </c>
      <c r="E62" s="1">
        <v>41.734872128549085</v>
      </c>
      <c r="F62" s="116">
        <v>0.2697805581894584</v>
      </c>
      <c r="G62" s="1">
        <v>154.69933196312834</v>
      </c>
    </row>
    <row r="63" spans="2:7" x14ac:dyDescent="0.25">
      <c r="B63" s="23" t="s">
        <v>651</v>
      </c>
      <c r="C63" s="1">
        <v>28.411505671018976</v>
      </c>
      <c r="D63" s="116">
        <v>1</v>
      </c>
      <c r="E63" s="1"/>
      <c r="F63" s="116">
        <v>0</v>
      </c>
      <c r="G63" s="1">
        <v>28.411505671018976</v>
      </c>
    </row>
    <row r="64" spans="2:7" x14ac:dyDescent="0.25">
      <c r="B64" s="23" t="s">
        <v>652</v>
      </c>
      <c r="C64" s="1">
        <v>21.322946617832237</v>
      </c>
      <c r="D64" s="116">
        <v>1</v>
      </c>
      <c r="E64" s="1"/>
      <c r="F64" s="116">
        <v>0</v>
      </c>
      <c r="G64" s="1">
        <v>21.322946617832237</v>
      </c>
    </row>
    <row r="65" spans="2:8" x14ac:dyDescent="0.25">
      <c r="B65" s="22" t="s">
        <v>553</v>
      </c>
      <c r="C65" s="4">
        <v>14374.555954096242</v>
      </c>
      <c r="D65" s="131">
        <v>0.65408456491247013</v>
      </c>
      <c r="E65" s="4">
        <v>7602.0457350444349</v>
      </c>
      <c r="F65" s="131">
        <v>0.34591543508752942</v>
      </c>
      <c r="G65" s="4">
        <v>21976.601689140687</v>
      </c>
      <c r="H65" s="131">
        <f>G65/$G$10</f>
        <v>0.4129242673209495</v>
      </c>
    </row>
    <row r="66" spans="2:8" x14ac:dyDescent="0.25">
      <c r="B66" s="23" t="s">
        <v>314</v>
      </c>
      <c r="C66" s="1">
        <v>520.43617315620349</v>
      </c>
      <c r="D66" s="116">
        <v>0.64250760334589685</v>
      </c>
      <c r="E66" s="1">
        <v>289.57163133669417</v>
      </c>
      <c r="F66" s="116">
        <v>0.3574923966541031</v>
      </c>
      <c r="G66" s="1">
        <v>810.00780449289766</v>
      </c>
    </row>
    <row r="67" spans="2:8" x14ac:dyDescent="0.25">
      <c r="B67" s="23" t="s">
        <v>653</v>
      </c>
      <c r="C67" s="1">
        <v>52.136437305128275</v>
      </c>
      <c r="D67" s="116">
        <v>1</v>
      </c>
      <c r="E67" s="1"/>
      <c r="F67" s="116">
        <v>0</v>
      </c>
      <c r="G67" s="1">
        <v>52.136437305128275</v>
      </c>
    </row>
    <row r="68" spans="2:8" x14ac:dyDescent="0.25">
      <c r="B68" s="23" t="s">
        <v>654</v>
      </c>
      <c r="C68" s="1"/>
      <c r="D68" s="116">
        <v>0</v>
      </c>
      <c r="E68" s="1">
        <v>19.276018612423428</v>
      </c>
      <c r="F68" s="116">
        <v>1</v>
      </c>
      <c r="G68" s="1">
        <v>19.276018612423428</v>
      </c>
    </row>
    <row r="69" spans="2:8" x14ac:dyDescent="0.25">
      <c r="B69" s="23" t="s">
        <v>582</v>
      </c>
      <c r="C69" s="1">
        <v>4.9430366570468669</v>
      </c>
      <c r="D69" s="116">
        <v>1</v>
      </c>
      <c r="E69" s="1"/>
      <c r="F69" s="116">
        <v>0</v>
      </c>
      <c r="G69" s="1">
        <v>4.9430366570468669</v>
      </c>
    </row>
    <row r="70" spans="2:8" x14ac:dyDescent="0.25">
      <c r="B70" s="23" t="s">
        <v>583</v>
      </c>
      <c r="C70" s="1">
        <v>72.374699150246173</v>
      </c>
      <c r="D70" s="116">
        <v>0.45741688933800645</v>
      </c>
      <c r="E70" s="1">
        <v>85.850108103788472</v>
      </c>
      <c r="F70" s="116">
        <v>0.5425831106619935</v>
      </c>
      <c r="G70" s="1">
        <v>158.22480725403466</v>
      </c>
    </row>
    <row r="71" spans="2:8" x14ac:dyDescent="0.25">
      <c r="B71" s="23" t="s">
        <v>655</v>
      </c>
      <c r="C71" s="1">
        <v>230.17035699289355</v>
      </c>
      <c r="D71" s="116">
        <v>0.57139338859012934</v>
      </c>
      <c r="E71" s="1">
        <v>172.65256953907385</v>
      </c>
      <c r="F71" s="116">
        <v>0.42860661140987077</v>
      </c>
      <c r="G71" s="1">
        <v>402.82292653196737</v>
      </c>
    </row>
    <row r="72" spans="2:8" x14ac:dyDescent="0.25">
      <c r="B72" s="23" t="s">
        <v>584</v>
      </c>
      <c r="C72" s="1">
        <v>17.182664651949871</v>
      </c>
      <c r="D72" s="116">
        <v>1</v>
      </c>
      <c r="E72" s="1"/>
      <c r="F72" s="116">
        <v>0</v>
      </c>
      <c r="G72" s="1">
        <v>17.182664651949871</v>
      </c>
    </row>
    <row r="73" spans="2:8" x14ac:dyDescent="0.25">
      <c r="B73" s="23" t="s">
        <v>656</v>
      </c>
      <c r="C73" s="1">
        <v>18.235782101190576</v>
      </c>
      <c r="D73" s="116">
        <v>0.69746320730028966</v>
      </c>
      <c r="E73" s="1">
        <v>7.9100875451479764</v>
      </c>
      <c r="F73" s="116">
        <v>0.30253679269971034</v>
      </c>
      <c r="G73" s="1">
        <v>26.145869646338554</v>
      </c>
    </row>
    <row r="74" spans="2:8" x14ac:dyDescent="0.25">
      <c r="B74" s="23" t="s">
        <v>657</v>
      </c>
      <c r="C74" s="1">
        <v>25.943097847033656</v>
      </c>
      <c r="D74" s="116">
        <v>1</v>
      </c>
      <c r="E74" s="1"/>
      <c r="F74" s="116">
        <v>0</v>
      </c>
      <c r="G74" s="1">
        <v>25.943097847033656</v>
      </c>
    </row>
    <row r="75" spans="2:8" x14ac:dyDescent="0.25">
      <c r="B75" s="23" t="s">
        <v>585</v>
      </c>
      <c r="C75" s="1">
        <v>713.84379137538883</v>
      </c>
      <c r="D75" s="116">
        <v>0.40907890293656363</v>
      </c>
      <c r="E75" s="1">
        <v>1031.1589116510379</v>
      </c>
      <c r="F75" s="116">
        <v>0.59092109706343632</v>
      </c>
      <c r="G75" s="1">
        <v>1745.0027030264268</v>
      </c>
    </row>
    <row r="76" spans="2:8" x14ac:dyDescent="0.25">
      <c r="B76" s="23" t="s">
        <v>658</v>
      </c>
      <c r="C76" s="1">
        <v>50.51581064299576</v>
      </c>
      <c r="D76" s="116">
        <v>0.63446232125306257</v>
      </c>
      <c r="E76" s="1">
        <v>29.104064250799468</v>
      </c>
      <c r="F76" s="116">
        <v>0.36553767874693743</v>
      </c>
      <c r="G76" s="1">
        <v>79.619874893795227</v>
      </c>
    </row>
    <row r="77" spans="2:8" x14ac:dyDescent="0.25">
      <c r="B77" s="23" t="s">
        <v>659</v>
      </c>
      <c r="C77" s="1">
        <v>13.524104084165028</v>
      </c>
      <c r="D77" s="116">
        <v>1</v>
      </c>
      <c r="E77" s="1"/>
      <c r="F77" s="116">
        <v>0</v>
      </c>
      <c r="G77" s="1">
        <v>13.524104084165028</v>
      </c>
    </row>
    <row r="78" spans="2:8" x14ac:dyDescent="0.25">
      <c r="B78" s="23" t="s">
        <v>586</v>
      </c>
      <c r="C78" s="1">
        <v>68.799358825670012</v>
      </c>
      <c r="D78" s="116">
        <v>0.68309869468783946</v>
      </c>
      <c r="E78" s="1">
        <v>31.917213114362376</v>
      </c>
      <c r="F78" s="116">
        <v>0.31690130531216043</v>
      </c>
      <c r="G78" s="1">
        <v>100.7165719400324</v>
      </c>
    </row>
    <row r="79" spans="2:8" x14ac:dyDescent="0.25">
      <c r="B79" s="23" t="s">
        <v>660</v>
      </c>
      <c r="C79" s="1">
        <v>38.895388160255251</v>
      </c>
      <c r="D79" s="116">
        <v>1</v>
      </c>
      <c r="E79" s="1"/>
      <c r="F79" s="116">
        <v>0</v>
      </c>
      <c r="G79" s="1">
        <v>38.895388160255251</v>
      </c>
    </row>
    <row r="80" spans="2:8" x14ac:dyDescent="0.25">
      <c r="B80" s="23" t="s">
        <v>661</v>
      </c>
      <c r="C80" s="1">
        <v>22.662059213344588</v>
      </c>
      <c r="D80" s="116">
        <v>0.54880532364320256</v>
      </c>
      <c r="E80" s="1">
        <v>18.631379893448734</v>
      </c>
      <c r="F80" s="116">
        <v>0.45119467635679739</v>
      </c>
      <c r="G80" s="1">
        <v>41.293439106793322</v>
      </c>
    </row>
    <row r="81" spans="2:7" x14ac:dyDescent="0.25">
      <c r="B81" s="23" t="s">
        <v>472</v>
      </c>
      <c r="C81" s="1">
        <v>131.70755965821209</v>
      </c>
      <c r="D81" s="116">
        <v>0.3077023297697804</v>
      </c>
      <c r="E81" s="1">
        <v>296.32806736077822</v>
      </c>
      <c r="F81" s="116">
        <v>0.69229767023021949</v>
      </c>
      <c r="G81" s="1">
        <v>428.03562701899034</v>
      </c>
    </row>
    <row r="82" spans="2:7" x14ac:dyDescent="0.25">
      <c r="B82" s="23" t="s">
        <v>587</v>
      </c>
      <c r="C82" s="1">
        <v>7.9100875451479764</v>
      </c>
      <c r="D82" s="116">
        <v>0.46402830978071113</v>
      </c>
      <c r="E82" s="1">
        <v>9.1364748701626279</v>
      </c>
      <c r="F82" s="116">
        <v>0.53597169021928892</v>
      </c>
      <c r="G82" s="1">
        <v>17.046562415310603</v>
      </c>
    </row>
    <row r="83" spans="2:7" x14ac:dyDescent="0.25">
      <c r="B83" s="23" t="s">
        <v>662</v>
      </c>
      <c r="C83" s="1">
        <v>33.256016484963006</v>
      </c>
      <c r="D83" s="116">
        <v>1</v>
      </c>
      <c r="E83" s="1"/>
      <c r="F83" s="116">
        <v>0</v>
      </c>
      <c r="G83" s="1">
        <v>33.256016484963006</v>
      </c>
    </row>
    <row r="84" spans="2:7" x14ac:dyDescent="0.25">
      <c r="B84" s="23" t="s">
        <v>663</v>
      </c>
      <c r="C84" s="1">
        <v>5.0223760912337063</v>
      </c>
      <c r="D84" s="116">
        <v>1</v>
      </c>
      <c r="E84" s="1"/>
      <c r="F84" s="116">
        <v>0</v>
      </c>
      <c r="G84" s="1">
        <v>5.0223760912337063</v>
      </c>
    </row>
    <row r="85" spans="2:7" x14ac:dyDescent="0.25">
      <c r="B85" s="23" t="s">
        <v>222</v>
      </c>
      <c r="C85" s="1">
        <v>134.23834843777234</v>
      </c>
      <c r="D85" s="116">
        <v>0.81696591144611763</v>
      </c>
      <c r="E85" s="1">
        <v>30.074931415185056</v>
      </c>
      <c r="F85" s="116">
        <v>0.18303408855388234</v>
      </c>
      <c r="G85" s="1">
        <v>164.31327985295741</v>
      </c>
    </row>
    <row r="86" spans="2:7" x14ac:dyDescent="0.25">
      <c r="B86" s="23" t="s">
        <v>589</v>
      </c>
      <c r="C86" s="1">
        <v>87.534718367641858</v>
      </c>
      <c r="D86" s="116">
        <v>1</v>
      </c>
      <c r="E86" s="1"/>
      <c r="F86" s="116">
        <v>0</v>
      </c>
      <c r="G86" s="1">
        <v>87.534718367641858</v>
      </c>
    </row>
    <row r="87" spans="2:7" x14ac:dyDescent="0.25">
      <c r="B87" s="23" t="s">
        <v>590</v>
      </c>
      <c r="C87" s="1">
        <v>19.799378469945957</v>
      </c>
      <c r="D87" s="116">
        <v>0.73428646264245578</v>
      </c>
      <c r="E87" s="1">
        <v>7.1647281522767914</v>
      </c>
      <c r="F87" s="116">
        <v>0.26571353735754427</v>
      </c>
      <c r="G87" s="1">
        <v>26.964106622222747</v>
      </c>
    </row>
    <row r="88" spans="2:7" x14ac:dyDescent="0.25">
      <c r="B88" s="23" t="s">
        <v>591</v>
      </c>
      <c r="C88" s="1">
        <v>37.899596133469124</v>
      </c>
      <c r="D88" s="116">
        <v>1</v>
      </c>
      <c r="E88" s="1"/>
      <c r="F88" s="116">
        <v>0</v>
      </c>
      <c r="G88" s="1">
        <v>37.899596133469124</v>
      </c>
    </row>
    <row r="89" spans="2:7" x14ac:dyDescent="0.25">
      <c r="B89" s="23" t="s">
        <v>664</v>
      </c>
      <c r="C89" s="1">
        <v>11.742158961921685</v>
      </c>
      <c r="D89" s="116">
        <v>1</v>
      </c>
      <c r="E89" s="1"/>
      <c r="F89" s="116">
        <v>0</v>
      </c>
      <c r="G89" s="1">
        <v>11.742158961921685</v>
      </c>
    </row>
    <row r="90" spans="2:7" x14ac:dyDescent="0.25">
      <c r="B90" s="23" t="s">
        <v>665</v>
      </c>
      <c r="C90" s="1">
        <v>38.487381311453817</v>
      </c>
      <c r="D90" s="116">
        <v>1</v>
      </c>
      <c r="E90" s="1"/>
      <c r="F90" s="116">
        <v>0</v>
      </c>
      <c r="G90" s="1">
        <v>38.487381311453817</v>
      </c>
    </row>
    <row r="91" spans="2:7" x14ac:dyDescent="0.25">
      <c r="B91" s="23" t="s">
        <v>262</v>
      </c>
      <c r="C91" s="1">
        <v>538.35351591837264</v>
      </c>
      <c r="D91" s="116">
        <v>0.7438726518635087</v>
      </c>
      <c r="E91" s="1">
        <v>185.36379586842193</v>
      </c>
      <c r="F91" s="116">
        <v>0.2561273481364913</v>
      </c>
      <c r="G91" s="1">
        <v>723.71731178679454</v>
      </c>
    </row>
    <row r="92" spans="2:7" x14ac:dyDescent="0.25">
      <c r="B92" s="23" t="s">
        <v>592</v>
      </c>
      <c r="C92" s="1">
        <v>2.2945645789370634</v>
      </c>
      <c r="D92" s="116">
        <v>0.22961305435879906</v>
      </c>
      <c r="E92" s="1">
        <v>7.6986154052964118</v>
      </c>
      <c r="F92" s="116">
        <v>0.77038694564120103</v>
      </c>
      <c r="G92" s="1">
        <v>9.9931799842334748</v>
      </c>
    </row>
    <row r="93" spans="2:7" x14ac:dyDescent="0.25">
      <c r="B93" s="23" t="s">
        <v>593</v>
      </c>
      <c r="C93" s="1">
        <v>59.815063226530782</v>
      </c>
      <c r="D93" s="116">
        <v>1</v>
      </c>
      <c r="E93" s="1"/>
      <c r="F93" s="116">
        <v>0</v>
      </c>
      <c r="G93" s="1">
        <v>59.815063226530782</v>
      </c>
    </row>
    <row r="94" spans="2:7" x14ac:dyDescent="0.25">
      <c r="B94" s="23" t="s">
        <v>594</v>
      </c>
      <c r="C94" s="1">
        <v>3.9780544747081716</v>
      </c>
      <c r="D94" s="116">
        <v>1</v>
      </c>
      <c r="E94" s="1"/>
      <c r="F94" s="116">
        <v>0</v>
      </c>
      <c r="G94" s="1">
        <v>3.9780544747081716</v>
      </c>
    </row>
    <row r="95" spans="2:7" x14ac:dyDescent="0.25">
      <c r="B95" s="23" t="s">
        <v>595</v>
      </c>
      <c r="C95" s="1">
        <v>57.214687493551367</v>
      </c>
      <c r="D95" s="116">
        <v>0.62678901078526661</v>
      </c>
      <c r="E95" s="1">
        <v>34.067524716695416</v>
      </c>
      <c r="F95" s="116">
        <v>0.37321098921473339</v>
      </c>
      <c r="G95" s="1">
        <v>91.282212210246783</v>
      </c>
    </row>
    <row r="96" spans="2:7" x14ac:dyDescent="0.25">
      <c r="B96" s="23" t="s">
        <v>666</v>
      </c>
      <c r="C96" s="1">
        <v>62.176393600533693</v>
      </c>
      <c r="D96" s="116">
        <v>0.72392169069014534</v>
      </c>
      <c r="E96" s="1">
        <v>23.711892936727391</v>
      </c>
      <c r="F96" s="116">
        <v>0.27607830930985466</v>
      </c>
      <c r="G96" s="1">
        <v>85.888286537261081</v>
      </c>
    </row>
    <row r="97" spans="2:7" x14ac:dyDescent="0.25">
      <c r="B97" s="23" t="s">
        <v>667</v>
      </c>
      <c r="C97" s="1">
        <v>46.197671031337514</v>
      </c>
      <c r="D97" s="116">
        <v>1</v>
      </c>
      <c r="E97" s="1"/>
      <c r="F97" s="116">
        <v>0</v>
      </c>
      <c r="G97" s="1">
        <v>46.197671031337514</v>
      </c>
    </row>
    <row r="98" spans="2:7" x14ac:dyDescent="0.25">
      <c r="B98" s="23" t="s">
        <v>265</v>
      </c>
      <c r="C98" s="1">
        <v>79.360677636006216</v>
      </c>
      <c r="D98" s="116">
        <v>0.5435508868871799</v>
      </c>
      <c r="E98" s="1">
        <v>66.643458408165884</v>
      </c>
      <c r="F98" s="116">
        <v>0.4564491131128201</v>
      </c>
      <c r="G98" s="1">
        <v>146.0041360441721</v>
      </c>
    </row>
    <row r="99" spans="2:7" x14ac:dyDescent="0.25">
      <c r="B99" s="23" t="s">
        <v>596</v>
      </c>
      <c r="C99" s="1">
        <v>83.463853166786592</v>
      </c>
      <c r="D99" s="116">
        <v>0.820689798413342</v>
      </c>
      <c r="E99" s="1">
        <v>18.235782101190576</v>
      </c>
      <c r="F99" s="116">
        <v>0.17931020158665797</v>
      </c>
      <c r="G99" s="1">
        <v>101.69963526797717</v>
      </c>
    </row>
    <row r="100" spans="2:7" x14ac:dyDescent="0.25">
      <c r="B100" s="23" t="s">
        <v>350</v>
      </c>
      <c r="C100" s="1">
        <v>7.1647281522767914</v>
      </c>
      <c r="D100" s="116">
        <v>0.5</v>
      </c>
      <c r="E100" s="1">
        <v>7.1647281522767914</v>
      </c>
      <c r="F100" s="116">
        <v>0.5</v>
      </c>
      <c r="G100" s="1">
        <v>14.329456304553583</v>
      </c>
    </row>
    <row r="101" spans="2:7" x14ac:dyDescent="0.25">
      <c r="B101" s="23" t="s">
        <v>597</v>
      </c>
      <c r="C101" s="1">
        <v>39.094726645002851</v>
      </c>
      <c r="D101" s="116">
        <v>0.68191836249139548</v>
      </c>
      <c r="E101" s="1">
        <v>18.235782101190576</v>
      </c>
      <c r="F101" s="116">
        <v>0.31808163750860446</v>
      </c>
      <c r="G101" s="1">
        <v>57.330508746193431</v>
      </c>
    </row>
    <row r="102" spans="2:7" x14ac:dyDescent="0.25">
      <c r="B102" s="23" t="s">
        <v>668</v>
      </c>
      <c r="C102" s="1">
        <v>18.96537539263959</v>
      </c>
      <c r="D102" s="116">
        <v>1</v>
      </c>
      <c r="E102" s="1"/>
      <c r="F102" s="116">
        <v>0</v>
      </c>
      <c r="G102" s="1">
        <v>18.96537539263959</v>
      </c>
    </row>
    <row r="103" spans="2:7" x14ac:dyDescent="0.25">
      <c r="B103" s="23" t="s">
        <v>669</v>
      </c>
      <c r="C103" s="1">
        <v>8.931096320337069</v>
      </c>
      <c r="D103" s="116">
        <v>1</v>
      </c>
      <c r="E103" s="1"/>
      <c r="F103" s="116">
        <v>0</v>
      </c>
      <c r="G103" s="1">
        <v>8.931096320337069</v>
      </c>
    </row>
    <row r="104" spans="2:7" x14ac:dyDescent="0.25">
      <c r="B104" s="23" t="s">
        <v>670</v>
      </c>
      <c r="C104" s="1">
        <v>45.328743579111048</v>
      </c>
      <c r="D104" s="116">
        <v>1</v>
      </c>
      <c r="E104" s="1"/>
      <c r="F104" s="116">
        <v>0</v>
      </c>
      <c r="G104" s="1">
        <v>45.328743579111048</v>
      </c>
    </row>
    <row r="105" spans="2:7" x14ac:dyDescent="0.25">
      <c r="B105" s="23" t="s">
        <v>671</v>
      </c>
      <c r="C105" s="1">
        <v>47.826484480592313</v>
      </c>
      <c r="D105" s="116">
        <v>0.77756633592047397</v>
      </c>
      <c r="E105" s="1">
        <v>13.681431013171801</v>
      </c>
      <c r="F105" s="116">
        <v>0.22243366407952603</v>
      </c>
      <c r="G105" s="1">
        <v>61.507915493764116</v>
      </c>
    </row>
    <row r="106" spans="2:7" x14ac:dyDescent="0.25">
      <c r="B106" s="23" t="s">
        <v>598</v>
      </c>
      <c r="C106" s="1">
        <v>363.57976703249813</v>
      </c>
      <c r="D106" s="116">
        <v>0.55136066131226136</v>
      </c>
      <c r="E106" s="1">
        <v>295.84298933021211</v>
      </c>
      <c r="F106" s="116">
        <v>0.44863933868773859</v>
      </c>
      <c r="G106" s="1">
        <v>659.42275636271029</v>
      </c>
    </row>
    <row r="107" spans="2:7" x14ac:dyDescent="0.25">
      <c r="B107" s="23" t="s">
        <v>672</v>
      </c>
      <c r="C107" s="1">
        <v>126.81571066461262</v>
      </c>
      <c r="D107" s="116">
        <v>0.74849826698976629</v>
      </c>
      <c r="E107" s="1">
        <v>42.611148765038507</v>
      </c>
      <c r="F107" s="116">
        <v>0.25150173301023365</v>
      </c>
      <c r="G107" s="1">
        <v>169.42685942965113</v>
      </c>
    </row>
    <row r="108" spans="2:7" x14ac:dyDescent="0.25">
      <c r="B108" s="23" t="s">
        <v>455</v>
      </c>
      <c r="C108" s="1">
        <v>134.24152224808898</v>
      </c>
      <c r="D108" s="116">
        <v>0.62680051807704795</v>
      </c>
      <c r="E108" s="1">
        <v>79.927927802664883</v>
      </c>
      <c r="F108" s="116">
        <v>0.37319948192295194</v>
      </c>
      <c r="G108" s="1">
        <v>214.16945005075388</v>
      </c>
    </row>
    <row r="109" spans="2:7" x14ac:dyDescent="0.25">
      <c r="B109" s="23" t="s">
        <v>673</v>
      </c>
      <c r="C109" s="1"/>
      <c r="D109" s="116">
        <v>0</v>
      </c>
      <c r="E109" s="1">
        <v>5.4898753943918042</v>
      </c>
      <c r="F109" s="116">
        <v>1</v>
      </c>
      <c r="G109" s="1">
        <v>5.4898753943918042</v>
      </c>
    </row>
    <row r="110" spans="2:7" x14ac:dyDescent="0.25">
      <c r="B110" s="23" t="s">
        <v>310</v>
      </c>
      <c r="C110" s="1">
        <v>5937.5832001962453</v>
      </c>
      <c r="D110" s="116">
        <v>0.69309780085901607</v>
      </c>
      <c r="E110" s="1">
        <v>2629.1489303014782</v>
      </c>
      <c r="F110" s="116">
        <v>0.30690219914098399</v>
      </c>
      <c r="G110" s="1">
        <v>8566.7321304977231</v>
      </c>
    </row>
    <row r="111" spans="2:7" x14ac:dyDescent="0.25">
      <c r="B111" s="23" t="s">
        <v>351</v>
      </c>
      <c r="C111" s="1">
        <v>216.99099943067574</v>
      </c>
      <c r="D111" s="116">
        <v>0.70463493309741365</v>
      </c>
      <c r="E111" s="1">
        <v>90.957115597957667</v>
      </c>
      <c r="F111" s="116">
        <v>0.29536506690258635</v>
      </c>
      <c r="G111" s="1">
        <v>307.94811502863342</v>
      </c>
    </row>
    <row r="112" spans="2:7" x14ac:dyDescent="0.25">
      <c r="B112" s="23" t="s">
        <v>313</v>
      </c>
      <c r="C112" s="1">
        <v>541.46030036467641</v>
      </c>
      <c r="D112" s="116">
        <v>0.521792395962696</v>
      </c>
      <c r="E112" s="1">
        <v>496.23266824536535</v>
      </c>
      <c r="F112" s="116">
        <v>0.47820760403730395</v>
      </c>
      <c r="G112" s="1">
        <v>1037.6929686100418</v>
      </c>
    </row>
    <row r="113" spans="2:7" x14ac:dyDescent="0.25">
      <c r="B113" s="23" t="s">
        <v>599</v>
      </c>
      <c r="C113" s="1">
        <v>280.40407430527779</v>
      </c>
      <c r="D113" s="116">
        <v>0.65222998297574453</v>
      </c>
      <c r="E113" s="1">
        <v>149.5118780800415</v>
      </c>
      <c r="F113" s="116">
        <v>0.34777001702425547</v>
      </c>
      <c r="G113" s="1">
        <v>429.91595238531931</v>
      </c>
    </row>
    <row r="114" spans="2:7" x14ac:dyDescent="0.25">
      <c r="B114" s="23" t="s">
        <v>316</v>
      </c>
      <c r="C114" s="1">
        <v>102.64435855414244</v>
      </c>
      <c r="D114" s="116">
        <v>0.98282773300127091</v>
      </c>
      <c r="E114" s="1">
        <v>1.7934336525307797</v>
      </c>
      <c r="F114" s="116">
        <v>1.7172266998729081E-2</v>
      </c>
      <c r="G114" s="1">
        <v>104.43779220667322</v>
      </c>
    </row>
    <row r="115" spans="2:7" x14ac:dyDescent="0.25">
      <c r="B115" s="23" t="s">
        <v>674</v>
      </c>
      <c r="C115" s="1">
        <v>195.555366035552</v>
      </c>
      <c r="D115" s="116">
        <v>0.5310604790398763</v>
      </c>
      <c r="E115" s="1">
        <v>172.68021871197749</v>
      </c>
      <c r="F115" s="116">
        <v>0.46893952096012359</v>
      </c>
      <c r="G115" s="1">
        <v>368.23558474752951</v>
      </c>
    </row>
    <row r="116" spans="2:7" x14ac:dyDescent="0.25">
      <c r="B116" s="23" t="s">
        <v>675</v>
      </c>
      <c r="C116" s="1">
        <v>3.6008064635507488</v>
      </c>
      <c r="D116" s="116">
        <v>1</v>
      </c>
      <c r="E116" s="1"/>
      <c r="F116" s="116">
        <v>0</v>
      </c>
      <c r="G116" s="1">
        <v>3.6008064635507488</v>
      </c>
    </row>
    <row r="117" spans="2:7" x14ac:dyDescent="0.25">
      <c r="B117" s="23" t="s">
        <v>600</v>
      </c>
      <c r="C117" s="1">
        <v>7.735792351954089</v>
      </c>
      <c r="D117" s="116">
        <v>0.19055454075367098</v>
      </c>
      <c r="E117" s="1">
        <v>32.860418692704847</v>
      </c>
      <c r="F117" s="116">
        <v>0.80944545924632905</v>
      </c>
      <c r="G117" s="1">
        <v>40.596211044658936</v>
      </c>
    </row>
    <row r="118" spans="2:7" x14ac:dyDescent="0.25">
      <c r="B118" s="23" t="s">
        <v>601</v>
      </c>
      <c r="C118" s="1">
        <v>125.82184778355413</v>
      </c>
      <c r="D118" s="116">
        <v>0.74849477859474356</v>
      </c>
      <c r="E118" s="1">
        <v>42.277985884995317</v>
      </c>
      <c r="F118" s="116">
        <v>0.2515052214052565</v>
      </c>
      <c r="G118" s="1">
        <v>168.09983366854945</v>
      </c>
    </row>
    <row r="119" spans="2:7" x14ac:dyDescent="0.25">
      <c r="B119" s="23" t="s">
        <v>676</v>
      </c>
      <c r="C119" s="1"/>
      <c r="D119" s="116">
        <v>0</v>
      </c>
      <c r="E119" s="1">
        <v>9.6617199741406417</v>
      </c>
      <c r="F119" s="116">
        <v>1</v>
      </c>
      <c r="G119" s="1">
        <v>9.6617199741406417</v>
      </c>
    </row>
    <row r="120" spans="2:7" x14ac:dyDescent="0.25">
      <c r="B120" s="23" t="s">
        <v>264</v>
      </c>
      <c r="C120" s="1">
        <v>468.31157057024467</v>
      </c>
      <c r="D120" s="116">
        <v>0.66582684919822577</v>
      </c>
      <c r="E120" s="1">
        <v>235.04181797840783</v>
      </c>
      <c r="F120" s="116">
        <v>0.33417315080177434</v>
      </c>
      <c r="G120" s="1">
        <v>703.35338854865245</v>
      </c>
    </row>
    <row r="121" spans="2:7" x14ac:dyDescent="0.25">
      <c r="B121" s="23" t="s">
        <v>602</v>
      </c>
      <c r="C121" s="1">
        <v>144.31971261303534</v>
      </c>
      <c r="D121" s="116">
        <v>1</v>
      </c>
      <c r="E121" s="1"/>
      <c r="F121" s="116">
        <v>0</v>
      </c>
      <c r="G121" s="1">
        <v>144.31971261303534</v>
      </c>
    </row>
    <row r="122" spans="2:7" x14ac:dyDescent="0.25">
      <c r="B122" s="23" t="s">
        <v>677</v>
      </c>
      <c r="C122" s="1">
        <v>18.019162043074761</v>
      </c>
      <c r="D122" s="116">
        <v>1</v>
      </c>
      <c r="E122" s="1"/>
      <c r="F122" s="116">
        <v>0</v>
      </c>
      <c r="G122" s="1">
        <v>18.019162043074761</v>
      </c>
    </row>
    <row r="123" spans="2:7" x14ac:dyDescent="0.25">
      <c r="B123" s="23" t="s">
        <v>678</v>
      </c>
      <c r="C123" s="1">
        <v>141.01228310363339</v>
      </c>
      <c r="D123" s="116">
        <v>0.59863599296081871</v>
      </c>
      <c r="E123" s="1">
        <v>94.543688741953218</v>
      </c>
      <c r="F123" s="116">
        <v>0.40136400703918129</v>
      </c>
      <c r="G123" s="1">
        <v>235.55597184558661</v>
      </c>
    </row>
    <row r="124" spans="2:7" x14ac:dyDescent="0.25">
      <c r="B124" s="23" t="s">
        <v>679</v>
      </c>
      <c r="C124" s="1">
        <v>18.235782101190576</v>
      </c>
      <c r="D124" s="116">
        <v>1</v>
      </c>
      <c r="E124" s="1"/>
      <c r="F124" s="116">
        <v>0</v>
      </c>
      <c r="G124" s="1">
        <v>18.235782101190576</v>
      </c>
    </row>
    <row r="125" spans="2:7" x14ac:dyDescent="0.25">
      <c r="B125" s="23" t="s">
        <v>349</v>
      </c>
      <c r="C125" s="1">
        <v>34.819933820003136</v>
      </c>
      <c r="D125" s="116">
        <v>0.54059291872550785</v>
      </c>
      <c r="E125" s="1">
        <v>29.590702379401741</v>
      </c>
      <c r="F125" s="116">
        <v>0.45940708127449215</v>
      </c>
      <c r="G125" s="1">
        <v>64.410636199404877</v>
      </c>
    </row>
    <row r="126" spans="2:7" x14ac:dyDescent="0.25">
      <c r="B126" s="23" t="s">
        <v>603</v>
      </c>
      <c r="C126" s="1">
        <v>89.102663668717057</v>
      </c>
      <c r="D126" s="116">
        <v>0.92557471417113513</v>
      </c>
      <c r="E126" s="1">
        <v>7.1647281522767914</v>
      </c>
      <c r="F126" s="116">
        <v>7.4425285828864832E-2</v>
      </c>
      <c r="G126" s="1">
        <v>96.267391820993851</v>
      </c>
    </row>
    <row r="127" spans="2:7" x14ac:dyDescent="0.25">
      <c r="B127" s="23" t="s">
        <v>604</v>
      </c>
      <c r="C127" s="1">
        <v>28.437432207492833</v>
      </c>
      <c r="D127" s="116">
        <v>0.45744553053047671</v>
      </c>
      <c r="E127" s="1">
        <v>33.728290943229318</v>
      </c>
      <c r="F127" s="116">
        <v>0.54255446946952324</v>
      </c>
      <c r="G127" s="1">
        <v>62.165723150722151</v>
      </c>
    </row>
    <row r="128" spans="2:7" x14ac:dyDescent="0.25">
      <c r="B128" s="23" t="s">
        <v>605</v>
      </c>
      <c r="C128" s="1">
        <v>420.8222621260071</v>
      </c>
      <c r="D128" s="116">
        <v>0.71940921040301209</v>
      </c>
      <c r="E128" s="1">
        <v>164.13308184333548</v>
      </c>
      <c r="F128" s="116">
        <v>0.28059078959698786</v>
      </c>
      <c r="G128" s="1">
        <v>584.95534396934261</v>
      </c>
    </row>
    <row r="129" spans="2:7" x14ac:dyDescent="0.25">
      <c r="B129" s="23" t="s">
        <v>606</v>
      </c>
      <c r="C129" s="1">
        <v>6.5582912466992127</v>
      </c>
      <c r="D129" s="116">
        <v>0.32403069382539085</v>
      </c>
      <c r="E129" s="1">
        <v>13.681431013171801</v>
      </c>
      <c r="F129" s="116">
        <v>0.67596930617460904</v>
      </c>
      <c r="G129" s="1">
        <v>20.239722259871016</v>
      </c>
    </row>
    <row r="130" spans="2:7" x14ac:dyDescent="0.25">
      <c r="B130" s="23" t="s">
        <v>680</v>
      </c>
      <c r="C130" s="1">
        <v>11.742158961921685</v>
      </c>
      <c r="D130" s="116">
        <v>0.4735899716930545</v>
      </c>
      <c r="E130" s="1">
        <v>13.051776010865431</v>
      </c>
      <c r="F130" s="116">
        <v>0.5264100283069455</v>
      </c>
      <c r="G130" s="1">
        <v>24.793934972787117</v>
      </c>
    </row>
    <row r="131" spans="2:7" x14ac:dyDescent="0.25">
      <c r="B131" s="23" t="s">
        <v>266</v>
      </c>
      <c r="C131" s="1">
        <v>144.87470121483119</v>
      </c>
      <c r="D131" s="116">
        <v>0.63810454762128155</v>
      </c>
      <c r="E131" s="1">
        <v>82.16442858747682</v>
      </c>
      <c r="F131" s="116">
        <v>0.36189545237871834</v>
      </c>
      <c r="G131" s="1">
        <v>227.03912980230803</v>
      </c>
    </row>
    <row r="132" spans="2:7" x14ac:dyDescent="0.25">
      <c r="B132" s="23" t="s">
        <v>681</v>
      </c>
      <c r="C132" s="1">
        <v>71.367853290457859</v>
      </c>
      <c r="D132" s="116">
        <v>0.7964839035661464</v>
      </c>
      <c r="E132" s="1">
        <v>18.235782101190576</v>
      </c>
      <c r="F132" s="116">
        <v>0.20351609643385354</v>
      </c>
      <c r="G132" s="1">
        <v>89.603635391648439</v>
      </c>
    </row>
    <row r="133" spans="2:7" x14ac:dyDescent="0.25">
      <c r="B133" s="23" t="s">
        <v>464</v>
      </c>
      <c r="C133" s="1">
        <v>44.76803547715074</v>
      </c>
      <c r="D133" s="116">
        <v>1</v>
      </c>
      <c r="E133" s="1"/>
      <c r="F133" s="116">
        <v>0</v>
      </c>
      <c r="G133" s="1">
        <v>44.76803547715074</v>
      </c>
    </row>
    <row r="134" spans="2:7" x14ac:dyDescent="0.25">
      <c r="B134" s="23" t="s">
        <v>263</v>
      </c>
      <c r="C134" s="1">
        <v>37.590008929444238</v>
      </c>
      <c r="D134" s="116">
        <v>0.43823753876852495</v>
      </c>
      <c r="E134" s="1">
        <v>48.185411029043408</v>
      </c>
      <c r="F134" s="116">
        <v>0.56176246123147511</v>
      </c>
      <c r="G134" s="1">
        <v>85.775419958487646</v>
      </c>
    </row>
    <row r="135" spans="2:7" x14ac:dyDescent="0.25">
      <c r="B135" s="23" t="s">
        <v>682</v>
      </c>
      <c r="C135" s="1">
        <v>167.75277888599945</v>
      </c>
      <c r="D135" s="116">
        <v>0.70534805831090286</v>
      </c>
      <c r="E135" s="1">
        <v>70.07700870527438</v>
      </c>
      <c r="F135" s="116">
        <v>0.29465194168909714</v>
      </c>
      <c r="G135" s="1">
        <v>237.82978759127383</v>
      </c>
    </row>
    <row r="136" spans="2:7" x14ac:dyDescent="0.25">
      <c r="B136" s="23" t="s">
        <v>683</v>
      </c>
      <c r="C136" s="1"/>
      <c r="D136" s="116">
        <v>0</v>
      </c>
      <c r="E136" s="1">
        <v>7.6986154052964118</v>
      </c>
      <c r="F136" s="116">
        <v>1</v>
      </c>
      <c r="G136" s="1">
        <v>7.6986154052964118</v>
      </c>
    </row>
    <row r="137" spans="2:7" x14ac:dyDescent="0.25">
      <c r="B137" s="23" t="s">
        <v>607</v>
      </c>
      <c r="C137" s="1">
        <v>95.862898233457742</v>
      </c>
      <c r="D137" s="116">
        <v>0.95394800457041384</v>
      </c>
      <c r="E137" s="1">
        <v>4.6277970394226173</v>
      </c>
      <c r="F137" s="116">
        <v>4.6051995429586115E-2</v>
      </c>
      <c r="G137" s="1">
        <v>100.49069527288036</v>
      </c>
    </row>
    <row r="138" spans="2:7" x14ac:dyDescent="0.25">
      <c r="B138" s="23" t="s">
        <v>348</v>
      </c>
      <c r="C138" s="1">
        <v>43.042784860304849</v>
      </c>
      <c r="D138" s="116">
        <v>1</v>
      </c>
      <c r="E138" s="1"/>
      <c r="F138" s="116">
        <v>0</v>
      </c>
      <c r="G138" s="1">
        <v>43.042784860304849</v>
      </c>
    </row>
    <row r="139" spans="2:7" x14ac:dyDescent="0.25">
      <c r="B139" s="23" t="s">
        <v>608</v>
      </c>
      <c r="C139" s="1">
        <v>18.96537539263959</v>
      </c>
      <c r="D139" s="116">
        <v>0.42030570159298947</v>
      </c>
      <c r="E139" s="1">
        <v>26.157437171547439</v>
      </c>
      <c r="F139" s="116">
        <v>0.57969429840701048</v>
      </c>
      <c r="G139" s="1">
        <v>45.122812564187029</v>
      </c>
    </row>
    <row r="140" spans="2:7" x14ac:dyDescent="0.25">
      <c r="B140" s="23" t="s">
        <v>684</v>
      </c>
      <c r="C140" s="1">
        <v>123.60132693824418</v>
      </c>
      <c r="D140" s="116">
        <v>0.7690653976549382</v>
      </c>
      <c r="E140" s="1">
        <v>37.114949356507573</v>
      </c>
      <c r="F140" s="116">
        <v>0.23093460234506175</v>
      </c>
      <c r="G140" s="1">
        <v>160.71627629475176</v>
      </c>
    </row>
    <row r="141" spans="2:7" x14ac:dyDescent="0.25">
      <c r="B141" s="23" t="s">
        <v>685</v>
      </c>
      <c r="C141" s="1">
        <v>227.45793101677276</v>
      </c>
      <c r="D141" s="116">
        <v>0.84224987990154976</v>
      </c>
      <c r="E141" s="1">
        <v>42.601984032856222</v>
      </c>
      <c r="F141" s="116">
        <v>0.15775012009845016</v>
      </c>
      <c r="G141" s="1">
        <v>270.05991504962901</v>
      </c>
    </row>
    <row r="142" spans="2:7" x14ac:dyDescent="0.25">
      <c r="B142" s="23" t="s">
        <v>609</v>
      </c>
      <c r="C142" s="1">
        <v>225.59553563797826</v>
      </c>
      <c r="D142" s="116">
        <v>0.64563901908261456</v>
      </c>
      <c r="E142" s="1">
        <v>123.81881041335842</v>
      </c>
      <c r="F142" s="116">
        <v>0.35436098091738544</v>
      </c>
      <c r="G142" s="1">
        <v>349.41434605133668</v>
      </c>
    </row>
    <row r="143" spans="2:7" x14ac:dyDescent="0.25">
      <c r="B143" s="23" t="s">
        <v>686</v>
      </c>
      <c r="C143" s="1">
        <v>26.157437171547439</v>
      </c>
      <c r="D143" s="116">
        <v>1</v>
      </c>
      <c r="E143" s="1"/>
      <c r="F143" s="116">
        <v>0</v>
      </c>
      <c r="G143" s="1">
        <v>26.157437171547439</v>
      </c>
    </row>
    <row r="144" spans="2:7" x14ac:dyDescent="0.25">
      <c r="B144" s="23" t="s">
        <v>687</v>
      </c>
      <c r="C144" s="1">
        <v>15.605952066380482</v>
      </c>
      <c r="D144" s="116">
        <v>1</v>
      </c>
      <c r="E144" s="1"/>
      <c r="F144" s="116">
        <v>0</v>
      </c>
      <c r="G144" s="1">
        <v>15.605952066380482</v>
      </c>
    </row>
    <row r="145" spans="2:8" x14ac:dyDescent="0.25">
      <c r="B145" s="23" t="s">
        <v>317</v>
      </c>
      <c r="C145" s="1">
        <v>44.788817064996174</v>
      </c>
      <c r="D145" s="116">
        <v>1</v>
      </c>
      <c r="E145" s="1"/>
      <c r="F145" s="116">
        <v>0</v>
      </c>
      <c r="G145" s="1">
        <v>44.788817064996174</v>
      </c>
    </row>
    <row r="146" spans="2:8" x14ac:dyDescent="0.25">
      <c r="B146" s="23" t="s">
        <v>688</v>
      </c>
      <c r="C146" s="1">
        <v>188.70468394295864</v>
      </c>
      <c r="D146" s="116">
        <v>0.78679569225292856</v>
      </c>
      <c r="E146" s="1">
        <v>51.134814164380231</v>
      </c>
      <c r="F146" s="116">
        <v>0.21320430774707141</v>
      </c>
      <c r="G146" s="1">
        <v>239.83949810733887</v>
      </c>
    </row>
    <row r="147" spans="2:8" x14ac:dyDescent="0.25">
      <c r="B147" s="23" t="s">
        <v>689</v>
      </c>
      <c r="C147" s="1">
        <v>4.9430366570468669</v>
      </c>
      <c r="D147" s="116">
        <v>0.38457861133892857</v>
      </c>
      <c r="E147" s="1">
        <v>7.9100875451479764</v>
      </c>
      <c r="F147" s="116">
        <v>0.61542138866107143</v>
      </c>
      <c r="G147" s="1">
        <v>12.853124202194843</v>
      </c>
    </row>
    <row r="148" spans="2:8" x14ac:dyDescent="0.25">
      <c r="B148" s="23" t="s">
        <v>610</v>
      </c>
      <c r="C148" s="1">
        <v>18.235782101190576</v>
      </c>
      <c r="D148" s="116">
        <v>0.37114929228239341</v>
      </c>
      <c r="E148" s="1">
        <v>30.897497903330247</v>
      </c>
      <c r="F148" s="116">
        <v>0.62885070771760654</v>
      </c>
      <c r="G148" s="1">
        <v>49.133280004520827</v>
      </c>
    </row>
    <row r="149" spans="2:8" x14ac:dyDescent="0.25">
      <c r="B149" s="23" t="s">
        <v>690</v>
      </c>
      <c r="C149" s="1"/>
      <c r="D149" s="116">
        <v>0</v>
      </c>
      <c r="E149" s="1">
        <v>7.9100875451479764</v>
      </c>
      <c r="F149" s="116">
        <v>1</v>
      </c>
      <c r="G149" s="1">
        <v>7.9100875451479764</v>
      </c>
    </row>
    <row r="150" spans="2:8" x14ac:dyDescent="0.25">
      <c r="B150" s="22" t="s">
        <v>556</v>
      </c>
      <c r="C150" s="4">
        <v>14862.576841031827</v>
      </c>
      <c r="D150" s="131">
        <v>0.60272076652264861</v>
      </c>
      <c r="E150" s="4">
        <v>9796.5649482586414</v>
      </c>
      <c r="F150" s="131">
        <v>0.39727923347735145</v>
      </c>
      <c r="G150" s="4">
        <v>24659.141789290468</v>
      </c>
      <c r="H150" s="131">
        <f>G150/$G$10</f>
        <v>0.46332723321538788</v>
      </c>
    </row>
    <row r="151" spans="2:8" x14ac:dyDescent="0.25">
      <c r="B151" s="23" t="s">
        <v>611</v>
      </c>
      <c r="C151" s="1">
        <v>20.188919631535168</v>
      </c>
      <c r="D151" s="116">
        <v>1</v>
      </c>
      <c r="E151" s="1"/>
      <c r="F151" s="116">
        <v>0</v>
      </c>
      <c r="G151" s="1">
        <v>20.188919631535168</v>
      </c>
    </row>
    <row r="152" spans="2:8" x14ac:dyDescent="0.25">
      <c r="B152" s="23" t="s">
        <v>318</v>
      </c>
      <c r="C152" s="1">
        <v>97.182858448989208</v>
      </c>
      <c r="D152" s="116">
        <v>0.64371391211814055</v>
      </c>
      <c r="E152" s="1">
        <v>53.789268484245802</v>
      </c>
      <c r="F152" s="116">
        <v>0.35628608788185939</v>
      </c>
      <c r="G152" s="1">
        <v>150.97212693323502</v>
      </c>
    </row>
    <row r="153" spans="2:8" x14ac:dyDescent="0.25">
      <c r="B153" s="23" t="s">
        <v>326</v>
      </c>
      <c r="C153" s="1">
        <v>1760.9016327923055</v>
      </c>
      <c r="D153" s="116">
        <v>0.66063398865248768</v>
      </c>
      <c r="E153" s="1">
        <v>904.5707210962106</v>
      </c>
      <c r="F153" s="116">
        <v>0.33936601134751238</v>
      </c>
      <c r="G153" s="1">
        <v>2665.472353888516</v>
      </c>
    </row>
    <row r="154" spans="2:8" x14ac:dyDescent="0.25">
      <c r="B154" s="23" t="s">
        <v>612</v>
      </c>
      <c r="C154" s="1">
        <v>75.333292061784348</v>
      </c>
      <c r="D154" s="116">
        <v>0.81399359161219065</v>
      </c>
      <c r="E154" s="1">
        <v>17.214478385129979</v>
      </c>
      <c r="F154" s="116">
        <v>0.18600640838780935</v>
      </c>
      <c r="G154" s="1">
        <v>92.547770446914328</v>
      </c>
    </row>
    <row r="155" spans="2:8" x14ac:dyDescent="0.25">
      <c r="B155" s="23" t="s">
        <v>613</v>
      </c>
      <c r="C155" s="1">
        <v>45.620143477750872</v>
      </c>
      <c r="D155" s="116">
        <v>0.64131700446603634</v>
      </c>
      <c r="E155" s="1">
        <v>25.514947530376105</v>
      </c>
      <c r="F155" s="116">
        <v>0.35868299553396366</v>
      </c>
      <c r="G155" s="1">
        <v>71.135091008126977</v>
      </c>
    </row>
    <row r="156" spans="2:8" x14ac:dyDescent="0.25">
      <c r="B156" s="23" t="s">
        <v>470</v>
      </c>
      <c r="C156" s="1">
        <v>23.335536923403364</v>
      </c>
      <c r="D156" s="116">
        <v>0.60247532744533261</v>
      </c>
      <c r="E156" s="1">
        <v>15.397230810592824</v>
      </c>
      <c r="F156" s="116">
        <v>0.3975246725546675</v>
      </c>
      <c r="G156" s="1">
        <v>38.732767733996184</v>
      </c>
    </row>
    <row r="157" spans="2:8" x14ac:dyDescent="0.25">
      <c r="B157" s="23" t="s">
        <v>691</v>
      </c>
      <c r="C157" s="1">
        <v>6.5751808522482245</v>
      </c>
      <c r="D157" s="116">
        <v>1</v>
      </c>
      <c r="E157" s="1"/>
      <c r="F157" s="116">
        <v>0</v>
      </c>
      <c r="G157" s="1">
        <v>6.5751808522482245</v>
      </c>
    </row>
    <row r="158" spans="2:8" x14ac:dyDescent="0.25">
      <c r="B158" s="23" t="s">
        <v>614</v>
      </c>
      <c r="C158" s="1">
        <v>51.270992361023872</v>
      </c>
      <c r="D158" s="116">
        <v>0.86634093940683476</v>
      </c>
      <c r="E158" s="1">
        <v>7.9100875451479764</v>
      </c>
      <c r="F158" s="116">
        <v>0.13365906059316524</v>
      </c>
      <c r="G158" s="1">
        <v>59.181079906171846</v>
      </c>
    </row>
    <row r="159" spans="2:8" x14ac:dyDescent="0.25">
      <c r="B159" s="23" t="s">
        <v>615</v>
      </c>
      <c r="C159" s="1">
        <v>294.8434646925723</v>
      </c>
      <c r="D159" s="116">
        <v>0.41645695269089961</v>
      </c>
      <c r="E159" s="1">
        <v>413.1371868188682</v>
      </c>
      <c r="F159" s="116">
        <v>0.58354304730910034</v>
      </c>
      <c r="G159" s="1">
        <v>707.98065151144056</v>
      </c>
    </row>
    <row r="160" spans="2:8" x14ac:dyDescent="0.25">
      <c r="B160" s="23" t="s">
        <v>315</v>
      </c>
      <c r="C160" s="1">
        <v>3004.032304398364</v>
      </c>
      <c r="D160" s="116">
        <v>0.78459468231627372</v>
      </c>
      <c r="E160" s="1">
        <v>824.73734202580692</v>
      </c>
      <c r="F160" s="116">
        <v>0.21540531768372631</v>
      </c>
      <c r="G160" s="1">
        <v>3828.7696464241708</v>
      </c>
    </row>
    <row r="161" spans="2:7" x14ac:dyDescent="0.25">
      <c r="B161" s="23" t="s">
        <v>440</v>
      </c>
      <c r="C161" s="1">
        <v>250.84351431911603</v>
      </c>
      <c r="D161" s="116">
        <v>0.37811221590642308</v>
      </c>
      <c r="E161" s="1">
        <v>412.56672149615832</v>
      </c>
      <c r="F161" s="116">
        <v>0.62188778409357703</v>
      </c>
      <c r="G161" s="1">
        <v>663.41023581527429</v>
      </c>
    </row>
    <row r="162" spans="2:7" x14ac:dyDescent="0.25">
      <c r="B162" s="23" t="s">
        <v>243</v>
      </c>
      <c r="C162" s="1">
        <v>231.25615748761217</v>
      </c>
      <c r="D162" s="116">
        <v>0.49196374030611201</v>
      </c>
      <c r="E162" s="1">
        <v>238.81132623327926</v>
      </c>
      <c r="F162" s="116">
        <v>0.50803625969388799</v>
      </c>
      <c r="G162" s="1">
        <v>470.06748372089146</v>
      </c>
    </row>
    <row r="163" spans="2:7" x14ac:dyDescent="0.25">
      <c r="B163" s="23" t="s">
        <v>616</v>
      </c>
      <c r="C163" s="1">
        <v>235.09137572544211</v>
      </c>
      <c r="D163" s="116">
        <v>0.70112868976680442</v>
      </c>
      <c r="E163" s="1">
        <v>100.2127976120283</v>
      </c>
      <c r="F163" s="116">
        <v>0.29887131023319558</v>
      </c>
      <c r="G163" s="1">
        <v>335.30417333747039</v>
      </c>
    </row>
    <row r="164" spans="2:7" x14ac:dyDescent="0.25">
      <c r="B164" s="23" t="s">
        <v>692</v>
      </c>
      <c r="C164" s="1">
        <v>175.15694595467008</v>
      </c>
      <c r="D164" s="116">
        <v>0.90076837015537636</v>
      </c>
      <c r="E164" s="1">
        <v>19.295869839091317</v>
      </c>
      <c r="F164" s="116">
        <v>9.9231629844623637E-2</v>
      </c>
      <c r="G164" s="1">
        <v>194.4528157937614</v>
      </c>
    </row>
    <row r="165" spans="2:7" x14ac:dyDescent="0.25">
      <c r="B165" s="23" t="s">
        <v>617</v>
      </c>
      <c r="C165" s="1">
        <v>179.15175967210473</v>
      </c>
      <c r="D165" s="116">
        <v>0.86375442628388943</v>
      </c>
      <c r="E165" s="1">
        <v>28.258766075201926</v>
      </c>
      <c r="F165" s="116">
        <v>0.13624557371611062</v>
      </c>
      <c r="G165" s="1">
        <v>207.41052574730665</v>
      </c>
    </row>
    <row r="166" spans="2:7" x14ac:dyDescent="0.25">
      <c r="B166" s="23" t="s">
        <v>457</v>
      </c>
      <c r="C166" s="1">
        <v>3371.5692084892685</v>
      </c>
      <c r="D166" s="116">
        <v>0.53102503689695824</v>
      </c>
      <c r="E166" s="1">
        <v>2977.6026275337822</v>
      </c>
      <c r="F166" s="116">
        <v>0.46897496310304176</v>
      </c>
      <c r="G166" s="1">
        <v>6349.1718360230507</v>
      </c>
    </row>
    <row r="167" spans="2:7" x14ac:dyDescent="0.25">
      <c r="B167" s="23" t="s">
        <v>618</v>
      </c>
      <c r="C167" s="1">
        <v>18.774238167412321</v>
      </c>
      <c r="D167" s="116">
        <v>0.8543446555649602</v>
      </c>
      <c r="E167" s="1">
        <v>3.2007786423988338</v>
      </c>
      <c r="F167" s="116">
        <v>0.14565534443503983</v>
      </c>
      <c r="G167" s="1">
        <v>21.975016809811155</v>
      </c>
    </row>
    <row r="168" spans="2:7" x14ac:dyDescent="0.25">
      <c r="B168" s="23" t="s">
        <v>327</v>
      </c>
      <c r="C168" s="1">
        <v>540.58242320570503</v>
      </c>
      <c r="D168" s="116">
        <v>0.80212369747872347</v>
      </c>
      <c r="E168" s="1">
        <v>133.35655267157119</v>
      </c>
      <c r="F168" s="116">
        <v>0.19787630252127653</v>
      </c>
      <c r="G168" s="1">
        <v>673.93897587727622</v>
      </c>
    </row>
    <row r="169" spans="2:7" x14ac:dyDescent="0.25">
      <c r="B169" s="23" t="s">
        <v>619</v>
      </c>
      <c r="C169" s="1">
        <v>35.487897568506554</v>
      </c>
      <c r="D169" s="116">
        <v>0.52686762959926625</v>
      </c>
      <c r="E169" s="1">
        <v>31.868484897993671</v>
      </c>
      <c r="F169" s="116">
        <v>0.47313237040073375</v>
      </c>
      <c r="G169" s="1">
        <v>67.356382466500222</v>
      </c>
    </row>
    <row r="170" spans="2:7" x14ac:dyDescent="0.25">
      <c r="B170" s="23" t="s">
        <v>620</v>
      </c>
      <c r="C170" s="1">
        <v>19.295869839091317</v>
      </c>
      <c r="D170" s="116">
        <v>1</v>
      </c>
      <c r="E170" s="1"/>
      <c r="F170" s="116">
        <v>0</v>
      </c>
      <c r="G170" s="1">
        <v>19.295869839091317</v>
      </c>
    </row>
    <row r="171" spans="2:7" x14ac:dyDescent="0.25">
      <c r="B171" s="23" t="s">
        <v>621</v>
      </c>
      <c r="C171" s="1">
        <v>1024.5229273819909</v>
      </c>
      <c r="D171" s="116">
        <v>0.68461193255376251</v>
      </c>
      <c r="E171" s="1">
        <v>471.97878207592191</v>
      </c>
      <c r="F171" s="116">
        <v>0.31538806744623749</v>
      </c>
      <c r="G171" s="1">
        <v>1496.501709457913</v>
      </c>
    </row>
    <row r="172" spans="2:7" x14ac:dyDescent="0.25">
      <c r="B172" s="23" t="s">
        <v>245</v>
      </c>
      <c r="C172" s="1">
        <v>301.47373350300535</v>
      </c>
      <c r="D172" s="116">
        <v>0.53042997072898612</v>
      </c>
      <c r="E172" s="1">
        <v>266.88354293196079</v>
      </c>
      <c r="F172" s="116">
        <v>0.46957002927101388</v>
      </c>
      <c r="G172" s="1">
        <v>568.35727643496614</v>
      </c>
    </row>
    <row r="173" spans="2:7" x14ac:dyDescent="0.25">
      <c r="B173" s="23" t="s">
        <v>471</v>
      </c>
      <c r="C173" s="1">
        <v>376.041438285845</v>
      </c>
      <c r="D173" s="116">
        <v>0.72575062051996431</v>
      </c>
      <c r="E173" s="1">
        <v>142.09995581510663</v>
      </c>
      <c r="F173" s="116">
        <v>0.27424937948003569</v>
      </c>
      <c r="G173" s="1">
        <v>518.14139410095163</v>
      </c>
    </row>
    <row r="174" spans="2:7" x14ac:dyDescent="0.25">
      <c r="B174" s="23" t="s">
        <v>622</v>
      </c>
      <c r="C174" s="1">
        <v>11.742158961921685</v>
      </c>
      <c r="D174" s="116">
        <v>1</v>
      </c>
      <c r="E174" s="1"/>
      <c r="F174" s="116">
        <v>0</v>
      </c>
      <c r="G174" s="1">
        <v>11.742158961921685</v>
      </c>
    </row>
    <row r="175" spans="2:7" x14ac:dyDescent="0.25">
      <c r="B175" s="23" t="s">
        <v>693</v>
      </c>
      <c r="C175" s="1">
        <v>5.0223760912337063</v>
      </c>
      <c r="D175" s="116">
        <v>1</v>
      </c>
      <c r="E175" s="1"/>
      <c r="F175" s="116">
        <v>0</v>
      </c>
      <c r="G175" s="1">
        <v>5.0223760912337063</v>
      </c>
    </row>
    <row r="176" spans="2:7" x14ac:dyDescent="0.25">
      <c r="B176" s="23" t="s">
        <v>694</v>
      </c>
      <c r="C176" s="1">
        <v>17.164153486027015</v>
      </c>
      <c r="D176" s="116">
        <v>1</v>
      </c>
      <c r="E176" s="1"/>
      <c r="F176" s="116">
        <v>0</v>
      </c>
      <c r="G176" s="1">
        <v>17.164153486027015</v>
      </c>
    </row>
    <row r="177" spans="2:8" x14ac:dyDescent="0.25">
      <c r="B177" s="23" t="s">
        <v>172</v>
      </c>
      <c r="C177" s="1">
        <v>2442.8646711599135</v>
      </c>
      <c r="D177" s="116">
        <v>0.48082350563137538</v>
      </c>
      <c r="E177" s="1">
        <v>2637.7202889121972</v>
      </c>
      <c r="F177" s="116">
        <v>0.51917649436862467</v>
      </c>
      <c r="G177" s="1">
        <v>5080.5849600721103</v>
      </c>
    </row>
    <row r="178" spans="2:8" x14ac:dyDescent="0.25">
      <c r="B178" s="23" t="s">
        <v>623</v>
      </c>
      <c r="C178" s="1">
        <v>42.360302023219361</v>
      </c>
      <c r="D178" s="116">
        <v>0.84328789026961337</v>
      </c>
      <c r="E178" s="1">
        <v>7.872011889975882</v>
      </c>
      <c r="F178" s="116">
        <v>0.15671210973038668</v>
      </c>
      <c r="G178" s="1">
        <v>50.232313913195242</v>
      </c>
    </row>
    <row r="179" spans="2:8" x14ac:dyDescent="0.25">
      <c r="B179" s="23" t="s">
        <v>244</v>
      </c>
      <c r="C179" s="1">
        <v>204.89136406976087</v>
      </c>
      <c r="D179" s="116">
        <v>0.76607347783470692</v>
      </c>
      <c r="E179" s="1">
        <v>62.565178935595036</v>
      </c>
      <c r="F179" s="116">
        <v>0.23392652216529303</v>
      </c>
      <c r="G179" s="1">
        <v>267.45654300535591</v>
      </c>
    </row>
    <row r="180" spans="2:8" x14ac:dyDescent="0.25">
      <c r="B180" s="22" t="s">
        <v>554</v>
      </c>
      <c r="C180" s="4">
        <v>277.15650406791468</v>
      </c>
      <c r="D180" s="131">
        <v>0.7720056574520503</v>
      </c>
      <c r="E180" s="4">
        <v>81.851880640883991</v>
      </c>
      <c r="F180" s="131">
        <v>0.22799434254794981</v>
      </c>
      <c r="G180" s="4">
        <v>359.00838470879864</v>
      </c>
      <c r="H180" s="131">
        <f>G180/$G$10</f>
        <v>6.7455048926517974E-3</v>
      </c>
    </row>
    <row r="181" spans="2:8" x14ac:dyDescent="0.25">
      <c r="B181" s="23" t="s">
        <v>725</v>
      </c>
      <c r="C181" s="1">
        <v>19.276018612423428</v>
      </c>
      <c r="D181" s="116">
        <v>1</v>
      </c>
      <c r="E181" s="1"/>
      <c r="F181" s="116">
        <v>0</v>
      </c>
      <c r="G181" s="1">
        <v>19.276018612423428</v>
      </c>
    </row>
    <row r="182" spans="2:8" x14ac:dyDescent="0.25">
      <c r="B182" s="23" t="s">
        <v>695</v>
      </c>
      <c r="C182" s="1">
        <v>7.0775752414978248</v>
      </c>
      <c r="D182" s="116">
        <v>1</v>
      </c>
      <c r="E182" s="1"/>
      <c r="F182" s="116">
        <v>0</v>
      </c>
      <c r="G182" s="1">
        <v>7.0775752414978248</v>
      </c>
    </row>
    <row r="183" spans="2:8" x14ac:dyDescent="0.25">
      <c r="B183" s="23" t="s">
        <v>696</v>
      </c>
      <c r="C183" s="1">
        <v>131.84363891975767</v>
      </c>
      <c r="D183" s="116">
        <v>0.78903093201167263</v>
      </c>
      <c r="E183" s="1">
        <v>35.252014204532294</v>
      </c>
      <c r="F183" s="116">
        <v>0.21096906798832737</v>
      </c>
      <c r="G183" s="1">
        <v>167.09565312428995</v>
      </c>
    </row>
    <row r="184" spans="2:8" x14ac:dyDescent="0.25">
      <c r="B184" s="23" t="s">
        <v>697</v>
      </c>
      <c r="C184" s="1">
        <v>36.985567798068914</v>
      </c>
      <c r="D184" s="116">
        <v>0.65738579655783391</v>
      </c>
      <c r="E184" s="1">
        <v>19.276018612423428</v>
      </c>
      <c r="F184" s="116">
        <v>0.34261420344216603</v>
      </c>
      <c r="G184" s="1">
        <v>56.261586410492342</v>
      </c>
    </row>
    <row r="185" spans="2:8" x14ac:dyDescent="0.25">
      <c r="B185" s="23" t="s">
        <v>698</v>
      </c>
      <c r="C185" s="1">
        <v>17.672532946589758</v>
      </c>
      <c r="D185" s="116">
        <v>0.39275454256465303</v>
      </c>
      <c r="E185" s="1">
        <v>27.323847823928268</v>
      </c>
      <c r="F185" s="116">
        <v>0.60724545743534686</v>
      </c>
      <c r="G185" s="1">
        <v>44.99638077051803</v>
      </c>
    </row>
    <row r="186" spans="2:8" x14ac:dyDescent="0.25">
      <c r="B186" s="23" t="s">
        <v>699</v>
      </c>
      <c r="C186" s="1">
        <v>18.96537539263959</v>
      </c>
      <c r="D186" s="116">
        <v>1</v>
      </c>
      <c r="E186" s="1"/>
      <c r="F186" s="116">
        <v>0</v>
      </c>
      <c r="G186" s="1">
        <v>18.96537539263959</v>
      </c>
    </row>
    <row r="187" spans="2:8" x14ac:dyDescent="0.25">
      <c r="B187" s="23" t="s">
        <v>700</v>
      </c>
      <c r="C187" s="1">
        <v>18.96537539263959</v>
      </c>
      <c r="D187" s="116">
        <v>1</v>
      </c>
      <c r="E187" s="1"/>
      <c r="F187" s="116">
        <v>0</v>
      </c>
      <c r="G187" s="1">
        <v>18.96537539263959</v>
      </c>
    </row>
    <row r="188" spans="2:8" x14ac:dyDescent="0.25">
      <c r="B188" s="23" t="s">
        <v>701</v>
      </c>
      <c r="C188" s="1">
        <v>7.0745499252065525</v>
      </c>
      <c r="D188" s="116">
        <v>1</v>
      </c>
      <c r="E188" s="1"/>
      <c r="F188" s="116">
        <v>0</v>
      </c>
      <c r="G188" s="1">
        <v>7.0745499252065525</v>
      </c>
    </row>
    <row r="189" spans="2:8" x14ac:dyDescent="0.25">
      <c r="B189" s="23" t="s">
        <v>702</v>
      </c>
      <c r="C189" s="1">
        <v>4.6712332475770477</v>
      </c>
      <c r="D189" s="116">
        <v>1</v>
      </c>
      <c r="E189" s="1"/>
      <c r="F189" s="116">
        <v>0</v>
      </c>
      <c r="G189" s="1">
        <v>4.6712332475770477</v>
      </c>
    </row>
    <row r="190" spans="2:8" x14ac:dyDescent="0.25">
      <c r="B190" s="23" t="s">
        <v>703</v>
      </c>
      <c r="C190" s="1">
        <v>14.624636591514269</v>
      </c>
      <c r="D190" s="116">
        <v>1</v>
      </c>
      <c r="E190" s="1"/>
      <c r="F190" s="116">
        <v>0</v>
      </c>
      <c r="G190" s="1">
        <v>14.624636591514269</v>
      </c>
    </row>
  </sheetData>
  <mergeCells count="3">
    <mergeCell ref="G8:H8"/>
    <mergeCell ref="E8:F8"/>
    <mergeCell ref="C8:D8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RowHeight="15" x14ac:dyDescent="0.25"/>
  <cols>
    <col min="1" max="1" width="27.5703125" bestFit="1" customWidth="1"/>
    <col min="2" max="2" width="20.28515625" customWidth="1"/>
    <col min="3" max="3" width="10" bestFit="1" customWidth="1"/>
    <col min="4" max="4" width="8.140625" style="116" bestFit="1" customWidth="1"/>
  </cols>
  <sheetData>
    <row r="1" spans="1:4" x14ac:dyDescent="0.25">
      <c r="A1" s="39" t="s">
        <v>710</v>
      </c>
    </row>
    <row r="2" spans="1:4" x14ac:dyDescent="0.25">
      <c r="A2" s="1"/>
    </row>
    <row r="3" spans="1:4" ht="18.75" x14ac:dyDescent="0.3">
      <c r="A3" s="41" t="s">
        <v>707</v>
      </c>
    </row>
    <row r="4" spans="1:4" x14ac:dyDescent="0.25">
      <c r="A4" s="1"/>
    </row>
    <row r="5" spans="1:4" x14ac:dyDescent="0.25">
      <c r="A5" s="1" t="s">
        <v>708</v>
      </c>
      <c r="B5" s="8" t="s">
        <v>1031</v>
      </c>
    </row>
    <row r="6" spans="1:4" x14ac:dyDescent="0.25">
      <c r="A6" s="1" t="s">
        <v>709</v>
      </c>
      <c r="B6" s="1" t="s">
        <v>1074</v>
      </c>
    </row>
    <row r="8" spans="1:4" x14ac:dyDescent="0.25">
      <c r="B8" s="3" t="s">
        <v>1030</v>
      </c>
      <c r="C8" s="14" t="s">
        <v>28</v>
      </c>
      <c r="D8" s="132" t="s">
        <v>29</v>
      </c>
    </row>
    <row r="9" spans="1:4" x14ac:dyDescent="0.25">
      <c r="B9" s="86" t="s">
        <v>530</v>
      </c>
      <c r="C9" s="1">
        <v>66741.230438853876</v>
      </c>
      <c r="D9" s="116">
        <v>0.79869191024014363</v>
      </c>
    </row>
    <row r="10" spans="1:4" x14ac:dyDescent="0.25">
      <c r="B10" s="86" t="s">
        <v>1004</v>
      </c>
      <c r="C10" s="1">
        <v>16611.858221955834</v>
      </c>
      <c r="D10" s="116">
        <v>0.1987940091708052</v>
      </c>
    </row>
    <row r="11" spans="1:4" x14ac:dyDescent="0.25">
      <c r="B11" s="86" t="s">
        <v>1029</v>
      </c>
      <c r="C11" s="1">
        <v>210.08455173318231</v>
      </c>
      <c r="D11" s="116">
        <v>2.5140805890512602E-3</v>
      </c>
    </row>
    <row r="12" spans="1:4" x14ac:dyDescent="0.25">
      <c r="B12" s="5" t="s">
        <v>23</v>
      </c>
      <c r="C12" s="6">
        <v>83563.173212542883</v>
      </c>
      <c r="D12" s="145">
        <v>1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8"/>
  <sheetViews>
    <sheetView workbookViewId="0">
      <pane ySplit="9" topLeftCell="A10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14.28515625" bestFit="1" customWidth="1"/>
    <col min="4" max="4" width="40.5703125" bestFit="1" customWidth="1"/>
    <col min="5" max="5" width="10" bestFit="1" customWidth="1"/>
    <col min="6" max="6" width="8.140625" bestFit="1" customWidth="1"/>
  </cols>
  <sheetData>
    <row r="1" spans="1:8" x14ac:dyDescent="0.25">
      <c r="A1" s="19" t="s">
        <v>710</v>
      </c>
    </row>
    <row r="3" spans="1:8" ht="18.75" x14ac:dyDescent="0.3">
      <c r="A3" s="20" t="s">
        <v>707</v>
      </c>
    </row>
    <row r="4" spans="1:8" x14ac:dyDescent="0.25">
      <c r="H4" s="70"/>
    </row>
    <row r="5" spans="1:8" x14ac:dyDescent="0.25">
      <c r="A5" t="s">
        <v>708</v>
      </c>
      <c r="B5" s="7" t="s">
        <v>711</v>
      </c>
    </row>
    <row r="6" spans="1:8" x14ac:dyDescent="0.25">
      <c r="A6" t="s">
        <v>709</v>
      </c>
      <c r="B6" t="s">
        <v>1083</v>
      </c>
    </row>
    <row r="8" spans="1:8" x14ac:dyDescent="0.25">
      <c r="B8" s="2"/>
      <c r="C8" s="2"/>
      <c r="D8" s="2"/>
      <c r="E8" s="2" t="s">
        <v>24</v>
      </c>
      <c r="F8" s="2"/>
    </row>
    <row r="9" spans="1:8" x14ac:dyDescent="0.25">
      <c r="B9" s="3" t="s">
        <v>25</v>
      </c>
      <c r="C9" s="3" t="s">
        <v>26</v>
      </c>
      <c r="D9" s="3" t="s">
        <v>27</v>
      </c>
      <c r="E9" s="3" t="s">
        <v>28</v>
      </c>
      <c r="F9" s="3" t="s">
        <v>29</v>
      </c>
    </row>
    <row r="10" spans="1:8" x14ac:dyDescent="0.25">
      <c r="B10" s="68" t="s">
        <v>969</v>
      </c>
      <c r="C10" s="68" t="s">
        <v>30</v>
      </c>
      <c r="D10" s="68" t="s">
        <v>31</v>
      </c>
      <c r="E10" s="69">
        <f>E15+E27+E54+E87+E104+E114+E130+E148+E158+E168+E181+E192+E210+E221+E236+E247+E256</f>
        <v>77130.448641841984</v>
      </c>
      <c r="F10" s="118">
        <f>E10/E$14</f>
        <v>0.92301962307798702</v>
      </c>
    </row>
    <row r="11" spans="1:8" x14ac:dyDescent="0.25">
      <c r="B11" s="68"/>
      <c r="C11" s="68"/>
      <c r="D11" s="68" t="s">
        <v>994</v>
      </c>
      <c r="E11" s="69">
        <f>E17+E30+E44+E73+E90+E112+E116+E137+E150+E162+E171+E184+E194+E212+E223+E238+E249+E260-E10</f>
        <v>2672.7048113132332</v>
      </c>
      <c r="F11" s="118">
        <f t="shared" ref="F11:F14" si="0">E11/E$14</f>
        <v>3.1984242682062902E-2</v>
      </c>
    </row>
    <row r="12" spans="1:8" x14ac:dyDescent="0.25">
      <c r="B12" s="68"/>
      <c r="C12" s="68" t="s">
        <v>33</v>
      </c>
      <c r="D12" s="68"/>
      <c r="E12" s="69">
        <f>E25+E37+E50+E83+E100+E126+E144+E156+E164+E179+E188+E206+E219+E234+E243+E254+E265</f>
        <v>2880.1367249977447</v>
      </c>
      <c r="F12" s="118">
        <f t="shared" si="0"/>
        <v>3.4466579167262049E-2</v>
      </c>
    </row>
    <row r="13" spans="1:8" x14ac:dyDescent="0.25">
      <c r="B13" s="68"/>
      <c r="C13" s="68" t="s">
        <v>983</v>
      </c>
      <c r="D13" s="68"/>
      <c r="E13" s="69">
        <f>E39+E52+E85+E102+E128+E146+E166+E190+E208+E245+E267</f>
        <v>879.88303439003528</v>
      </c>
      <c r="F13" s="118">
        <f t="shared" si="0"/>
        <v>1.0529555072687966E-2</v>
      </c>
    </row>
    <row r="14" spans="1:8" x14ac:dyDescent="0.25">
      <c r="B14" s="62" t="s">
        <v>23</v>
      </c>
      <c r="C14" s="62"/>
      <c r="D14" s="62"/>
      <c r="E14" s="63">
        <f>SUM(E10:E13)</f>
        <v>83563.173212542999</v>
      </c>
      <c r="F14" s="119">
        <f t="shared" si="0"/>
        <v>1</v>
      </c>
    </row>
    <row r="15" spans="1:8" x14ac:dyDescent="0.25">
      <c r="B15" s="7" t="s">
        <v>15</v>
      </c>
      <c r="C15" s="7" t="s">
        <v>30</v>
      </c>
      <c r="D15" t="s">
        <v>31</v>
      </c>
      <c r="E15" s="1">
        <v>1211.7067265397868</v>
      </c>
      <c r="F15" s="116">
        <v>0.99763417812254795</v>
      </c>
    </row>
    <row r="16" spans="1:8" x14ac:dyDescent="0.25">
      <c r="B16" s="7"/>
      <c r="C16" s="7"/>
      <c r="D16" t="s">
        <v>39</v>
      </c>
      <c r="E16" s="1">
        <v>2.8734804255590123</v>
      </c>
      <c r="F16" s="116">
        <v>2.3658218774521805E-3</v>
      </c>
    </row>
    <row r="17" spans="2:6" x14ac:dyDescent="0.25">
      <c r="B17" s="7"/>
      <c r="C17" s="7" t="s">
        <v>32</v>
      </c>
      <c r="D17" s="7"/>
      <c r="E17" s="8">
        <v>1214.5802069653457</v>
      </c>
      <c r="F17" s="120">
        <v>0.97027419138183235</v>
      </c>
    </row>
    <row r="18" spans="2:6" x14ac:dyDescent="0.25">
      <c r="B18" s="7"/>
      <c r="C18" s="7" t="s">
        <v>33</v>
      </c>
      <c r="D18" t="s">
        <v>973</v>
      </c>
      <c r="E18" s="1">
        <v>9.3424664951540954</v>
      </c>
      <c r="F18" s="116">
        <v>0.2510707684076911</v>
      </c>
    </row>
    <row r="19" spans="2:6" x14ac:dyDescent="0.25">
      <c r="B19" s="7"/>
      <c r="C19" s="7"/>
      <c r="D19" t="s">
        <v>974</v>
      </c>
      <c r="E19" s="1">
        <v>7.5447136731360605</v>
      </c>
      <c r="F19" s="116">
        <v>0.2027577043292399</v>
      </c>
    </row>
    <row r="20" spans="2:6" x14ac:dyDescent="0.25">
      <c r="B20" s="7"/>
      <c r="C20" s="7"/>
      <c r="D20" t="s">
        <v>975</v>
      </c>
      <c r="E20" s="1">
        <v>4.6712332475770477</v>
      </c>
      <c r="F20" s="116">
        <v>0.12553538420384555</v>
      </c>
    </row>
    <row r="21" spans="2:6" x14ac:dyDescent="0.25">
      <c r="B21" s="7"/>
      <c r="C21" s="7"/>
      <c r="D21" t="s">
        <v>976</v>
      </c>
      <c r="E21" s="1">
        <v>4.6712332475770477</v>
      </c>
      <c r="F21" s="116">
        <v>0.12553538420384555</v>
      </c>
    </row>
    <row r="22" spans="2:6" x14ac:dyDescent="0.25">
      <c r="B22" s="7"/>
      <c r="C22" s="7"/>
      <c r="D22" t="s">
        <v>977</v>
      </c>
      <c r="E22" s="1">
        <v>4.6712332475770477</v>
      </c>
      <c r="F22" s="116">
        <v>0.12553538420384555</v>
      </c>
    </row>
    <row r="23" spans="2:6" x14ac:dyDescent="0.25">
      <c r="B23" s="7"/>
      <c r="C23" s="7"/>
      <c r="D23" t="s">
        <v>978</v>
      </c>
      <c r="E23" s="1">
        <v>3.2007786423988338</v>
      </c>
      <c r="F23" s="116">
        <v>8.6018178782534288E-2</v>
      </c>
    </row>
    <row r="24" spans="2:6" x14ac:dyDescent="0.25">
      <c r="B24" s="7"/>
      <c r="C24" s="7"/>
      <c r="D24" t="s">
        <v>979</v>
      </c>
      <c r="E24" s="1">
        <v>3.1088321556524168</v>
      </c>
      <c r="F24" s="116">
        <v>8.3547195868998059E-2</v>
      </c>
    </row>
    <row r="25" spans="2:6" x14ac:dyDescent="0.25">
      <c r="B25" s="9"/>
      <c r="C25" s="7" t="s">
        <v>34</v>
      </c>
      <c r="D25" s="7"/>
      <c r="E25" s="8">
        <v>37.210490709072552</v>
      </c>
      <c r="F25" s="120">
        <v>2.9725808618167843E-2</v>
      </c>
    </row>
    <row r="26" spans="2:6" x14ac:dyDescent="0.25">
      <c r="B26" s="10" t="s">
        <v>35</v>
      </c>
      <c r="C26" s="10"/>
      <c r="D26" s="10"/>
      <c r="E26" s="11">
        <v>1251.790697674418</v>
      </c>
      <c r="F26" s="117">
        <v>1.4980171881344035E-2</v>
      </c>
    </row>
    <row r="27" spans="2:6" x14ac:dyDescent="0.25">
      <c r="B27" s="7" t="s">
        <v>4</v>
      </c>
      <c r="C27" s="7" t="s">
        <v>30</v>
      </c>
      <c r="D27" t="s">
        <v>31</v>
      </c>
      <c r="E27" s="1">
        <v>7054.4650528692082</v>
      </c>
      <c r="F27" s="116">
        <v>0.99807121500348794</v>
      </c>
    </row>
    <row r="28" spans="2:6" x14ac:dyDescent="0.25">
      <c r="B28" s="7"/>
      <c r="C28" s="7"/>
      <c r="D28" t="s">
        <v>36</v>
      </c>
      <c r="E28" s="1">
        <v>7.0745499252065525</v>
      </c>
      <c r="F28" s="116">
        <v>1.0009128383989812E-3</v>
      </c>
    </row>
    <row r="29" spans="2:6" x14ac:dyDescent="0.25">
      <c r="B29" s="7"/>
      <c r="C29" s="7"/>
      <c r="D29" t="s">
        <v>39</v>
      </c>
      <c r="E29" s="1">
        <v>6.5582912466992127</v>
      </c>
      <c r="F29" s="116">
        <v>9.2787215811318882E-4</v>
      </c>
    </row>
    <row r="30" spans="2:6" x14ac:dyDescent="0.25">
      <c r="B30" s="7"/>
      <c r="C30" s="7" t="s">
        <v>32</v>
      </c>
      <c r="D30" s="7"/>
      <c r="E30" s="8">
        <v>7068.0978940411132</v>
      </c>
      <c r="F30" s="120">
        <v>0.97735923434785299</v>
      </c>
    </row>
    <row r="31" spans="2:6" x14ac:dyDescent="0.25">
      <c r="B31" s="7"/>
      <c r="C31" s="7" t="s">
        <v>33</v>
      </c>
      <c r="D31" t="s">
        <v>974</v>
      </c>
      <c r="E31" s="1">
        <v>44.533615195417752</v>
      </c>
      <c r="F31" s="116">
        <v>0.28426982068747592</v>
      </c>
    </row>
    <row r="32" spans="2:6" x14ac:dyDescent="0.25">
      <c r="B32" s="7"/>
      <c r="C32" s="7"/>
      <c r="D32" t="s">
        <v>980</v>
      </c>
      <c r="E32" s="1">
        <v>41.414782194224635</v>
      </c>
      <c r="F32" s="116">
        <v>0.26436148640756385</v>
      </c>
    </row>
    <row r="33" spans="2:6" x14ac:dyDescent="0.25">
      <c r="B33" s="7"/>
      <c r="C33" s="7"/>
      <c r="D33" t="s">
        <v>973</v>
      </c>
      <c r="E33" s="1">
        <v>30.042609170542583</v>
      </c>
      <c r="F33" s="116">
        <v>0.19176990424915688</v>
      </c>
    </row>
    <row r="34" spans="2:6" x14ac:dyDescent="0.25">
      <c r="B34" s="7"/>
      <c r="C34" s="7"/>
      <c r="D34" t="s">
        <v>977</v>
      </c>
      <c r="E34" s="1">
        <v>18.816708887128236</v>
      </c>
      <c r="F34" s="116">
        <v>0.12011201960138106</v>
      </c>
    </row>
    <row r="35" spans="2:6" x14ac:dyDescent="0.25">
      <c r="B35" s="7"/>
      <c r="C35" s="7"/>
      <c r="D35" t="s">
        <v>981</v>
      </c>
      <c r="E35" s="1">
        <v>11.742158961921685</v>
      </c>
      <c r="F35" s="116">
        <v>7.4953300062034281E-2</v>
      </c>
    </row>
    <row r="36" spans="2:6" x14ac:dyDescent="0.25">
      <c r="B36" s="7"/>
      <c r="C36" s="7"/>
      <c r="D36" t="s">
        <v>982</v>
      </c>
      <c r="E36" s="1">
        <v>10.109791705578157</v>
      </c>
      <c r="F36" s="116">
        <v>6.4533468992388085E-2</v>
      </c>
    </row>
    <row r="37" spans="2:6" x14ac:dyDescent="0.25">
      <c r="B37" s="7"/>
      <c r="C37" s="7" t="s">
        <v>34</v>
      </c>
      <c r="D37" s="7"/>
      <c r="E37" s="8">
        <v>156.65966611481304</v>
      </c>
      <c r="F37" s="120">
        <v>2.1662514246760564E-2</v>
      </c>
    </row>
    <row r="38" spans="2:6" x14ac:dyDescent="0.25">
      <c r="B38" s="7"/>
      <c r="C38" s="7" t="s">
        <v>983</v>
      </c>
      <c r="E38" s="1">
        <v>7.0745499252065525</v>
      </c>
      <c r="F38" s="116">
        <v>1</v>
      </c>
    </row>
    <row r="39" spans="2:6" x14ac:dyDescent="0.25">
      <c r="B39" s="9"/>
      <c r="C39" s="7" t="s">
        <v>984</v>
      </c>
      <c r="D39" s="7"/>
      <c r="E39" s="8">
        <v>7.0745499252065525</v>
      </c>
      <c r="F39" s="120">
        <v>9.7825140538656467E-4</v>
      </c>
    </row>
    <row r="40" spans="2:6" x14ac:dyDescent="0.25">
      <c r="B40" s="10" t="s">
        <v>37</v>
      </c>
      <c r="C40" s="10"/>
      <c r="D40" s="10"/>
      <c r="E40" s="11">
        <v>7231.8321100811318</v>
      </c>
      <c r="F40" s="117">
        <v>8.6543292123277313E-2</v>
      </c>
    </row>
    <row r="41" spans="2:6" x14ac:dyDescent="0.25">
      <c r="B41" s="12" t="s">
        <v>12</v>
      </c>
      <c r="C41" s="7" t="s">
        <v>30</v>
      </c>
      <c r="D41" t="s">
        <v>31</v>
      </c>
      <c r="E41" s="1">
        <v>1763.8509352225146</v>
      </c>
      <c r="F41" s="116">
        <v>0.99837228983726845</v>
      </c>
    </row>
    <row r="42" spans="2:6" x14ac:dyDescent="0.25">
      <c r="B42" s="12"/>
      <c r="C42" s="7"/>
      <c r="D42" t="s">
        <v>117</v>
      </c>
      <c r="E42" s="1">
        <v>1.4378594648662166</v>
      </c>
      <c r="F42" s="116">
        <v>8.1385508136580683E-4</v>
      </c>
    </row>
    <row r="43" spans="2:6" x14ac:dyDescent="0.25">
      <c r="B43" s="12"/>
      <c r="C43" s="7"/>
      <c r="D43" t="s">
        <v>125</v>
      </c>
      <c r="E43" s="1">
        <v>1.4378594648662166</v>
      </c>
      <c r="F43" s="116">
        <v>8.1385508136580683E-4</v>
      </c>
    </row>
    <row r="44" spans="2:6" x14ac:dyDescent="0.25">
      <c r="B44" s="12"/>
      <c r="C44" s="7" t="s">
        <v>32</v>
      </c>
      <c r="D44" s="7"/>
      <c r="E44" s="8">
        <v>1766.726654152247</v>
      </c>
      <c r="F44" s="120">
        <v>0.9768215026628031</v>
      </c>
    </row>
    <row r="45" spans="2:6" x14ac:dyDescent="0.25">
      <c r="B45" s="12"/>
      <c r="C45" s="7" t="s">
        <v>33</v>
      </c>
      <c r="D45" t="s">
        <v>977</v>
      </c>
      <c r="E45" s="1">
        <v>14.776992142337814</v>
      </c>
      <c r="F45" s="116">
        <v>0.43178368481508439</v>
      </c>
    </row>
    <row r="46" spans="2:6" x14ac:dyDescent="0.25">
      <c r="B46" s="12"/>
      <c r="C46" s="7"/>
      <c r="D46" t="s">
        <v>973</v>
      </c>
      <c r="E46" s="1">
        <v>14.469096891214109</v>
      </c>
      <c r="F46" s="116">
        <v>0.42278698611032173</v>
      </c>
    </row>
    <row r="47" spans="2:6" x14ac:dyDescent="0.25">
      <c r="B47" s="12"/>
      <c r="C47" s="7"/>
      <c r="D47" t="s">
        <v>980</v>
      </c>
      <c r="E47" s="1">
        <v>2.1013289036544855</v>
      </c>
      <c r="F47" s="116">
        <v>6.1400826926665167E-2</v>
      </c>
    </row>
    <row r="48" spans="2:6" x14ac:dyDescent="0.25">
      <c r="B48" s="12"/>
      <c r="C48" s="7"/>
      <c r="D48" t="s">
        <v>982</v>
      </c>
      <c r="E48" s="1">
        <v>1.4378594648662166</v>
      </c>
      <c r="F48" s="116">
        <v>4.2014251073964427E-2</v>
      </c>
    </row>
    <row r="49" spans="2:6" x14ac:dyDescent="0.25">
      <c r="B49" s="12"/>
      <c r="C49" s="7"/>
      <c r="D49" t="s">
        <v>974</v>
      </c>
      <c r="E49" s="1">
        <v>1.4378594648662166</v>
      </c>
      <c r="F49" s="116">
        <v>4.2014251073964427E-2</v>
      </c>
    </row>
    <row r="50" spans="2:6" x14ac:dyDescent="0.25">
      <c r="B50" s="12"/>
      <c r="C50" s="7" t="s">
        <v>34</v>
      </c>
      <c r="D50" s="7"/>
      <c r="E50" s="8">
        <v>34.223136866938837</v>
      </c>
      <c r="F50" s="120">
        <v>1.8921940132407805E-2</v>
      </c>
    </row>
    <row r="51" spans="2:6" x14ac:dyDescent="0.25">
      <c r="B51" s="12"/>
      <c r="C51" s="7" t="s">
        <v>983</v>
      </c>
      <c r="E51" s="1">
        <v>7.6986154052964118</v>
      </c>
      <c r="F51" s="116">
        <v>1</v>
      </c>
    </row>
    <row r="52" spans="2:6" x14ac:dyDescent="0.25">
      <c r="B52" s="9"/>
      <c r="C52" s="7" t="s">
        <v>984</v>
      </c>
      <c r="D52" s="7"/>
      <c r="E52" s="8">
        <v>7.6986154052964118</v>
      </c>
      <c r="F52" s="120">
        <v>4.2565572047890765E-3</v>
      </c>
    </row>
    <row r="53" spans="2:6" x14ac:dyDescent="0.25">
      <c r="B53" s="10" t="s">
        <v>38</v>
      </c>
      <c r="C53" s="10"/>
      <c r="D53" s="10"/>
      <c r="E53" s="11">
        <v>1808.6484064244823</v>
      </c>
      <c r="F53" s="117">
        <v>2.1644084791085941E-2</v>
      </c>
    </row>
    <row r="54" spans="2:6" x14ac:dyDescent="0.25">
      <c r="B54" s="12" t="s">
        <v>9</v>
      </c>
      <c r="C54" s="7" t="s">
        <v>30</v>
      </c>
      <c r="D54" t="s">
        <v>31</v>
      </c>
      <c r="E54" s="1">
        <v>9698.7954172230129</v>
      </c>
      <c r="F54" s="116">
        <v>0.94233210715808136</v>
      </c>
    </row>
    <row r="55" spans="2:6" x14ac:dyDescent="0.25">
      <c r="B55" s="12"/>
      <c r="C55" s="7"/>
      <c r="D55" t="s">
        <v>39</v>
      </c>
      <c r="E55" s="1">
        <v>174.09954270489703</v>
      </c>
      <c r="F55" s="116">
        <v>1.6915460309744116E-2</v>
      </c>
    </row>
    <row r="56" spans="2:6" x14ac:dyDescent="0.25">
      <c r="B56" s="12"/>
      <c r="C56" s="7"/>
      <c r="D56" t="s">
        <v>117</v>
      </c>
      <c r="E56" s="1">
        <v>65.335013380559488</v>
      </c>
      <c r="F56" s="116">
        <v>6.3479306637166067E-3</v>
      </c>
    </row>
    <row r="57" spans="2:6" x14ac:dyDescent="0.25">
      <c r="B57" s="12"/>
      <c r="C57" s="7"/>
      <c r="D57" t="s">
        <v>116</v>
      </c>
      <c r="E57" s="1">
        <v>53.298921376986982</v>
      </c>
      <c r="F57" s="116">
        <v>5.1785075083901188E-3</v>
      </c>
    </row>
    <row r="58" spans="2:6" x14ac:dyDescent="0.25">
      <c r="B58" s="12"/>
      <c r="C58" s="7"/>
      <c r="D58" t="s">
        <v>41</v>
      </c>
      <c r="E58" s="1">
        <v>46.208118482324046</v>
      </c>
      <c r="F58" s="116">
        <v>4.4895671868626927E-3</v>
      </c>
    </row>
    <row r="59" spans="2:6" x14ac:dyDescent="0.25">
      <c r="B59" s="12"/>
      <c r="C59" s="7"/>
      <c r="D59" t="s">
        <v>126</v>
      </c>
      <c r="E59" s="1">
        <v>44.827350780360632</v>
      </c>
      <c r="F59" s="116">
        <v>4.3554122034740912E-3</v>
      </c>
    </row>
    <row r="60" spans="2:6" x14ac:dyDescent="0.25">
      <c r="B60" s="12"/>
      <c r="C60" s="7"/>
      <c r="D60" t="s">
        <v>40</v>
      </c>
      <c r="E60" s="1">
        <v>37.327161896924729</v>
      </c>
      <c r="F60" s="116">
        <v>3.6266960598114371E-3</v>
      </c>
    </row>
    <row r="61" spans="2:6" x14ac:dyDescent="0.25">
      <c r="B61" s="12"/>
      <c r="C61" s="7"/>
      <c r="D61" t="s">
        <v>118</v>
      </c>
      <c r="E61" s="1">
        <v>31.852730172743392</v>
      </c>
      <c r="F61" s="116">
        <v>3.0948018853060107E-3</v>
      </c>
    </row>
    <row r="62" spans="2:6" x14ac:dyDescent="0.25">
      <c r="B62" s="12"/>
      <c r="C62" s="7"/>
      <c r="D62" t="s">
        <v>134</v>
      </c>
      <c r="E62" s="1">
        <v>24.790895117198154</v>
      </c>
      <c r="F62" s="116">
        <v>2.4086760704983699E-3</v>
      </c>
    </row>
    <row r="63" spans="2:6" x14ac:dyDescent="0.25">
      <c r="B63" s="12"/>
      <c r="C63" s="7"/>
      <c r="D63" t="s">
        <v>135</v>
      </c>
      <c r="E63" s="1">
        <v>21.181619896607703</v>
      </c>
      <c r="F63" s="116">
        <v>2.0579999527309254E-3</v>
      </c>
    </row>
    <row r="64" spans="2:6" x14ac:dyDescent="0.25">
      <c r="B64" s="12"/>
      <c r="C64" s="7"/>
      <c r="D64" t="s">
        <v>124</v>
      </c>
      <c r="E64" s="1">
        <v>16.381145468835214</v>
      </c>
      <c r="F64" s="116">
        <v>1.591587270713909E-3</v>
      </c>
    </row>
    <row r="65" spans="2:6" x14ac:dyDescent="0.25">
      <c r="B65" s="12"/>
      <c r="C65" s="7"/>
      <c r="D65" t="s">
        <v>119</v>
      </c>
      <c r="E65" s="1">
        <v>16.381145468835214</v>
      </c>
      <c r="F65" s="116">
        <v>1.591587270713909E-3</v>
      </c>
    </row>
    <row r="66" spans="2:6" x14ac:dyDescent="0.25">
      <c r="B66" s="12"/>
      <c r="C66" s="7"/>
      <c r="D66" t="s">
        <v>136</v>
      </c>
      <c r="E66" s="1">
        <v>15.235981235389989</v>
      </c>
      <c r="F66" s="116">
        <v>1.4803234509587042E-3</v>
      </c>
    </row>
    <row r="67" spans="2:6" x14ac:dyDescent="0.25">
      <c r="B67" s="12"/>
      <c r="C67" s="7"/>
      <c r="D67" t="s">
        <v>127</v>
      </c>
      <c r="E67" s="1">
        <v>8.6453531168811271</v>
      </c>
      <c r="F67" s="116">
        <v>8.3997996341785832E-4</v>
      </c>
    </row>
    <row r="68" spans="2:6" x14ac:dyDescent="0.25">
      <c r="B68" s="12"/>
      <c r="C68" s="7"/>
      <c r="D68" t="s">
        <v>137</v>
      </c>
      <c r="E68" s="1">
        <v>7.735792351954089</v>
      </c>
      <c r="F68" s="116">
        <v>7.5160730729605086E-4</v>
      </c>
    </row>
    <row r="69" spans="2:6" x14ac:dyDescent="0.25">
      <c r="B69" s="12"/>
      <c r="C69" s="7"/>
      <c r="D69" t="s">
        <v>125</v>
      </c>
      <c r="E69" s="1">
        <v>7.735792351954089</v>
      </c>
      <c r="F69" s="116">
        <v>7.5160730729605086E-4</v>
      </c>
    </row>
    <row r="70" spans="2:6" x14ac:dyDescent="0.25">
      <c r="B70" s="12"/>
      <c r="C70" s="7"/>
      <c r="D70" t="s">
        <v>42</v>
      </c>
      <c r="E70" s="1">
        <v>7.500188883435901</v>
      </c>
      <c r="F70" s="116">
        <v>7.2871614366265341E-4</v>
      </c>
    </row>
    <row r="71" spans="2:6" x14ac:dyDescent="0.25">
      <c r="B71" s="12"/>
      <c r="C71" s="7"/>
      <c r="D71" t="s">
        <v>138</v>
      </c>
      <c r="E71" s="1">
        <v>7.500188883435901</v>
      </c>
      <c r="F71" s="116">
        <v>7.2871614366265341E-4</v>
      </c>
    </row>
    <row r="72" spans="2:6" x14ac:dyDescent="0.25">
      <c r="B72" s="12"/>
      <c r="C72" s="7"/>
      <c r="D72" t="s">
        <v>139</v>
      </c>
      <c r="E72" s="1">
        <v>7.500188883435901</v>
      </c>
      <c r="F72" s="116">
        <v>7.2871614366265341E-4</v>
      </c>
    </row>
    <row r="73" spans="2:6" x14ac:dyDescent="0.25">
      <c r="B73" s="12"/>
      <c r="C73" s="7" t="s">
        <v>32</v>
      </c>
      <c r="D73" s="7"/>
      <c r="E73" s="8">
        <v>10292.332547675771</v>
      </c>
      <c r="F73" s="120">
        <v>0.93367916784102134</v>
      </c>
    </row>
    <row r="74" spans="2:6" x14ac:dyDescent="0.25">
      <c r="B74" s="12"/>
      <c r="C74" s="7" t="s">
        <v>33</v>
      </c>
      <c r="D74" t="s">
        <v>977</v>
      </c>
      <c r="E74" s="1">
        <v>48.780085391469491</v>
      </c>
      <c r="F74" s="116">
        <v>0.31154031910671448</v>
      </c>
    </row>
    <row r="75" spans="2:6" x14ac:dyDescent="0.25">
      <c r="B75" s="12"/>
      <c r="C75" s="7"/>
      <c r="D75" t="s">
        <v>985</v>
      </c>
      <c r="E75" s="1">
        <v>46.853107939615199</v>
      </c>
      <c r="F75" s="116">
        <v>0.2992334285909567</v>
      </c>
    </row>
    <row r="76" spans="2:6" x14ac:dyDescent="0.25">
      <c r="B76" s="12"/>
      <c r="C76" s="7"/>
      <c r="D76" t="s">
        <v>982</v>
      </c>
      <c r="E76" s="1">
        <v>15.235981235389989</v>
      </c>
      <c r="F76" s="116">
        <v>9.7306563075582178E-2</v>
      </c>
    </row>
    <row r="77" spans="2:6" x14ac:dyDescent="0.25">
      <c r="B77" s="12"/>
      <c r="C77" s="7"/>
      <c r="D77" t="s">
        <v>978</v>
      </c>
      <c r="E77" s="1">
        <v>7.735792351954089</v>
      </c>
      <c r="F77" s="116">
        <v>4.9405637536922252E-2</v>
      </c>
    </row>
    <row r="78" spans="2:6" x14ac:dyDescent="0.25">
      <c r="B78" s="12"/>
      <c r="C78" s="7"/>
      <c r="D78" t="s">
        <v>986</v>
      </c>
      <c r="E78" s="1">
        <v>7.735792351954089</v>
      </c>
      <c r="F78" s="116">
        <v>4.9405637536922252E-2</v>
      </c>
    </row>
    <row r="79" spans="2:6" x14ac:dyDescent="0.25">
      <c r="B79" s="12"/>
      <c r="C79" s="7"/>
      <c r="D79" t="s">
        <v>976</v>
      </c>
      <c r="E79" s="1">
        <v>7.735792351954089</v>
      </c>
      <c r="F79" s="116">
        <v>4.9405637536922252E-2</v>
      </c>
    </row>
    <row r="80" spans="2:6" x14ac:dyDescent="0.25">
      <c r="B80" s="12"/>
      <c r="C80" s="7"/>
      <c r="D80" t="s">
        <v>987</v>
      </c>
      <c r="E80" s="1">
        <v>7.500188883435901</v>
      </c>
      <c r="F80" s="116">
        <v>4.7900925538659926E-2</v>
      </c>
    </row>
    <row r="81" spans="2:6" x14ac:dyDescent="0.25">
      <c r="B81" s="12"/>
      <c r="C81" s="7"/>
      <c r="D81" t="s">
        <v>988</v>
      </c>
      <c r="E81" s="1">
        <v>7.500188883435901</v>
      </c>
      <c r="F81" s="116">
        <v>4.7900925538659926E-2</v>
      </c>
    </row>
    <row r="82" spans="2:6" x14ac:dyDescent="0.25">
      <c r="B82" s="12"/>
      <c r="C82" s="7"/>
      <c r="D82" t="s">
        <v>973</v>
      </c>
      <c r="E82" s="1">
        <v>7.500188883435901</v>
      </c>
      <c r="F82" s="116">
        <v>4.7900925538659926E-2</v>
      </c>
    </row>
    <row r="83" spans="2:6" x14ac:dyDescent="0.25">
      <c r="B83" s="12"/>
      <c r="C83" s="7" t="s">
        <v>34</v>
      </c>
      <c r="D83" s="7"/>
      <c r="E83" s="8">
        <v>156.57711827264467</v>
      </c>
      <c r="F83" s="120">
        <v>1.4204048772672189E-2</v>
      </c>
    </row>
    <row r="84" spans="2:6" x14ac:dyDescent="0.25">
      <c r="B84" s="12"/>
      <c r="C84" s="7" t="s">
        <v>983</v>
      </c>
      <c r="E84" s="1">
        <v>574.50490961193418</v>
      </c>
      <c r="F84" s="116">
        <v>1</v>
      </c>
    </row>
    <row r="85" spans="2:6" x14ac:dyDescent="0.25">
      <c r="B85" s="9"/>
      <c r="C85" s="7" t="s">
        <v>984</v>
      </c>
      <c r="D85" s="7"/>
      <c r="E85" s="8">
        <v>574.50490961193418</v>
      </c>
      <c r="F85" s="120">
        <v>5.211678338630666E-2</v>
      </c>
    </row>
    <row r="86" spans="2:6" x14ac:dyDescent="0.25">
      <c r="B86" s="10" t="s">
        <v>43</v>
      </c>
      <c r="C86" s="10"/>
      <c r="D86" s="10"/>
      <c r="E86" s="11">
        <v>11023.414575560348</v>
      </c>
      <c r="F86" s="117">
        <v>0.13191713708049696</v>
      </c>
    </row>
    <row r="87" spans="2:6" x14ac:dyDescent="0.25">
      <c r="B87" s="12" t="s">
        <v>8</v>
      </c>
      <c r="C87" s="7" t="s">
        <v>30</v>
      </c>
      <c r="D87" t="s">
        <v>31</v>
      </c>
      <c r="E87" s="1">
        <v>7988.3098902441207</v>
      </c>
      <c r="F87" s="116">
        <v>0.99591077511171511</v>
      </c>
    </row>
    <row r="88" spans="2:6" x14ac:dyDescent="0.25">
      <c r="B88" s="12"/>
      <c r="C88" s="7"/>
      <c r="D88" t="s">
        <v>118</v>
      </c>
      <c r="E88" s="1">
        <v>19.276018612423428</v>
      </c>
      <c r="F88" s="116">
        <v>2.4031609816253388E-3</v>
      </c>
    </row>
    <row r="89" spans="2:6" x14ac:dyDescent="0.25">
      <c r="B89" s="12"/>
      <c r="C89" s="7"/>
      <c r="D89" t="s">
        <v>39</v>
      </c>
      <c r="E89" s="1">
        <v>13.524104084165028</v>
      </c>
      <c r="F89" s="116">
        <v>1.686063906659573E-3</v>
      </c>
    </row>
    <row r="90" spans="2:6" x14ac:dyDescent="0.25">
      <c r="B90" s="12"/>
      <c r="C90" s="7" t="s">
        <v>32</v>
      </c>
      <c r="D90" s="7"/>
      <c r="E90" s="8">
        <v>8021.1100129407087</v>
      </c>
      <c r="F90" s="120">
        <v>0.94161961101102953</v>
      </c>
    </row>
    <row r="91" spans="2:6" x14ac:dyDescent="0.25">
      <c r="B91" s="12"/>
      <c r="C91" s="7" t="s">
        <v>33</v>
      </c>
      <c r="D91" t="s">
        <v>973</v>
      </c>
      <c r="E91" s="1">
        <v>204.07810083701844</v>
      </c>
      <c r="F91" s="116">
        <v>0.49427132651519223</v>
      </c>
    </row>
    <row r="92" spans="2:6" x14ac:dyDescent="0.25">
      <c r="B92" s="12"/>
      <c r="C92" s="7"/>
      <c r="D92" t="s">
        <v>989</v>
      </c>
      <c r="E92" s="1">
        <v>54.096416336660113</v>
      </c>
      <c r="F92" s="116">
        <v>0.13101997398433723</v>
      </c>
    </row>
    <row r="93" spans="2:6" x14ac:dyDescent="0.25">
      <c r="B93" s="12"/>
      <c r="C93" s="7"/>
      <c r="D93" t="s">
        <v>974</v>
      </c>
      <c r="E93" s="1">
        <v>41.68005588910755</v>
      </c>
      <c r="F93" s="116">
        <v>0.10094790391051897</v>
      </c>
    </row>
    <row r="94" spans="2:6" x14ac:dyDescent="0.25">
      <c r="B94" s="12"/>
      <c r="C94" s="7"/>
      <c r="D94" t="s">
        <v>986</v>
      </c>
      <c r="E94" s="1">
        <v>27.048208168330056</v>
      </c>
      <c r="F94" s="116">
        <v>6.5509986992168617E-2</v>
      </c>
    </row>
    <row r="95" spans="2:6" x14ac:dyDescent="0.25">
      <c r="B95" s="12"/>
      <c r="C95" s="7"/>
      <c r="D95" t="s">
        <v>979</v>
      </c>
      <c r="E95" s="1">
        <v>19.276018612423428</v>
      </c>
      <c r="F95" s="116">
        <v>4.6685966061116052E-2</v>
      </c>
    </row>
    <row r="96" spans="2:6" x14ac:dyDescent="0.25">
      <c r="B96" s="12"/>
      <c r="C96" s="7"/>
      <c r="D96" t="s">
        <v>981</v>
      </c>
      <c r="E96" s="1">
        <v>19.276018612423428</v>
      </c>
      <c r="F96" s="116">
        <v>4.6685966061116052E-2</v>
      </c>
    </row>
    <row r="97" spans="2:6" x14ac:dyDescent="0.25">
      <c r="B97" s="12"/>
      <c r="C97" s="7"/>
      <c r="D97" t="s">
        <v>975</v>
      </c>
      <c r="E97" s="1">
        <v>19.276018612423428</v>
      </c>
      <c r="F97" s="116">
        <v>4.6685966061116052E-2</v>
      </c>
    </row>
    <row r="98" spans="2:6" x14ac:dyDescent="0.25">
      <c r="B98" s="12"/>
      <c r="C98" s="7"/>
      <c r="D98" t="s">
        <v>978</v>
      </c>
      <c r="E98" s="1">
        <v>15.826007665036144</v>
      </c>
      <c r="F98" s="116">
        <v>3.8330138167466193E-2</v>
      </c>
    </row>
    <row r="99" spans="2:6" x14ac:dyDescent="0.25">
      <c r="B99" s="12"/>
      <c r="C99" s="7"/>
      <c r="D99" t="s">
        <v>985</v>
      </c>
      <c r="E99" s="1">
        <v>12.329944139906379</v>
      </c>
      <c r="F99" s="116">
        <v>2.9862772246968469E-2</v>
      </c>
    </row>
    <row r="100" spans="2:6" x14ac:dyDescent="0.25">
      <c r="B100" s="12"/>
      <c r="C100" s="7" t="s">
        <v>34</v>
      </c>
      <c r="D100" s="7"/>
      <c r="E100" s="8">
        <v>412.88678887332901</v>
      </c>
      <c r="F100" s="120">
        <v>4.8469887198063916E-2</v>
      </c>
    </row>
    <row r="101" spans="2:6" x14ac:dyDescent="0.25">
      <c r="B101" s="12"/>
      <c r="C101" s="7" t="s">
        <v>983</v>
      </c>
      <c r="E101" s="1">
        <v>84.421802837085096</v>
      </c>
      <c r="F101" s="116">
        <v>1</v>
      </c>
    </row>
    <row r="102" spans="2:6" x14ac:dyDescent="0.25">
      <c r="B102" s="9"/>
      <c r="C102" s="7" t="s">
        <v>984</v>
      </c>
      <c r="D102" s="7"/>
      <c r="E102" s="8">
        <v>84.421802837085096</v>
      </c>
      <c r="F102" s="120">
        <v>9.9105017909063686E-3</v>
      </c>
    </row>
    <row r="103" spans="2:6" x14ac:dyDescent="0.25">
      <c r="B103" s="10" t="s">
        <v>44</v>
      </c>
      <c r="C103" s="10"/>
      <c r="D103" s="10"/>
      <c r="E103" s="11">
        <v>8518.418604651124</v>
      </c>
      <c r="F103" s="117">
        <v>0.10193986510043745</v>
      </c>
    </row>
    <row r="104" spans="2:6" x14ac:dyDescent="0.25">
      <c r="B104" s="12" t="s">
        <v>22</v>
      </c>
      <c r="C104" s="7" t="s">
        <v>30</v>
      </c>
      <c r="D104" t="s">
        <v>31</v>
      </c>
      <c r="E104" s="1">
        <v>2397.0029378661948</v>
      </c>
      <c r="F104" s="116">
        <v>0.98948998020194723</v>
      </c>
    </row>
    <row r="105" spans="2:6" x14ac:dyDescent="0.25">
      <c r="B105" s="12"/>
      <c r="C105" s="7"/>
      <c r="D105" t="s">
        <v>41</v>
      </c>
      <c r="E105" s="1">
        <v>8.8875478280393558</v>
      </c>
      <c r="F105" s="116">
        <v>3.6688063187102471E-3</v>
      </c>
    </row>
    <row r="106" spans="2:6" x14ac:dyDescent="0.25">
      <c r="B106" s="12"/>
      <c r="C106" s="7"/>
      <c r="D106" t="s">
        <v>117</v>
      </c>
      <c r="E106" s="1">
        <v>4.809067881399951</v>
      </c>
      <c r="F106" s="116">
        <v>1.9851976013814496E-3</v>
      </c>
    </row>
    <row r="107" spans="2:6" x14ac:dyDescent="0.25">
      <c r="B107" s="12"/>
      <c r="C107" s="7"/>
      <c r="D107" t="s">
        <v>135</v>
      </c>
      <c r="E107" s="1">
        <v>3.0478963550754887</v>
      </c>
      <c r="F107" s="116">
        <v>1.258180729109137E-3</v>
      </c>
    </row>
    <row r="108" spans="2:6" x14ac:dyDescent="0.25">
      <c r="B108" s="12"/>
      <c r="C108" s="7"/>
      <c r="D108" t="s">
        <v>118</v>
      </c>
      <c r="E108" s="1">
        <v>3.0478963550754887</v>
      </c>
      <c r="F108" s="116">
        <v>1.258180729109137E-3</v>
      </c>
    </row>
    <row r="109" spans="2:6" x14ac:dyDescent="0.25">
      <c r="B109" s="12"/>
      <c r="C109" s="7"/>
      <c r="D109" t="s">
        <v>124</v>
      </c>
      <c r="E109" s="1">
        <v>1.8892421449180175</v>
      </c>
      <c r="F109" s="116">
        <v>7.7988480658089453E-4</v>
      </c>
    </row>
    <row r="110" spans="2:6" x14ac:dyDescent="0.25">
      <c r="B110" s="12"/>
      <c r="C110" s="7"/>
      <c r="D110" t="s">
        <v>39</v>
      </c>
      <c r="E110" s="1">
        <v>1.8892421449180175</v>
      </c>
      <c r="F110" s="116">
        <v>7.7988480658089453E-4</v>
      </c>
    </row>
    <row r="111" spans="2:6" x14ac:dyDescent="0.25">
      <c r="B111" s="12"/>
      <c r="C111" s="7"/>
      <c r="D111" t="s">
        <v>125</v>
      </c>
      <c r="E111" s="1">
        <v>1.8892421449180175</v>
      </c>
      <c r="F111" s="116">
        <v>7.7988480658089453E-4</v>
      </c>
    </row>
    <row r="112" spans="2:6" x14ac:dyDescent="0.25">
      <c r="B112" s="9"/>
      <c r="C112" s="7" t="s">
        <v>32</v>
      </c>
      <c r="D112" s="7"/>
      <c r="E112" s="8">
        <v>2422.4630727205395</v>
      </c>
      <c r="F112" s="120">
        <v>1</v>
      </c>
    </row>
    <row r="113" spans="2:6" x14ac:dyDescent="0.25">
      <c r="B113" s="10" t="s">
        <v>45</v>
      </c>
      <c r="C113" s="10"/>
      <c r="D113" s="10"/>
      <c r="E113" s="11">
        <v>2422.4630727205395</v>
      </c>
      <c r="F113" s="117">
        <v>2.8989601275181381E-2</v>
      </c>
    </row>
    <row r="114" spans="2:6" x14ac:dyDescent="0.25">
      <c r="B114" s="12" t="s">
        <v>19</v>
      </c>
      <c r="C114" s="7" t="s">
        <v>30</v>
      </c>
      <c r="D114" t="s">
        <v>31</v>
      </c>
      <c r="E114" s="1">
        <v>2260.4634033736138</v>
      </c>
      <c r="F114" s="116">
        <v>0.99824325134972214</v>
      </c>
    </row>
    <row r="115" spans="2:6" x14ac:dyDescent="0.25">
      <c r="B115" s="12"/>
      <c r="C115" s="7"/>
      <c r="D115" t="s">
        <v>125</v>
      </c>
      <c r="E115" s="1">
        <v>3.9780544747081716</v>
      </c>
      <c r="F115" s="116">
        <v>1.7567486502778169E-3</v>
      </c>
    </row>
    <row r="116" spans="2:6" x14ac:dyDescent="0.25">
      <c r="B116" s="12"/>
      <c r="C116" s="7" t="s">
        <v>32</v>
      </c>
      <c r="D116" s="7"/>
      <c r="E116" s="8">
        <v>2264.441457848322</v>
      </c>
      <c r="F116" s="120">
        <v>0.90073248124435967</v>
      </c>
    </row>
    <row r="117" spans="2:6" x14ac:dyDescent="0.25">
      <c r="B117" s="12"/>
      <c r="C117" s="7" t="s">
        <v>33</v>
      </c>
      <c r="D117" t="s">
        <v>975</v>
      </c>
      <c r="E117" s="1">
        <v>101.69121804654691</v>
      </c>
      <c r="F117" s="116">
        <v>0.425425969804058</v>
      </c>
    </row>
    <row r="118" spans="2:6" x14ac:dyDescent="0.25">
      <c r="B118" s="12"/>
      <c r="C118" s="7"/>
      <c r="D118" t="s">
        <v>988</v>
      </c>
      <c r="E118" s="1">
        <v>81.457139188083488</v>
      </c>
      <c r="F118" s="116">
        <v>0.34077654985598127</v>
      </c>
    </row>
    <row r="119" spans="2:6" x14ac:dyDescent="0.25">
      <c r="B119" s="12"/>
      <c r="C119" s="7"/>
      <c r="D119" t="s">
        <v>985</v>
      </c>
      <c r="E119" s="1">
        <v>14.650451414682752</v>
      </c>
      <c r="F119" s="116">
        <v>6.1290272856263463E-2</v>
      </c>
    </row>
    <row r="120" spans="2:6" x14ac:dyDescent="0.25">
      <c r="B120" s="12"/>
      <c r="C120" s="7"/>
      <c r="D120" t="s">
        <v>987</v>
      </c>
      <c r="E120" s="1">
        <v>11.290512318083191</v>
      </c>
      <c r="F120" s="116">
        <v>4.7233942564308851E-2</v>
      </c>
    </row>
    <row r="121" spans="2:6" x14ac:dyDescent="0.25">
      <c r="B121" s="12"/>
      <c r="C121" s="7"/>
      <c r="D121" t="s">
        <v>977</v>
      </c>
      <c r="E121" s="1">
        <v>7.9561089494163433</v>
      </c>
      <c r="F121" s="116">
        <v>3.3284441180780285E-2</v>
      </c>
    </row>
    <row r="122" spans="2:6" x14ac:dyDescent="0.25">
      <c r="B122" s="12"/>
      <c r="C122" s="7"/>
      <c r="D122" t="s">
        <v>976</v>
      </c>
      <c r="E122" s="1">
        <v>7.485723262405962</v>
      </c>
      <c r="F122" s="116">
        <v>3.1316579147829295E-2</v>
      </c>
    </row>
    <row r="123" spans="2:6" x14ac:dyDescent="0.25">
      <c r="B123" s="12"/>
      <c r="C123" s="7"/>
      <c r="D123" t="s">
        <v>973</v>
      </c>
      <c r="E123" s="1">
        <v>7.1647281522767914</v>
      </c>
      <c r="F123" s="116">
        <v>2.9973693708434172E-2</v>
      </c>
    </row>
    <row r="124" spans="2:6" x14ac:dyDescent="0.25">
      <c r="B124" s="12"/>
      <c r="C124" s="7"/>
      <c r="D124" t="s">
        <v>986</v>
      </c>
      <c r="E124" s="1">
        <v>3.9780544747081716</v>
      </c>
      <c r="F124" s="116">
        <v>1.6642220590390142E-2</v>
      </c>
    </row>
    <row r="125" spans="2:6" x14ac:dyDescent="0.25">
      <c r="B125" s="12"/>
      <c r="C125" s="7"/>
      <c r="D125" t="s">
        <v>990</v>
      </c>
      <c r="E125" s="1">
        <v>3.3599390965995606</v>
      </c>
      <c r="F125" s="116">
        <v>1.4056330291954609E-2</v>
      </c>
    </row>
    <row r="126" spans="2:6" x14ac:dyDescent="0.25">
      <c r="B126" s="12"/>
      <c r="C126" s="7" t="s">
        <v>34</v>
      </c>
      <c r="D126" s="7"/>
      <c r="E126" s="8">
        <v>239.03387490280315</v>
      </c>
      <c r="F126" s="120">
        <v>9.5081095824503969E-2</v>
      </c>
    </row>
    <row r="127" spans="2:6" x14ac:dyDescent="0.25">
      <c r="B127" s="12"/>
      <c r="C127" s="7" t="s">
        <v>983</v>
      </c>
      <c r="E127" s="1">
        <v>10.524667248876352</v>
      </c>
      <c r="F127" s="116">
        <v>1</v>
      </c>
    </row>
    <row r="128" spans="2:6" x14ac:dyDescent="0.25">
      <c r="B128" s="9"/>
      <c r="C128" s="7" t="s">
        <v>984</v>
      </c>
      <c r="D128" s="7"/>
      <c r="E128" s="8">
        <v>10.524667248876352</v>
      </c>
      <c r="F128" s="120">
        <v>4.1864229311361746E-3</v>
      </c>
    </row>
    <row r="129" spans="2:6" x14ac:dyDescent="0.25">
      <c r="B129" s="10" t="s">
        <v>46</v>
      </c>
      <c r="C129" s="10"/>
      <c r="D129" s="10"/>
      <c r="E129" s="11">
        <v>2514.0000000000018</v>
      </c>
      <c r="F129" s="117">
        <v>3.0085023142977594E-2</v>
      </c>
    </row>
    <row r="130" spans="2:6" x14ac:dyDescent="0.25">
      <c r="B130" s="12" t="s">
        <v>13</v>
      </c>
      <c r="C130" s="7" t="s">
        <v>30</v>
      </c>
      <c r="D130" t="s">
        <v>31</v>
      </c>
      <c r="E130" s="1">
        <v>5371.9707803600277</v>
      </c>
      <c r="F130" s="116">
        <v>0.9853789010794084</v>
      </c>
    </row>
    <row r="131" spans="2:6" x14ac:dyDescent="0.25">
      <c r="B131" s="12"/>
      <c r="C131" s="7"/>
      <c r="D131" t="s">
        <v>135</v>
      </c>
      <c r="E131" s="1">
        <v>26.157437171547439</v>
      </c>
      <c r="F131" s="116">
        <v>4.7980504267422048E-3</v>
      </c>
    </row>
    <row r="132" spans="2:6" x14ac:dyDescent="0.25">
      <c r="B132" s="12"/>
      <c r="C132" s="7"/>
      <c r="D132" t="s">
        <v>39</v>
      </c>
      <c r="E132" s="1">
        <v>26.157437171547439</v>
      </c>
      <c r="F132" s="116">
        <v>4.7980504267422048E-3</v>
      </c>
    </row>
    <row r="133" spans="2:6" x14ac:dyDescent="0.25">
      <c r="B133" s="12"/>
      <c r="C133" s="7"/>
      <c r="D133" t="s">
        <v>136</v>
      </c>
      <c r="E133" s="1">
        <v>7.0775752414978248</v>
      </c>
      <c r="F133" s="116">
        <v>1.2982373879007871E-3</v>
      </c>
    </row>
    <row r="134" spans="2:6" x14ac:dyDescent="0.25">
      <c r="B134" s="12"/>
      <c r="C134" s="7"/>
      <c r="D134" t="s">
        <v>134</v>
      </c>
      <c r="E134" s="1">
        <v>7.0775752414978248</v>
      </c>
      <c r="F134" s="116">
        <v>1.2982373879007871E-3</v>
      </c>
    </row>
    <row r="135" spans="2:6" x14ac:dyDescent="0.25">
      <c r="B135" s="12"/>
      <c r="C135" s="7"/>
      <c r="D135" t="s">
        <v>126</v>
      </c>
      <c r="E135" s="1">
        <v>7.0775752414978248</v>
      </c>
      <c r="F135" s="116">
        <v>1.2982373879007871E-3</v>
      </c>
    </row>
    <row r="136" spans="2:6" x14ac:dyDescent="0.25">
      <c r="B136" s="12"/>
      <c r="C136" s="7"/>
      <c r="D136" t="s">
        <v>116</v>
      </c>
      <c r="E136" s="1">
        <v>6.1619574357560793</v>
      </c>
      <c r="F136" s="116">
        <v>1.1302859034047986E-3</v>
      </c>
    </row>
    <row r="137" spans="2:6" x14ac:dyDescent="0.25">
      <c r="B137" s="12"/>
      <c r="C137" s="7" t="s">
        <v>32</v>
      </c>
      <c r="D137" s="7"/>
      <c r="E137" s="8">
        <v>5451.6803378633722</v>
      </c>
      <c r="F137" s="120">
        <v>0.96841659984054385</v>
      </c>
    </row>
    <row r="138" spans="2:6" x14ac:dyDescent="0.25">
      <c r="B138" s="12"/>
      <c r="C138" s="7" t="s">
        <v>33</v>
      </c>
      <c r="D138" t="s">
        <v>977</v>
      </c>
      <c r="E138" s="1">
        <v>78.793939697602681</v>
      </c>
      <c r="F138" s="116">
        <v>0.5270928893911444</v>
      </c>
    </row>
    <row r="139" spans="2:6" x14ac:dyDescent="0.25">
      <c r="B139" s="12"/>
      <c r="C139" s="7"/>
      <c r="D139" t="s">
        <v>976</v>
      </c>
      <c r="E139" s="1">
        <v>31.647312565939245</v>
      </c>
      <c r="F139" s="116">
        <v>0.21170503068972846</v>
      </c>
    </row>
    <row r="140" spans="2:6" x14ac:dyDescent="0.25">
      <c r="B140" s="12"/>
      <c r="C140" s="7"/>
      <c r="D140" t="s">
        <v>973</v>
      </c>
      <c r="E140" s="1">
        <v>17.813790265903961</v>
      </c>
      <c r="F140" s="116">
        <v>0.11916553758193207</v>
      </c>
    </row>
    <row r="141" spans="2:6" x14ac:dyDescent="0.25">
      <c r="B141" s="12"/>
      <c r="C141" s="7"/>
      <c r="D141" t="s">
        <v>980</v>
      </c>
      <c r="E141" s="1">
        <v>7.0775752414978248</v>
      </c>
      <c r="F141" s="116">
        <v>4.7345514112398387E-2</v>
      </c>
    </row>
    <row r="142" spans="2:6" x14ac:dyDescent="0.25">
      <c r="B142" s="12"/>
      <c r="C142" s="7"/>
      <c r="D142" t="s">
        <v>988</v>
      </c>
      <c r="E142" s="1">
        <v>7.0775752414978248</v>
      </c>
      <c r="F142" s="116">
        <v>4.7345514112398387E-2</v>
      </c>
    </row>
    <row r="143" spans="2:6" x14ac:dyDescent="0.25">
      <c r="B143" s="12"/>
      <c r="C143" s="7"/>
      <c r="D143" t="s">
        <v>974</v>
      </c>
      <c r="E143" s="1">
        <v>7.0775752414978248</v>
      </c>
      <c r="F143" s="116">
        <v>4.7345514112398387E-2</v>
      </c>
    </row>
    <row r="144" spans="2:6" x14ac:dyDescent="0.25">
      <c r="B144" s="12"/>
      <c r="C144" s="7" t="s">
        <v>34</v>
      </c>
      <c r="D144" s="7"/>
      <c r="E144" s="8">
        <v>149.48776825393935</v>
      </c>
      <c r="F144" s="120">
        <v>2.655446161154932E-2</v>
      </c>
    </row>
    <row r="145" spans="2:6" x14ac:dyDescent="0.25">
      <c r="B145" s="12"/>
      <c r="C145" s="7" t="s">
        <v>983</v>
      </c>
      <c r="E145" s="1">
        <v>28.310300965991299</v>
      </c>
      <c r="F145" s="116">
        <v>1</v>
      </c>
    </row>
    <row r="146" spans="2:6" x14ac:dyDescent="0.25">
      <c r="B146" s="9"/>
      <c r="C146" s="7" t="s">
        <v>984</v>
      </c>
      <c r="D146" s="7"/>
      <c r="E146" s="8">
        <v>28.310300965991299</v>
      </c>
      <c r="F146" s="120">
        <v>5.0289385479069977E-3</v>
      </c>
    </row>
    <row r="147" spans="2:6" x14ac:dyDescent="0.25">
      <c r="B147" s="10" t="s">
        <v>47</v>
      </c>
      <c r="C147" s="10"/>
      <c r="D147" s="10"/>
      <c r="E147" s="11">
        <v>5629.478407083302</v>
      </c>
      <c r="F147" s="117">
        <v>6.7367934828955311E-2</v>
      </c>
    </row>
    <row r="148" spans="2:6" x14ac:dyDescent="0.25">
      <c r="B148" s="12" t="s">
        <v>16</v>
      </c>
      <c r="C148" s="7" t="s">
        <v>30</v>
      </c>
      <c r="D148" t="s">
        <v>31</v>
      </c>
      <c r="E148" s="1">
        <v>2595.9401585926685</v>
      </c>
      <c r="F148" s="116">
        <v>0.99521156327367055</v>
      </c>
    </row>
    <row r="149" spans="2:6" x14ac:dyDescent="0.25">
      <c r="B149" s="12"/>
      <c r="C149" s="7"/>
      <c r="D149" t="s">
        <v>39</v>
      </c>
      <c r="E149" s="1">
        <v>12.490304226238756</v>
      </c>
      <c r="F149" s="116">
        <v>4.7884367263295174E-3</v>
      </c>
    </row>
    <row r="150" spans="2:6" x14ac:dyDescent="0.25">
      <c r="B150" s="12"/>
      <c r="C150" s="7" t="s">
        <v>32</v>
      </c>
      <c r="D150" s="7"/>
      <c r="E150" s="8">
        <v>2608.430462818907</v>
      </c>
      <c r="F150" s="120">
        <v>0.98639813909091245</v>
      </c>
    </row>
    <row r="151" spans="2:6" x14ac:dyDescent="0.25">
      <c r="B151" s="12"/>
      <c r="C151" s="7" t="s">
        <v>33</v>
      </c>
      <c r="D151" t="s">
        <v>973</v>
      </c>
      <c r="E151" s="1">
        <v>15.604129010528872</v>
      </c>
      <c r="F151" s="116">
        <v>0.43382460850052557</v>
      </c>
    </row>
    <row r="152" spans="2:6" x14ac:dyDescent="0.25">
      <c r="B152" s="12"/>
      <c r="C152" s="7"/>
      <c r="D152" t="s">
        <v>989</v>
      </c>
      <c r="E152" s="1">
        <v>7.5914949232255839</v>
      </c>
      <c r="F152" s="116">
        <v>0.21105806743714198</v>
      </c>
    </row>
    <row r="153" spans="2:6" x14ac:dyDescent="0.25">
      <c r="B153" s="12"/>
      <c r="C153" s="7"/>
      <c r="D153" t="s">
        <v>974</v>
      </c>
      <c r="E153" s="1">
        <v>6.2276495685802313</v>
      </c>
      <c r="F153" s="116">
        <v>0.17314056004951067</v>
      </c>
    </row>
    <row r="154" spans="2:6" x14ac:dyDescent="0.25">
      <c r="B154" s="12"/>
      <c r="C154" s="7"/>
      <c r="D154" t="s">
        <v>978</v>
      </c>
      <c r="E154" s="1">
        <v>3.4316519981114486</v>
      </c>
      <c r="F154" s="116">
        <v>9.5406483988066421E-2</v>
      </c>
    </row>
    <row r="155" spans="2:6" x14ac:dyDescent="0.25">
      <c r="B155" s="12"/>
      <c r="C155" s="7"/>
      <c r="D155" t="s">
        <v>977</v>
      </c>
      <c r="E155" s="1">
        <v>3.1138247842901157</v>
      </c>
      <c r="F155" s="116">
        <v>8.6570280024755336E-2</v>
      </c>
    </row>
    <row r="156" spans="2:6" x14ac:dyDescent="0.25">
      <c r="B156" s="9"/>
      <c r="C156" s="7" t="s">
        <v>34</v>
      </c>
      <c r="D156" s="7"/>
      <c r="E156" s="8">
        <v>35.968750284736252</v>
      </c>
      <c r="F156" s="120">
        <v>1.3601860909087523E-2</v>
      </c>
    </row>
    <row r="157" spans="2:6" x14ac:dyDescent="0.25">
      <c r="B157" s="10" t="s">
        <v>48</v>
      </c>
      <c r="C157" s="10"/>
      <c r="D157" s="10"/>
      <c r="E157" s="11">
        <v>2644.3992131036434</v>
      </c>
      <c r="F157" s="117">
        <v>3.1645509755566743E-2</v>
      </c>
    </row>
    <row r="158" spans="2:6" x14ac:dyDescent="0.25">
      <c r="B158" s="12" t="s">
        <v>11</v>
      </c>
      <c r="C158" s="7" t="s">
        <v>30</v>
      </c>
      <c r="D158" t="s">
        <v>31</v>
      </c>
      <c r="E158" s="1">
        <v>3482.5793985216214</v>
      </c>
      <c r="F158" s="116">
        <v>0.99140643335210721</v>
      </c>
    </row>
    <row r="159" spans="2:6" x14ac:dyDescent="0.25">
      <c r="B159" s="12"/>
      <c r="C159" s="7"/>
      <c r="D159" t="s">
        <v>39</v>
      </c>
      <c r="E159" s="1">
        <v>16.08291208604269</v>
      </c>
      <c r="F159" s="116">
        <v>4.5784175131535314E-3</v>
      </c>
    </row>
    <row r="160" spans="2:6" x14ac:dyDescent="0.25">
      <c r="B160" s="12"/>
      <c r="C160" s="7"/>
      <c r="D160" t="s">
        <v>140</v>
      </c>
      <c r="E160" s="1">
        <v>7.0521408719104324</v>
      </c>
      <c r="F160" s="116">
        <v>2.0075745673696042E-3</v>
      </c>
    </row>
    <row r="161" spans="2:6" x14ac:dyDescent="0.25">
      <c r="B161" s="12"/>
      <c r="C161" s="7"/>
      <c r="D161" t="s">
        <v>125</v>
      </c>
      <c r="E161" s="1">
        <v>7.0521408719104324</v>
      </c>
      <c r="F161" s="116">
        <v>2.0075745673696042E-3</v>
      </c>
    </row>
    <row r="162" spans="2:6" x14ac:dyDescent="0.25">
      <c r="B162" s="12"/>
      <c r="C162" s="7" t="s">
        <v>32</v>
      </c>
      <c r="D162" s="7"/>
      <c r="E162" s="8">
        <v>3512.7665923514851</v>
      </c>
      <c r="F162" s="120">
        <v>0.98861144778181287</v>
      </c>
    </row>
    <row r="163" spans="2:6" x14ac:dyDescent="0.25">
      <c r="B163" s="12"/>
      <c r="C163" s="7" t="s">
        <v>33</v>
      </c>
      <c r="D163" t="s">
        <v>976</v>
      </c>
      <c r="E163" s="1">
        <v>3.2268422346346446</v>
      </c>
      <c r="F163" s="116">
        <v>1</v>
      </c>
    </row>
    <row r="164" spans="2:6" x14ac:dyDescent="0.25">
      <c r="B164" s="12"/>
      <c r="C164" s="7" t="s">
        <v>34</v>
      </c>
      <c r="D164" s="7"/>
      <c r="E164" s="8">
        <v>3.2268422346346446</v>
      </c>
      <c r="F164" s="120">
        <v>9.0814265322711706E-4</v>
      </c>
    </row>
    <row r="165" spans="2:6" x14ac:dyDescent="0.25">
      <c r="B165" s="12"/>
      <c r="C165" s="7" t="s">
        <v>983</v>
      </c>
      <c r="E165" s="1">
        <v>37.239334701773984</v>
      </c>
      <c r="F165" s="116">
        <v>1</v>
      </c>
    </row>
    <row r="166" spans="2:6" x14ac:dyDescent="0.25">
      <c r="B166" s="9"/>
      <c r="C166" s="7" t="s">
        <v>984</v>
      </c>
      <c r="D166" s="7"/>
      <c r="E166" s="8">
        <v>37.239334701773984</v>
      </c>
      <c r="F166" s="120">
        <v>1.0480409564959953E-2</v>
      </c>
    </row>
    <row r="167" spans="2:6" x14ac:dyDescent="0.25">
      <c r="B167" s="10" t="s">
        <v>49</v>
      </c>
      <c r="C167" s="10"/>
      <c r="D167" s="10"/>
      <c r="E167" s="11">
        <v>3553.2327692878939</v>
      </c>
      <c r="F167" s="117">
        <v>4.2521515551476763E-2</v>
      </c>
    </row>
    <row r="168" spans="2:6" x14ac:dyDescent="0.25">
      <c r="B168" s="12" t="s">
        <v>10</v>
      </c>
      <c r="C168" s="7" t="s">
        <v>30</v>
      </c>
      <c r="D168" t="s">
        <v>31</v>
      </c>
      <c r="E168" s="1">
        <v>3274.1419248712104</v>
      </c>
      <c r="F168" s="116">
        <v>0.99792530784089339</v>
      </c>
    </row>
    <row r="169" spans="2:6" x14ac:dyDescent="0.25">
      <c r="B169" s="12"/>
      <c r="C169" s="7"/>
      <c r="D169" t="s">
        <v>39</v>
      </c>
      <c r="E169" s="1">
        <v>4.8674418604651173</v>
      </c>
      <c r="F169" s="116">
        <v>1.4835469959639481E-3</v>
      </c>
    </row>
    <row r="170" spans="2:6" x14ac:dyDescent="0.25">
      <c r="B170" s="12"/>
      <c r="C170" s="7"/>
      <c r="D170" t="s">
        <v>125</v>
      </c>
      <c r="E170" s="1">
        <v>1.9395170631738397</v>
      </c>
      <c r="F170" s="116">
        <v>5.9114516314272259E-4</v>
      </c>
    </row>
    <row r="171" spans="2:6" x14ac:dyDescent="0.25">
      <c r="B171" s="12"/>
      <c r="C171" s="7" t="s">
        <v>32</v>
      </c>
      <c r="D171" s="7"/>
      <c r="E171" s="8">
        <v>3280.9488837948493</v>
      </c>
      <c r="F171" s="120">
        <v>0.97889379211863325</v>
      </c>
    </row>
    <row r="172" spans="2:6" x14ac:dyDescent="0.25">
      <c r="B172" s="12"/>
      <c r="C172" s="7" t="s">
        <v>33</v>
      </c>
      <c r="D172" t="s">
        <v>977</v>
      </c>
      <c r="E172" s="1">
        <v>16.164683823240075</v>
      </c>
      <c r="F172" s="116">
        <v>0.2285036349773574</v>
      </c>
    </row>
    <row r="173" spans="2:6" x14ac:dyDescent="0.25">
      <c r="B173" s="12"/>
      <c r="C173" s="7"/>
      <c r="D173" t="s">
        <v>980</v>
      </c>
      <c r="E173" s="1">
        <v>14.527190443777554</v>
      </c>
      <c r="F173" s="116">
        <v>0.20535606255651043</v>
      </c>
    </row>
    <row r="174" spans="2:6" x14ac:dyDescent="0.25">
      <c r="B174" s="12"/>
      <c r="C174" s="7"/>
      <c r="D174" t="s">
        <v>990</v>
      </c>
      <c r="E174" s="1">
        <v>13.730962893007518</v>
      </c>
      <c r="F174" s="116">
        <v>0.19410060642698848</v>
      </c>
    </row>
    <row r="175" spans="2:6" x14ac:dyDescent="0.25">
      <c r="B175" s="12"/>
      <c r="C175" s="7"/>
      <c r="D175" t="s">
        <v>976</v>
      </c>
      <c r="E175" s="1">
        <v>13.730962893007518</v>
      </c>
      <c r="F175" s="116">
        <v>0.19410060642698848</v>
      </c>
    </row>
    <row r="176" spans="2:6" x14ac:dyDescent="0.25">
      <c r="B176" s="12"/>
      <c r="C176" s="7"/>
      <c r="D176" t="s">
        <v>974</v>
      </c>
      <c r="E176" s="1">
        <v>7.2635952218887772</v>
      </c>
      <c r="F176" s="116">
        <v>0.10267803127825521</v>
      </c>
    </row>
    <row r="177" spans="2:6" x14ac:dyDescent="0.25">
      <c r="B177" s="12"/>
      <c r="C177" s="7"/>
      <c r="D177" t="s">
        <v>978</v>
      </c>
      <c r="E177" s="1">
        <v>2.8903572284823786</v>
      </c>
      <c r="F177" s="116">
        <v>4.0858029783530946E-2</v>
      </c>
    </row>
    <row r="178" spans="2:6" x14ac:dyDescent="0.25">
      <c r="B178" s="12"/>
      <c r="C178" s="7"/>
      <c r="D178" t="s">
        <v>973</v>
      </c>
      <c r="E178" s="1">
        <v>2.4337209302325586</v>
      </c>
      <c r="F178" s="116">
        <v>3.440302855036894E-2</v>
      </c>
    </row>
    <row r="179" spans="2:6" x14ac:dyDescent="0.25">
      <c r="B179" s="9"/>
      <c r="C179" s="7" t="s">
        <v>34</v>
      </c>
      <c r="D179" s="7"/>
      <c r="E179" s="8">
        <v>70.741473433636386</v>
      </c>
      <c r="F179" s="120">
        <v>2.1106207881366624E-2</v>
      </c>
    </row>
    <row r="180" spans="2:6" x14ac:dyDescent="0.25">
      <c r="B180" s="10" t="s">
        <v>50</v>
      </c>
      <c r="C180" s="10"/>
      <c r="D180" s="10"/>
      <c r="E180" s="11">
        <v>3351.6903572284859</v>
      </c>
      <c r="F180" s="117">
        <v>4.0109658697419955E-2</v>
      </c>
    </row>
    <row r="181" spans="2:6" x14ac:dyDescent="0.25">
      <c r="B181" s="12" t="s">
        <v>21</v>
      </c>
      <c r="C181" s="7" t="s">
        <v>30</v>
      </c>
      <c r="D181" t="s">
        <v>31</v>
      </c>
      <c r="E181" s="1">
        <v>1313.5086618782195</v>
      </c>
      <c r="F181" s="116">
        <v>0.99329258147126565</v>
      </c>
    </row>
    <row r="182" spans="2:6" x14ac:dyDescent="0.25">
      <c r="B182" s="12"/>
      <c r="C182" s="7"/>
      <c r="D182" t="s">
        <v>125</v>
      </c>
      <c r="E182" s="1">
        <v>6.5751808522482245</v>
      </c>
      <c r="F182" s="116">
        <v>4.9722385180400105E-3</v>
      </c>
    </row>
    <row r="183" spans="2:6" x14ac:dyDescent="0.25">
      <c r="B183" s="12"/>
      <c r="C183" s="7"/>
      <c r="D183" t="s">
        <v>118</v>
      </c>
      <c r="E183" s="1">
        <v>2.2945645789370634</v>
      </c>
      <c r="F183" s="116">
        <v>1.7351800106943144E-3</v>
      </c>
    </row>
    <row r="184" spans="2:6" x14ac:dyDescent="0.25">
      <c r="B184" s="12"/>
      <c r="C184" s="7" t="s">
        <v>32</v>
      </c>
      <c r="D184" s="7"/>
      <c r="E184" s="8">
        <v>1322.3784073094048</v>
      </c>
      <c r="F184" s="120">
        <v>0.93903825424010801</v>
      </c>
    </row>
    <row r="185" spans="2:6" x14ac:dyDescent="0.25">
      <c r="B185" s="12"/>
      <c r="C185" s="7" t="s">
        <v>33</v>
      </c>
      <c r="D185" t="s">
        <v>980</v>
      </c>
      <c r="E185" s="1">
        <v>45.389165728095549</v>
      </c>
      <c r="F185" s="116">
        <v>0.58963669054873857</v>
      </c>
    </row>
    <row r="186" spans="2:6" x14ac:dyDescent="0.25">
      <c r="B186" s="12"/>
      <c r="C186" s="7"/>
      <c r="D186" t="s">
        <v>973</v>
      </c>
      <c r="E186" s="1">
        <v>29.294460595325656</v>
      </c>
      <c r="F186" s="116">
        <v>0.38055532680007681</v>
      </c>
    </row>
    <row r="187" spans="2:6" x14ac:dyDescent="0.25">
      <c r="B187" s="12"/>
      <c r="C187" s="7"/>
      <c r="D187" t="s">
        <v>976</v>
      </c>
      <c r="E187" s="1">
        <v>2.2945645789370634</v>
      </c>
      <c r="F187" s="116">
        <v>2.9807982651184492E-2</v>
      </c>
    </row>
    <row r="188" spans="2:6" x14ac:dyDescent="0.25">
      <c r="B188" s="12"/>
      <c r="C188" s="7" t="s">
        <v>34</v>
      </c>
      <c r="D188" s="7"/>
      <c r="E188" s="8">
        <v>76.978190902358278</v>
      </c>
      <c r="F188" s="120">
        <v>5.4663223174211455E-2</v>
      </c>
    </row>
    <row r="189" spans="2:6" x14ac:dyDescent="0.25">
      <c r="B189" s="12"/>
      <c r="C189" s="7" t="s">
        <v>983</v>
      </c>
      <c r="E189" s="1">
        <v>8.8697454311852884</v>
      </c>
      <c r="F189" s="116">
        <v>1</v>
      </c>
    </row>
    <row r="190" spans="2:6" x14ac:dyDescent="0.25">
      <c r="B190" s="9"/>
      <c r="C190" s="7" t="s">
        <v>984</v>
      </c>
      <c r="D190" s="7"/>
      <c r="E190" s="8">
        <v>8.8697454311852884</v>
      </c>
      <c r="F190" s="120">
        <v>6.2985225856804347E-3</v>
      </c>
    </row>
    <row r="191" spans="2:6" x14ac:dyDescent="0.25">
      <c r="B191" s="10" t="s">
        <v>51</v>
      </c>
      <c r="C191" s="10"/>
      <c r="D191" s="10"/>
      <c r="E191" s="11">
        <v>1408.2263436429484</v>
      </c>
      <c r="F191" s="117">
        <v>1.6852236332159425E-2</v>
      </c>
    </row>
    <row r="192" spans="2:6" x14ac:dyDescent="0.25">
      <c r="B192" s="12" t="s">
        <v>14</v>
      </c>
      <c r="C192" s="7" t="s">
        <v>30</v>
      </c>
      <c r="D192" t="s">
        <v>31</v>
      </c>
      <c r="E192" s="1">
        <v>6091.3217896250371</v>
      </c>
      <c r="F192" s="116">
        <v>0.99842253201150377</v>
      </c>
    </row>
    <row r="193" spans="2:6" x14ac:dyDescent="0.25">
      <c r="B193" s="12"/>
      <c r="C193" s="7"/>
      <c r="D193" t="s">
        <v>39</v>
      </c>
      <c r="E193" s="1">
        <v>9.6240467564410626</v>
      </c>
      <c r="F193" s="116">
        <v>1.5774679884962173E-3</v>
      </c>
    </row>
    <row r="194" spans="2:6" x14ac:dyDescent="0.25">
      <c r="B194" s="12"/>
      <c r="C194" s="7" t="s">
        <v>32</v>
      </c>
      <c r="D194" s="7"/>
      <c r="E194" s="8">
        <v>6100.9458363814783</v>
      </c>
      <c r="F194" s="120">
        <v>0.90241061015650426</v>
      </c>
    </row>
    <row r="195" spans="2:6" x14ac:dyDescent="0.25">
      <c r="B195" s="12"/>
      <c r="C195" s="7" t="s">
        <v>33</v>
      </c>
      <c r="D195" t="s">
        <v>991</v>
      </c>
      <c r="E195" s="1">
        <v>250.81092013466375</v>
      </c>
      <c r="F195" s="116">
        <v>0.39824933028302595</v>
      </c>
    </row>
    <row r="196" spans="2:6" x14ac:dyDescent="0.25">
      <c r="B196" s="12"/>
      <c r="C196" s="7"/>
      <c r="D196" t="s">
        <v>974</v>
      </c>
      <c r="E196" s="1">
        <v>107.85232339284325</v>
      </c>
      <c r="F196" s="116">
        <v>0.17125297230920644</v>
      </c>
    </row>
    <row r="197" spans="2:6" x14ac:dyDescent="0.25">
      <c r="B197" s="12"/>
      <c r="C197" s="7"/>
      <c r="D197" t="s">
        <v>976</v>
      </c>
      <c r="E197" s="1">
        <v>68.921622741384184</v>
      </c>
      <c r="F197" s="116">
        <v>0.10943698178707063</v>
      </c>
    </row>
    <row r="198" spans="2:6" x14ac:dyDescent="0.25">
      <c r="B198" s="12"/>
      <c r="C198" s="7"/>
      <c r="D198" t="s">
        <v>989</v>
      </c>
      <c r="E198" s="1">
        <v>59.297575984943116</v>
      </c>
      <c r="F198" s="116">
        <v>9.4155469429844249E-2</v>
      </c>
    </row>
    <row r="199" spans="2:6" x14ac:dyDescent="0.25">
      <c r="B199" s="12"/>
      <c r="C199" s="7"/>
      <c r="D199" t="s">
        <v>992</v>
      </c>
      <c r="E199" s="1">
        <v>44.672939393428848</v>
      </c>
      <c r="F199" s="116">
        <v>7.0933786238872837E-2</v>
      </c>
    </row>
    <row r="200" spans="2:6" x14ac:dyDescent="0.25">
      <c r="B200" s="12"/>
      <c r="C200" s="7"/>
      <c r="D200" t="s">
        <v>985</v>
      </c>
      <c r="E200" s="1">
        <v>24.932951542862465</v>
      </c>
      <c r="F200" s="116">
        <v>3.9589708648223199E-2</v>
      </c>
    </row>
    <row r="201" spans="2:6" x14ac:dyDescent="0.25">
      <c r="B201" s="12"/>
      <c r="C201" s="7"/>
      <c r="D201" t="s">
        <v>986</v>
      </c>
      <c r="E201" s="1">
        <v>14.682017303503724</v>
      </c>
      <c r="F201" s="116">
        <v>2.3312794973938011E-2</v>
      </c>
    </row>
    <row r="202" spans="2:6" x14ac:dyDescent="0.25">
      <c r="B202" s="12"/>
      <c r="C202" s="7"/>
      <c r="D202" t="s">
        <v>977</v>
      </c>
      <c r="E202" s="1">
        <v>14.682017303503724</v>
      </c>
      <c r="F202" s="116">
        <v>2.3312794973938011E-2</v>
      </c>
    </row>
    <row r="203" spans="2:6" x14ac:dyDescent="0.25">
      <c r="B203" s="12"/>
      <c r="C203" s="7"/>
      <c r="D203" t="s">
        <v>982</v>
      </c>
      <c r="E203" s="1">
        <v>14.682017303503724</v>
      </c>
      <c r="F203" s="116">
        <v>2.3312794973938011E-2</v>
      </c>
    </row>
    <row r="204" spans="2:6" x14ac:dyDescent="0.25">
      <c r="B204" s="12"/>
      <c r="C204" s="7"/>
      <c r="D204" t="s">
        <v>981</v>
      </c>
      <c r="E204" s="1">
        <v>14.624636591514269</v>
      </c>
      <c r="F204" s="116">
        <v>2.3221683190971409E-2</v>
      </c>
    </row>
    <row r="205" spans="2:6" x14ac:dyDescent="0.25">
      <c r="B205" s="12"/>
      <c r="C205" s="7"/>
      <c r="D205" t="s">
        <v>978</v>
      </c>
      <c r="E205" s="1">
        <v>14.624636591514269</v>
      </c>
      <c r="F205" s="116">
        <v>2.3221683190971409E-2</v>
      </c>
    </row>
    <row r="206" spans="2:6" x14ac:dyDescent="0.25">
      <c r="B206" s="12"/>
      <c r="C206" s="7" t="s">
        <v>34</v>
      </c>
      <c r="D206" s="7"/>
      <c r="E206" s="8">
        <v>629.7836582836652</v>
      </c>
      <c r="F206" s="120">
        <v>9.3153335659743389E-2</v>
      </c>
    </row>
    <row r="207" spans="2:6" x14ac:dyDescent="0.25">
      <c r="B207" s="12"/>
      <c r="C207" s="7" t="s">
        <v>983</v>
      </c>
      <c r="E207" s="1">
        <v>29.990922089925128</v>
      </c>
      <c r="F207" s="116">
        <v>1</v>
      </c>
    </row>
    <row r="208" spans="2:6" x14ac:dyDescent="0.25">
      <c r="B208" s="9"/>
      <c r="C208" s="7" t="s">
        <v>984</v>
      </c>
      <c r="D208" s="7"/>
      <c r="E208" s="8">
        <v>29.990922089925128</v>
      </c>
      <c r="F208" s="120">
        <v>4.4360541837521828E-3</v>
      </c>
    </row>
    <row r="209" spans="2:6" x14ac:dyDescent="0.25">
      <c r="B209" s="10" t="s">
        <v>52</v>
      </c>
      <c r="C209" s="10"/>
      <c r="D209" s="10"/>
      <c r="E209" s="11">
        <v>6760.7204167550699</v>
      </c>
      <c r="F209" s="117">
        <v>8.0905501273379976E-2</v>
      </c>
    </row>
    <row r="210" spans="2:6" x14ac:dyDescent="0.25">
      <c r="B210" s="12" t="s">
        <v>17</v>
      </c>
      <c r="C210" s="7" t="s">
        <v>30</v>
      </c>
      <c r="D210" t="s">
        <v>31</v>
      </c>
      <c r="E210" s="1">
        <v>2148.2486639006606</v>
      </c>
      <c r="F210" s="116">
        <v>0.99842273146423999</v>
      </c>
    </row>
    <row r="211" spans="2:6" x14ac:dyDescent="0.25">
      <c r="B211" s="12"/>
      <c r="C211" s="7"/>
      <c r="D211" t="s">
        <v>39</v>
      </c>
      <c r="E211" s="1">
        <v>3.3937178289099195</v>
      </c>
      <c r="F211" s="116">
        <v>1.5772685357600749E-3</v>
      </c>
    </row>
    <row r="212" spans="2:6" x14ac:dyDescent="0.25">
      <c r="B212" s="12"/>
      <c r="C212" s="7" t="s">
        <v>32</v>
      </c>
      <c r="D212" s="7"/>
      <c r="E212" s="8">
        <v>2151.6423817295704</v>
      </c>
      <c r="F212" s="120">
        <v>0.89028887069086193</v>
      </c>
    </row>
    <row r="213" spans="2:6" x14ac:dyDescent="0.25">
      <c r="B213" s="12"/>
      <c r="C213" s="7" t="s">
        <v>33</v>
      </c>
      <c r="D213" t="s">
        <v>986</v>
      </c>
      <c r="E213" s="1">
        <v>181.18131636912383</v>
      </c>
      <c r="F213" s="116">
        <v>0.68331913026011937</v>
      </c>
    </row>
    <row r="214" spans="2:6" x14ac:dyDescent="0.25">
      <c r="B214" s="12"/>
      <c r="C214" s="7"/>
      <c r="D214" t="s">
        <v>990</v>
      </c>
      <c r="E214" s="1">
        <v>47.695634924951996</v>
      </c>
      <c r="F214" s="116">
        <v>0.17988245381617313</v>
      </c>
    </row>
    <row r="215" spans="2:6" x14ac:dyDescent="0.25">
      <c r="B215" s="12"/>
      <c r="C215" s="7"/>
      <c r="D215" t="s">
        <v>988</v>
      </c>
      <c r="E215" s="1">
        <v>15.718531978156907</v>
      </c>
      <c r="F215" s="116">
        <v>5.9281905085608759E-2</v>
      </c>
    </row>
    <row r="216" spans="2:6" x14ac:dyDescent="0.25">
      <c r="B216" s="12"/>
      <c r="C216" s="7"/>
      <c r="D216" t="s">
        <v>991</v>
      </c>
      <c r="E216" s="1">
        <v>8.931096320337069</v>
      </c>
      <c r="F216" s="116">
        <v>3.3683323933074646E-2</v>
      </c>
    </row>
    <row r="217" spans="2:6" x14ac:dyDescent="0.25">
      <c r="B217" s="12"/>
      <c r="C217" s="7"/>
      <c r="D217" t="s">
        <v>977</v>
      </c>
      <c r="E217" s="1">
        <v>8.0215148683325364</v>
      </c>
      <c r="F217" s="116">
        <v>3.0252868634813038E-2</v>
      </c>
    </row>
    <row r="218" spans="2:6" x14ac:dyDescent="0.25">
      <c r="B218" s="12"/>
      <c r="C218" s="7"/>
      <c r="D218" t="s">
        <v>987</v>
      </c>
      <c r="E218" s="1">
        <v>3.6008064635507488</v>
      </c>
      <c r="F218" s="116">
        <v>1.3580318270211122E-2</v>
      </c>
    </row>
    <row r="219" spans="2:6" x14ac:dyDescent="0.25">
      <c r="B219" s="9"/>
      <c r="C219" s="7" t="s">
        <v>34</v>
      </c>
      <c r="D219" s="7"/>
      <c r="E219" s="8">
        <v>265.14890092445307</v>
      </c>
      <c r="F219" s="120">
        <v>0.109711129309138</v>
      </c>
    </row>
    <row r="220" spans="2:6" x14ac:dyDescent="0.25">
      <c r="B220" s="10" t="s">
        <v>53</v>
      </c>
      <c r="C220" s="10"/>
      <c r="D220" s="10"/>
      <c r="E220" s="11">
        <v>2416.7912826540237</v>
      </c>
      <c r="F220" s="117">
        <v>2.8921726996974047E-2</v>
      </c>
    </row>
    <row r="221" spans="2:6" x14ac:dyDescent="0.25">
      <c r="B221" s="12" t="s">
        <v>1</v>
      </c>
      <c r="C221" s="7" t="s">
        <v>30</v>
      </c>
      <c r="D221" t="s">
        <v>31</v>
      </c>
      <c r="E221" s="1">
        <v>3759.9928556796672</v>
      </c>
      <c r="F221" s="116">
        <v>0.99910329854986291</v>
      </c>
    </row>
    <row r="222" spans="2:6" x14ac:dyDescent="0.25">
      <c r="B222" s="12"/>
      <c r="C222" s="7"/>
      <c r="D222" t="s">
        <v>39</v>
      </c>
      <c r="E222" s="1">
        <v>3.37461707021331</v>
      </c>
      <c r="F222" s="116">
        <v>8.9670145013701996E-4</v>
      </c>
    </row>
    <row r="223" spans="2:6" x14ac:dyDescent="0.25">
      <c r="B223" s="12"/>
      <c r="C223" s="7" t="s">
        <v>32</v>
      </c>
      <c r="D223" s="7"/>
      <c r="E223" s="8">
        <v>3763.3674727498806</v>
      </c>
      <c r="F223" s="120">
        <v>0.92954859625506014</v>
      </c>
    </row>
    <row r="224" spans="2:6" x14ac:dyDescent="0.25">
      <c r="B224" s="12"/>
      <c r="C224" s="7" t="s">
        <v>33</v>
      </c>
      <c r="D224" t="s">
        <v>973</v>
      </c>
      <c r="E224" s="1">
        <v>106.31341713315362</v>
      </c>
      <c r="F224" s="116">
        <v>0.37272961358762885</v>
      </c>
    </row>
    <row r="225" spans="2:6" x14ac:dyDescent="0.25">
      <c r="B225" s="12"/>
      <c r="C225" s="7"/>
      <c r="D225" t="s">
        <v>980</v>
      </c>
      <c r="E225" s="1">
        <v>67.984068406431149</v>
      </c>
      <c r="F225" s="116">
        <v>0.23834880140770004</v>
      </c>
    </row>
    <row r="226" spans="2:6" x14ac:dyDescent="0.25">
      <c r="B226" s="12"/>
      <c r="C226" s="7"/>
      <c r="D226" t="s">
        <v>974</v>
      </c>
      <c r="E226" s="1">
        <v>58.397037715925677</v>
      </c>
      <c r="F226" s="116">
        <v>0.20473714315153349</v>
      </c>
    </row>
    <row r="227" spans="2:6" x14ac:dyDescent="0.25">
      <c r="B227" s="12"/>
      <c r="C227" s="7"/>
      <c r="D227" t="s">
        <v>977</v>
      </c>
      <c r="E227" s="1">
        <v>24.744046808338922</v>
      </c>
      <c r="F227" s="116">
        <v>8.6751411573151693E-2</v>
      </c>
    </row>
    <row r="228" spans="2:6" x14ac:dyDescent="0.25">
      <c r="B228" s="12"/>
      <c r="C228" s="7"/>
      <c r="D228" t="s">
        <v>993</v>
      </c>
      <c r="E228" s="1">
        <v>13.051776010865431</v>
      </c>
      <c r="F228" s="116">
        <v>4.5758885005729756E-2</v>
      </c>
    </row>
    <row r="229" spans="2:6" x14ac:dyDescent="0.25">
      <c r="B229" s="12"/>
      <c r="C229" s="7"/>
      <c r="D229" t="s">
        <v>982</v>
      </c>
      <c r="E229" s="1">
        <v>3.37461707021331</v>
      </c>
      <c r="F229" s="116">
        <v>1.1831241535689241E-2</v>
      </c>
    </row>
    <row r="230" spans="2:6" x14ac:dyDescent="0.25">
      <c r="B230" s="12"/>
      <c r="C230" s="7"/>
      <c r="D230" t="s">
        <v>979</v>
      </c>
      <c r="E230" s="1">
        <v>2.8410911626951618</v>
      </c>
      <c r="F230" s="116">
        <v>9.9607259346417964E-3</v>
      </c>
    </row>
    <row r="231" spans="2:6" x14ac:dyDescent="0.25">
      <c r="B231" s="12"/>
      <c r="C231" s="7"/>
      <c r="D231" t="s">
        <v>986</v>
      </c>
      <c r="E231" s="1">
        <v>2.8410911626951618</v>
      </c>
      <c r="F231" s="116">
        <v>9.9607259346417964E-3</v>
      </c>
    </row>
    <row r="232" spans="2:6" x14ac:dyDescent="0.25">
      <c r="B232" s="12"/>
      <c r="C232" s="7"/>
      <c r="D232" t="s">
        <v>991</v>
      </c>
      <c r="E232" s="1">
        <v>2.8410911626951618</v>
      </c>
      <c r="F232" s="116">
        <v>9.9607259346417964E-3</v>
      </c>
    </row>
    <row r="233" spans="2:6" x14ac:dyDescent="0.25">
      <c r="B233" s="12"/>
      <c r="C233" s="7"/>
      <c r="D233" t="s">
        <v>978</v>
      </c>
      <c r="E233" s="1">
        <v>2.8410911626951618</v>
      </c>
      <c r="F233" s="116">
        <v>9.9607259346417964E-3</v>
      </c>
    </row>
    <row r="234" spans="2:6" x14ac:dyDescent="0.25">
      <c r="B234" s="9"/>
      <c r="C234" s="7" t="s">
        <v>34</v>
      </c>
      <c r="D234" s="7"/>
      <c r="E234" s="8">
        <v>285.22932779570868</v>
      </c>
      <c r="F234" s="120">
        <v>7.0451403744939758E-2</v>
      </c>
    </row>
    <row r="235" spans="2:6" x14ac:dyDescent="0.25">
      <c r="B235" s="10" t="s">
        <v>54</v>
      </c>
      <c r="C235" s="10"/>
      <c r="D235" s="10"/>
      <c r="E235" s="11">
        <v>4048.5968005455898</v>
      </c>
      <c r="F235" s="117">
        <v>4.844953398607757E-2</v>
      </c>
    </row>
    <row r="236" spans="2:6" x14ac:dyDescent="0.25">
      <c r="B236" s="12" t="s">
        <v>5</v>
      </c>
      <c r="C236" s="7" t="s">
        <v>30</v>
      </c>
      <c r="D236" t="s">
        <v>31</v>
      </c>
      <c r="E236" s="1">
        <v>6994.8056525894399</v>
      </c>
      <c r="F236" s="116">
        <v>0.99641301402289062</v>
      </c>
    </row>
    <row r="237" spans="2:6" x14ac:dyDescent="0.25">
      <c r="B237" s="12"/>
      <c r="C237" s="7"/>
      <c r="D237" t="s">
        <v>134</v>
      </c>
      <c r="E237" s="1">
        <v>25.180592219630711</v>
      </c>
      <c r="F237" s="116">
        <v>3.586985977109357E-3</v>
      </c>
    </row>
    <row r="238" spans="2:6" x14ac:dyDescent="0.25">
      <c r="B238" s="12"/>
      <c r="C238" s="7" t="s">
        <v>32</v>
      </c>
      <c r="D238" s="7"/>
      <c r="E238" s="8">
        <v>7019.9862448090707</v>
      </c>
      <c r="F238" s="120">
        <v>0.97018848608192654</v>
      </c>
    </row>
    <row r="239" spans="2:6" x14ac:dyDescent="0.25">
      <c r="B239" s="12"/>
      <c r="C239" s="7" t="s">
        <v>33</v>
      </c>
      <c r="D239" t="s">
        <v>988</v>
      </c>
      <c r="E239" s="1">
        <v>96.201382717956804</v>
      </c>
      <c r="F239" s="116">
        <v>0.48716668114305567</v>
      </c>
    </row>
    <row r="240" spans="2:6" x14ac:dyDescent="0.25">
      <c r="B240" s="12"/>
      <c r="C240" s="7"/>
      <c r="D240" t="s">
        <v>985</v>
      </c>
      <c r="E240" s="1">
        <v>41.319212118129343</v>
      </c>
      <c r="F240" s="116">
        <v>0.20924172674368105</v>
      </c>
    </row>
    <row r="241" spans="2:6" x14ac:dyDescent="0.25">
      <c r="B241" s="12"/>
      <c r="C241" s="7"/>
      <c r="D241" t="s">
        <v>975</v>
      </c>
      <c r="E241" s="1">
        <v>39.29098595251341</v>
      </c>
      <c r="F241" s="116">
        <v>0.19897072874142277</v>
      </c>
    </row>
    <row r="242" spans="2:6" x14ac:dyDescent="0.25">
      <c r="B242" s="12"/>
      <c r="C242" s="7"/>
      <c r="D242" t="s">
        <v>986</v>
      </c>
      <c r="E242" s="1">
        <v>20.659606059064672</v>
      </c>
      <c r="F242" s="116">
        <v>0.10462086337184053</v>
      </c>
    </row>
    <row r="243" spans="2:6" x14ac:dyDescent="0.25">
      <c r="B243" s="12"/>
      <c r="C243" s="7" t="s">
        <v>34</v>
      </c>
      <c r="D243" s="7"/>
      <c r="E243" s="8">
        <v>197.47118684766423</v>
      </c>
      <c r="F243" s="120">
        <v>2.7291260286186971E-2</v>
      </c>
    </row>
    <row r="244" spans="2:6" x14ac:dyDescent="0.25">
      <c r="B244" s="12"/>
      <c r="C244" s="7" t="s">
        <v>983</v>
      </c>
      <c r="E244" s="1">
        <v>18.235782101190576</v>
      </c>
      <c r="F244" s="116">
        <v>1</v>
      </c>
    </row>
    <row r="245" spans="2:6" x14ac:dyDescent="0.25">
      <c r="B245" s="9"/>
      <c r="C245" s="7" t="s">
        <v>984</v>
      </c>
      <c r="D245" s="7"/>
      <c r="E245" s="8">
        <v>18.235782101190576</v>
      </c>
      <c r="F245" s="120">
        <v>2.5202536318865917E-3</v>
      </c>
    </row>
    <row r="246" spans="2:6" x14ac:dyDescent="0.25">
      <c r="B246" s="10" t="s">
        <v>55</v>
      </c>
      <c r="C246" s="10"/>
      <c r="D246" s="10"/>
      <c r="E246" s="11">
        <v>7235.6932137579252</v>
      </c>
      <c r="F246" s="117">
        <v>8.6589497928159481E-2</v>
      </c>
    </row>
    <row r="247" spans="2:6" x14ac:dyDescent="0.25">
      <c r="B247" s="12" t="s">
        <v>18</v>
      </c>
      <c r="C247" s="7" t="s">
        <v>30</v>
      </c>
      <c r="D247" t="s">
        <v>31</v>
      </c>
      <c r="E247" s="1">
        <v>1678.4110881112485</v>
      </c>
      <c r="F247" s="116">
        <v>0.99834414230577684</v>
      </c>
    </row>
    <row r="248" spans="2:6" x14ac:dyDescent="0.25">
      <c r="B248" s="12"/>
      <c r="C248" s="7"/>
      <c r="D248" t="s">
        <v>126</v>
      </c>
      <c r="E248" s="1">
        <v>2.7838195232955312</v>
      </c>
      <c r="F248" s="116">
        <v>1.6558576942232056E-3</v>
      </c>
    </row>
    <row r="249" spans="2:6" x14ac:dyDescent="0.25">
      <c r="B249" s="12"/>
      <c r="C249" s="7" t="s">
        <v>32</v>
      </c>
      <c r="D249" s="7"/>
      <c r="E249" s="8">
        <v>1681.1949076345441</v>
      </c>
      <c r="F249" s="120">
        <v>0.9676212792840263</v>
      </c>
    </row>
    <row r="250" spans="2:6" x14ac:dyDescent="0.25">
      <c r="B250" s="12"/>
      <c r="C250" s="7" t="s">
        <v>33</v>
      </c>
      <c r="D250" t="s">
        <v>977</v>
      </c>
      <c r="E250" s="1">
        <v>30.134256547402238</v>
      </c>
      <c r="F250" s="116">
        <v>0.53565867189878846</v>
      </c>
    </row>
    <row r="251" spans="2:6" x14ac:dyDescent="0.25">
      <c r="B251" s="12"/>
      <c r="C251" s="7"/>
      <c r="D251" t="s">
        <v>973</v>
      </c>
      <c r="E251" s="1">
        <v>12.340468252657629</v>
      </c>
      <c r="F251" s="116">
        <v>0.21936093974741167</v>
      </c>
    </row>
    <row r="252" spans="2:6" x14ac:dyDescent="0.25">
      <c r="B252" s="12"/>
      <c r="C252" s="7"/>
      <c r="D252" t="s">
        <v>976</v>
      </c>
      <c r="E252" s="1">
        <v>10.997908018922828</v>
      </c>
      <c r="F252" s="116">
        <v>0.19549593977254068</v>
      </c>
    </row>
    <row r="253" spans="2:6" x14ac:dyDescent="0.25">
      <c r="B253" s="12"/>
      <c r="C253" s="7"/>
      <c r="D253" t="s">
        <v>980</v>
      </c>
      <c r="E253" s="1">
        <v>2.7838195232955312</v>
      </c>
      <c r="F253" s="116">
        <v>4.9484448581259305E-2</v>
      </c>
    </row>
    <row r="254" spans="2:6" x14ac:dyDescent="0.25">
      <c r="B254" s="9"/>
      <c r="C254" s="7" t="s">
        <v>34</v>
      </c>
      <c r="D254" s="7"/>
      <c r="E254" s="8">
        <v>56.256452342278223</v>
      </c>
      <c r="F254" s="120">
        <v>3.2378720715973704E-2</v>
      </c>
    </row>
    <row r="255" spans="2:6" x14ac:dyDescent="0.25">
      <c r="B255" s="10" t="s">
        <v>56</v>
      </c>
      <c r="C255" s="10"/>
      <c r="D255" s="10"/>
      <c r="E255" s="11">
        <v>1737.4513599768222</v>
      </c>
      <c r="F255" s="117">
        <v>2.0792070157001016E-2</v>
      </c>
    </row>
    <row r="256" spans="2:6" x14ac:dyDescent="0.25">
      <c r="B256" s="12" t="s">
        <v>20</v>
      </c>
      <c r="C256" s="7" t="s">
        <v>30</v>
      </c>
      <c r="D256" t="s">
        <v>31</v>
      </c>
      <c r="E256" s="1">
        <v>9808.7842395962562</v>
      </c>
      <c r="F256" s="116">
        <v>0.99479964225779494</v>
      </c>
    </row>
    <row r="257" spans="2:6" x14ac:dyDescent="0.25">
      <c r="B257" s="12"/>
      <c r="C257" s="7"/>
      <c r="D257" t="s">
        <v>125</v>
      </c>
      <c r="E257" s="1">
        <v>29.592963658750374</v>
      </c>
      <c r="F257" s="116">
        <v>3.0012964850661813E-3</v>
      </c>
    </row>
    <row r="258" spans="2:6" x14ac:dyDescent="0.25">
      <c r="B258" s="12"/>
      <c r="C258" s="7"/>
      <c r="D258" t="s">
        <v>141</v>
      </c>
      <c r="E258" s="1">
        <v>13.772788568454422</v>
      </c>
      <c r="F258" s="116">
        <v>1.3968260292118186E-3</v>
      </c>
    </row>
    <row r="259" spans="2:6" x14ac:dyDescent="0.25">
      <c r="B259" s="12"/>
      <c r="C259" s="7"/>
      <c r="D259" t="s">
        <v>39</v>
      </c>
      <c r="E259" s="1">
        <v>7.9100875451479764</v>
      </c>
      <c r="F259" s="116">
        <v>8.0223522792718124E-4</v>
      </c>
    </row>
    <row r="260" spans="2:6" x14ac:dyDescent="0.25">
      <c r="B260" s="12"/>
      <c r="C260" s="7" t="s">
        <v>32</v>
      </c>
      <c r="D260" s="7"/>
      <c r="E260" s="8">
        <v>9860.0600793686081</v>
      </c>
      <c r="F260" s="120">
        <v>0.98538269609190088</v>
      </c>
    </row>
    <row r="261" spans="2:6" x14ac:dyDescent="0.25">
      <c r="B261" s="12"/>
      <c r="C261" s="7" t="s">
        <v>33</v>
      </c>
      <c r="D261" t="s">
        <v>973</v>
      </c>
      <c r="E261" s="1">
        <v>29.833657542248481</v>
      </c>
      <c r="F261" s="116">
        <v>0.40726820264376518</v>
      </c>
    </row>
    <row r="262" spans="2:6" x14ac:dyDescent="0.25">
      <c r="B262" s="12"/>
      <c r="C262" s="7"/>
      <c r="D262" t="s">
        <v>980</v>
      </c>
      <c r="E262" s="1">
        <v>24.641070718063311</v>
      </c>
      <c r="F262" s="116">
        <v>0.33638264327301809</v>
      </c>
    </row>
    <row r="263" spans="2:6" x14ac:dyDescent="0.25">
      <c r="B263" s="12"/>
      <c r="C263" s="7"/>
      <c r="D263" t="s">
        <v>985</v>
      </c>
      <c r="E263" s="1">
        <v>10.868282149608889</v>
      </c>
      <c r="F263" s="116">
        <v>0.14836617771817898</v>
      </c>
    </row>
    <row r="264" spans="2:6" x14ac:dyDescent="0.25">
      <c r="B264" s="12"/>
      <c r="C264" s="7"/>
      <c r="D264" t="s">
        <v>977</v>
      </c>
      <c r="E264" s="1">
        <v>7.9100875451479764</v>
      </c>
      <c r="F264" s="116">
        <v>0.10798297636503779</v>
      </c>
    </row>
    <row r="265" spans="2:6" x14ac:dyDescent="0.25">
      <c r="B265" s="12"/>
      <c r="C265" s="7" t="s">
        <v>34</v>
      </c>
      <c r="D265" s="7"/>
      <c r="E265" s="8">
        <v>73.253097955068654</v>
      </c>
      <c r="F265" s="120">
        <v>7.3206790403930154E-3</v>
      </c>
    </row>
    <row r="266" spans="2:6" x14ac:dyDescent="0.25">
      <c r="B266" s="12"/>
      <c r="C266" s="7" t="s">
        <v>983</v>
      </c>
      <c r="E266" s="1">
        <v>73.012404071570543</v>
      </c>
      <c r="F266" s="116">
        <v>1</v>
      </c>
    </row>
    <row r="267" spans="2:6" x14ac:dyDescent="0.25">
      <c r="B267" s="9"/>
      <c r="C267" s="7" t="s">
        <v>984</v>
      </c>
      <c r="D267" s="7"/>
      <c r="E267" s="8">
        <v>73.012404071570543</v>
      </c>
      <c r="F267" s="120">
        <v>7.2966248677059269E-3</v>
      </c>
    </row>
    <row r="268" spans="2:6" x14ac:dyDescent="0.25">
      <c r="B268" s="10" t="s">
        <v>57</v>
      </c>
      <c r="C268" s="10"/>
      <c r="D268" s="10"/>
      <c r="E268" s="11">
        <v>10006.325581395249</v>
      </c>
      <c r="F268" s="117">
        <v>0.11974563909802886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workbookViewId="0">
      <pane ySplit="9" topLeftCell="A10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18.42578125" bestFit="1" customWidth="1"/>
    <col min="4" max="4" width="40.5703125" bestFit="1" customWidth="1"/>
    <col min="5" max="5" width="10" bestFit="1" customWidth="1"/>
    <col min="6" max="6" width="8.140625" bestFit="1" customWidth="1"/>
  </cols>
  <sheetData>
    <row r="1" spans="1:6" x14ac:dyDescent="0.25">
      <c r="A1" s="19" t="s">
        <v>710</v>
      </c>
    </row>
    <row r="3" spans="1:6" ht="18.75" x14ac:dyDescent="0.3">
      <c r="A3" s="20" t="s">
        <v>707</v>
      </c>
    </row>
    <row r="5" spans="1:6" x14ac:dyDescent="0.25">
      <c r="A5" t="s">
        <v>708</v>
      </c>
      <c r="B5" s="7" t="s">
        <v>711</v>
      </c>
    </row>
    <row r="6" spans="1:6" x14ac:dyDescent="0.25">
      <c r="A6" t="s">
        <v>709</v>
      </c>
      <c r="B6" t="s">
        <v>712</v>
      </c>
    </row>
    <row r="8" spans="1:6" x14ac:dyDescent="0.25">
      <c r="B8" s="2"/>
      <c r="C8" s="2"/>
      <c r="D8" s="2"/>
      <c r="E8" s="2" t="s">
        <v>24</v>
      </c>
      <c r="F8" s="2"/>
    </row>
    <row r="9" spans="1:6" x14ac:dyDescent="0.25">
      <c r="B9" s="3" t="s">
        <v>25</v>
      </c>
      <c r="C9" s="3" t="s">
        <v>26</v>
      </c>
      <c r="D9" s="3" t="s">
        <v>27</v>
      </c>
      <c r="E9" s="3" t="s">
        <v>28</v>
      </c>
      <c r="F9" s="3" t="s">
        <v>29</v>
      </c>
    </row>
    <row r="10" spans="1:6" x14ac:dyDescent="0.25">
      <c r="B10" s="58" t="s">
        <v>969</v>
      </c>
      <c r="C10" s="58" t="s">
        <v>30</v>
      </c>
      <c r="D10" s="59" t="s">
        <v>31</v>
      </c>
      <c r="E10" s="60">
        <f>E16+E24+E40+E30+E52+E64+E67+E74+E79+E84+E87+E95+E101+E111+E120+E130+E135+E142</f>
        <v>54153.20451329193</v>
      </c>
      <c r="F10" s="114">
        <f>E10/E15</f>
        <v>0.98341468718915215</v>
      </c>
    </row>
    <row r="11" spans="1:6" x14ac:dyDescent="0.25">
      <c r="B11" s="58"/>
      <c r="C11" s="58"/>
      <c r="D11" s="59" t="s">
        <v>994</v>
      </c>
      <c r="E11" s="60">
        <f>E12-E10</f>
        <v>67.676799534827296</v>
      </c>
      <c r="F11" s="114">
        <f>E11/E15</f>
        <v>1.2290012981257526E-3</v>
      </c>
    </row>
    <row r="12" spans="1:6" x14ac:dyDescent="0.25">
      <c r="B12" s="58"/>
      <c r="C12" s="58" t="s">
        <v>32</v>
      </c>
      <c r="D12" s="58"/>
      <c r="E12" s="73">
        <f>E17+E26+E31+E45+E53+E65+E68+E75+E80+E85+E89+E96+E103+E112+E121+E131+E136+E143</f>
        <v>54220.881312826757</v>
      </c>
      <c r="F12" s="121">
        <f>E12/E15</f>
        <v>0.9846436884872779</v>
      </c>
    </row>
    <row r="13" spans="1:6" x14ac:dyDescent="0.25">
      <c r="B13" s="66"/>
      <c r="C13" s="58" t="s">
        <v>34</v>
      </c>
      <c r="D13" s="58"/>
      <c r="E13" s="73">
        <f>E22+E28+E36+E48+E60+E72+E77+E82+E93+E99+E109+E118+E128+E133+E140+E146</f>
        <v>777.59939525515676</v>
      </c>
      <c r="F13" s="121">
        <f>E13/E15</f>
        <v>1.4121097226215434E-2</v>
      </c>
    </row>
    <row r="14" spans="1:6" x14ac:dyDescent="0.25">
      <c r="B14" s="58"/>
      <c r="C14" s="58" t="s">
        <v>984</v>
      </c>
      <c r="D14" s="58"/>
      <c r="E14" s="73">
        <f>E38+E50+E62</f>
        <v>68.018927057235246</v>
      </c>
      <c r="F14" s="121">
        <f>E14/E15</f>
        <v>1.2352142865066161E-3</v>
      </c>
    </row>
    <row r="15" spans="1:6" x14ac:dyDescent="0.25">
      <c r="B15" s="62" t="s">
        <v>970</v>
      </c>
      <c r="C15" s="62"/>
      <c r="D15" s="62"/>
      <c r="E15" s="63">
        <f>E12+E13+E14</f>
        <v>55066.499635139153</v>
      </c>
      <c r="F15" s="115">
        <v>1</v>
      </c>
    </row>
    <row r="16" spans="1:6" x14ac:dyDescent="0.25">
      <c r="B16" s="7" t="s">
        <v>15</v>
      </c>
      <c r="C16" s="7" t="s">
        <v>30</v>
      </c>
      <c r="D16" t="s">
        <v>31</v>
      </c>
      <c r="E16" s="1">
        <v>658.09703527553802</v>
      </c>
      <c r="F16" s="116">
        <v>1</v>
      </c>
    </row>
    <row r="17" spans="2:6" x14ac:dyDescent="0.25">
      <c r="B17" s="7"/>
      <c r="C17" s="7" t="s">
        <v>32</v>
      </c>
      <c r="D17" s="7"/>
      <c r="E17" s="8">
        <v>658.09703527553802</v>
      </c>
      <c r="F17" s="120">
        <v>0.97239150292643672</v>
      </c>
    </row>
    <row r="18" spans="2:6" x14ac:dyDescent="0.25">
      <c r="B18" s="7"/>
      <c r="C18" s="7" t="s">
        <v>33</v>
      </c>
      <c r="D18" t="s">
        <v>975</v>
      </c>
      <c r="E18" s="1">
        <v>4.6712332475770477</v>
      </c>
      <c r="F18" s="116">
        <v>0.25</v>
      </c>
    </row>
    <row r="19" spans="2:6" x14ac:dyDescent="0.25">
      <c r="B19" s="7"/>
      <c r="C19" s="7"/>
      <c r="D19" t="s">
        <v>977</v>
      </c>
      <c r="E19" s="1">
        <v>4.6712332475770477</v>
      </c>
      <c r="F19" s="116">
        <v>0.25</v>
      </c>
    </row>
    <row r="20" spans="2:6" x14ac:dyDescent="0.25">
      <c r="B20" s="7"/>
      <c r="C20" s="7"/>
      <c r="D20" t="s">
        <v>973</v>
      </c>
      <c r="E20" s="1">
        <v>4.6712332475770477</v>
      </c>
      <c r="F20" s="116">
        <v>0.25</v>
      </c>
    </row>
    <row r="21" spans="2:6" x14ac:dyDescent="0.25">
      <c r="B21" s="7"/>
      <c r="C21" s="7"/>
      <c r="D21" t="s">
        <v>974</v>
      </c>
      <c r="E21" s="1">
        <v>4.6712332475770477</v>
      </c>
      <c r="F21" s="116">
        <v>0.25</v>
      </c>
    </row>
    <row r="22" spans="2:6" x14ac:dyDescent="0.25">
      <c r="B22" s="9"/>
      <c r="C22" s="7" t="s">
        <v>34</v>
      </c>
      <c r="D22" s="7"/>
      <c r="E22" s="8">
        <v>18.684932990308191</v>
      </c>
      <c r="F22" s="120">
        <v>2.7608497073563554E-2</v>
      </c>
    </row>
    <row r="23" spans="2:6" x14ac:dyDescent="0.25">
      <c r="B23" s="10" t="s">
        <v>35</v>
      </c>
      <c r="C23" s="10"/>
      <c r="D23" s="10"/>
      <c r="E23" s="11">
        <v>676.78196826584599</v>
      </c>
      <c r="F23" s="117">
        <v>1.2290266727503709E-2</v>
      </c>
    </row>
    <row r="24" spans="2:6" x14ac:dyDescent="0.25">
      <c r="B24" s="7" t="s">
        <v>4</v>
      </c>
      <c r="C24" s="7" t="s">
        <v>30</v>
      </c>
      <c r="D24" t="s">
        <v>31</v>
      </c>
      <c r="E24" s="1">
        <v>4940.2559800753625</v>
      </c>
      <c r="F24" s="116">
        <v>0.99857002682915441</v>
      </c>
    </row>
    <row r="25" spans="2:6" x14ac:dyDescent="0.25">
      <c r="B25" s="7"/>
      <c r="C25" s="7"/>
      <c r="D25" t="s">
        <v>36</v>
      </c>
      <c r="E25" s="1">
        <v>7.0745499252065525</v>
      </c>
      <c r="F25" s="116">
        <v>1.4299731708456802E-3</v>
      </c>
    </row>
    <row r="26" spans="2:6" x14ac:dyDescent="0.25">
      <c r="B26" s="7"/>
      <c r="C26" s="7" t="s">
        <v>32</v>
      </c>
      <c r="D26" s="7"/>
      <c r="E26" s="8">
        <v>4947.3305300005686</v>
      </c>
      <c r="F26" s="120">
        <v>0.99621100463156176</v>
      </c>
    </row>
    <row r="27" spans="2:6" x14ac:dyDescent="0.25">
      <c r="B27" s="7"/>
      <c r="C27" s="7" t="s">
        <v>33</v>
      </c>
      <c r="D27" t="s">
        <v>977</v>
      </c>
      <c r="E27" s="1">
        <v>18.816708887128236</v>
      </c>
      <c r="F27" s="116">
        <v>1</v>
      </c>
    </row>
    <row r="28" spans="2:6" x14ac:dyDescent="0.25">
      <c r="B28" s="9"/>
      <c r="C28" s="7" t="s">
        <v>34</v>
      </c>
      <c r="D28" s="7"/>
      <c r="E28" s="8">
        <v>18.816708887128236</v>
      </c>
      <c r="F28" s="120">
        <v>3.7889953684383205E-3</v>
      </c>
    </row>
    <row r="29" spans="2:6" x14ac:dyDescent="0.25">
      <c r="B29" s="10" t="s">
        <v>37</v>
      </c>
      <c r="C29" s="10"/>
      <c r="D29" s="10"/>
      <c r="E29" s="11">
        <v>4966.1472388876964</v>
      </c>
      <c r="F29" s="117">
        <v>9.0184545445824688E-2</v>
      </c>
    </row>
    <row r="30" spans="2:6" x14ac:dyDescent="0.25">
      <c r="B30" s="12" t="s">
        <v>12</v>
      </c>
      <c r="C30" s="7" t="s">
        <v>30</v>
      </c>
      <c r="D30" t="s">
        <v>31</v>
      </c>
      <c r="E30" s="1">
        <v>1223.4084577029064</v>
      </c>
      <c r="F30" s="116">
        <v>1</v>
      </c>
    </row>
    <row r="31" spans="2:6" x14ac:dyDescent="0.25">
      <c r="B31" s="12"/>
      <c r="C31" s="7" t="s">
        <v>32</v>
      </c>
      <c r="D31" s="7"/>
      <c r="E31" s="8">
        <v>1223.4084577029064</v>
      </c>
      <c r="F31" s="120">
        <v>0.97532711083441026</v>
      </c>
    </row>
    <row r="32" spans="2:6" x14ac:dyDescent="0.25">
      <c r="B32" s="12"/>
      <c r="C32" s="7" t="s">
        <v>33</v>
      </c>
      <c r="D32" t="s">
        <v>977</v>
      </c>
      <c r="E32" s="1">
        <v>11.237803773817113</v>
      </c>
      <c r="F32" s="116">
        <v>0.48334644931418141</v>
      </c>
    </row>
    <row r="33" spans="2:6" x14ac:dyDescent="0.25">
      <c r="B33" s="12"/>
      <c r="C33" s="7"/>
      <c r="D33" t="s">
        <v>973</v>
      </c>
      <c r="E33" s="1">
        <v>9.1364748701626279</v>
      </c>
      <c r="F33" s="116">
        <v>0.39296670209087969</v>
      </c>
    </row>
    <row r="34" spans="2:6" x14ac:dyDescent="0.25">
      <c r="B34" s="12"/>
      <c r="C34" s="7"/>
      <c r="D34" t="s">
        <v>982</v>
      </c>
      <c r="E34" s="1">
        <v>1.4378594648662166</v>
      </c>
      <c r="F34" s="116">
        <v>6.1843424297469418E-2</v>
      </c>
    </row>
    <row r="35" spans="2:6" x14ac:dyDescent="0.25">
      <c r="B35" s="12"/>
      <c r="C35" s="7"/>
      <c r="D35" t="s">
        <v>974</v>
      </c>
      <c r="E35" s="1">
        <v>1.4378594648662166</v>
      </c>
      <c r="F35" s="116">
        <v>6.1843424297469418E-2</v>
      </c>
    </row>
    <row r="36" spans="2:6" x14ac:dyDescent="0.25">
      <c r="B36" s="12"/>
      <c r="C36" s="7" t="s">
        <v>34</v>
      </c>
      <c r="D36" s="7"/>
      <c r="E36" s="8">
        <v>23.249997573712175</v>
      </c>
      <c r="F36" s="120">
        <v>1.8535390055299496E-2</v>
      </c>
    </row>
    <row r="37" spans="2:6" x14ac:dyDescent="0.25">
      <c r="B37" s="12"/>
      <c r="C37" s="7" t="s">
        <v>983</v>
      </c>
      <c r="E37" s="1">
        <v>7.6986154052964118</v>
      </c>
      <c r="F37" s="116">
        <v>1</v>
      </c>
    </row>
    <row r="38" spans="2:6" x14ac:dyDescent="0.25">
      <c r="B38" s="9"/>
      <c r="C38" s="7" t="s">
        <v>984</v>
      </c>
      <c r="D38" s="7"/>
      <c r="E38" s="8">
        <v>7.6986154052964118</v>
      </c>
      <c r="F38" s="120">
        <v>6.1374991102901497E-3</v>
      </c>
    </row>
    <row r="39" spans="2:6" x14ac:dyDescent="0.25">
      <c r="B39" s="10" t="s">
        <v>38</v>
      </c>
      <c r="C39" s="10"/>
      <c r="D39" s="10"/>
      <c r="E39" s="11">
        <v>1254.357070681915</v>
      </c>
      <c r="F39" s="117">
        <v>2.2778950523332009E-2</v>
      </c>
    </row>
    <row r="40" spans="2:6" x14ac:dyDescent="0.25">
      <c r="B40" s="12" t="s">
        <v>9</v>
      </c>
      <c r="C40" s="7" t="s">
        <v>30</v>
      </c>
      <c r="D40" t="s">
        <v>31</v>
      </c>
      <c r="E40" s="1">
        <v>5879.9384877106604</v>
      </c>
      <c r="F40" s="116">
        <v>0.9918116519568998</v>
      </c>
    </row>
    <row r="41" spans="2:6" x14ac:dyDescent="0.25">
      <c r="B41" s="12"/>
      <c r="C41" s="7"/>
      <c r="D41" t="s">
        <v>39</v>
      </c>
      <c r="E41" s="1">
        <v>13.681431013171801</v>
      </c>
      <c r="F41" s="116">
        <v>2.307745688610341E-3</v>
      </c>
    </row>
    <row r="42" spans="2:6" x14ac:dyDescent="0.25">
      <c r="B42" s="12"/>
      <c r="C42" s="7"/>
      <c r="D42" t="s">
        <v>40</v>
      </c>
      <c r="E42" s="1">
        <v>13.681431013171801</v>
      </c>
      <c r="F42" s="116">
        <v>2.307745688610341E-3</v>
      </c>
    </row>
    <row r="43" spans="2:6" x14ac:dyDescent="0.25">
      <c r="B43" s="12"/>
      <c r="C43" s="7"/>
      <c r="D43" t="s">
        <v>41</v>
      </c>
      <c r="E43" s="1">
        <v>13.681431013171801</v>
      </c>
      <c r="F43" s="116">
        <v>2.307745688610341E-3</v>
      </c>
    </row>
    <row r="44" spans="2:6" x14ac:dyDescent="0.25">
      <c r="B44" s="12"/>
      <c r="C44" s="7"/>
      <c r="D44" t="s">
        <v>42</v>
      </c>
      <c r="E44" s="1">
        <v>7.500188883435901</v>
      </c>
      <c r="F44" s="116">
        <v>1.2651109772690164E-3</v>
      </c>
    </row>
    <row r="45" spans="2:6" x14ac:dyDescent="0.25">
      <c r="B45" s="12"/>
      <c r="C45" s="7" t="s">
        <v>32</v>
      </c>
      <c r="D45" s="7"/>
      <c r="E45" s="8">
        <v>5928.4829696336128</v>
      </c>
      <c r="F45" s="120">
        <v>0.99063507194324418</v>
      </c>
    </row>
    <row r="46" spans="2:6" x14ac:dyDescent="0.25">
      <c r="B46" s="12"/>
      <c r="C46" s="7" t="s">
        <v>33</v>
      </c>
      <c r="D46" t="s">
        <v>987</v>
      </c>
      <c r="E46" s="1">
        <v>7.500188883435901</v>
      </c>
      <c r="F46" s="116">
        <v>0.5</v>
      </c>
    </row>
    <row r="47" spans="2:6" x14ac:dyDescent="0.25">
      <c r="B47" s="12"/>
      <c r="C47" s="7"/>
      <c r="D47" t="s">
        <v>973</v>
      </c>
      <c r="E47" s="1">
        <v>7.500188883435901</v>
      </c>
      <c r="F47" s="116">
        <v>0.5</v>
      </c>
    </row>
    <row r="48" spans="2:6" x14ac:dyDescent="0.25">
      <c r="B48" s="12"/>
      <c r="C48" s="7" t="s">
        <v>34</v>
      </c>
      <c r="D48" s="7"/>
      <c r="E48" s="8">
        <v>15.000377766871802</v>
      </c>
      <c r="F48" s="120">
        <v>2.5065266079661603E-3</v>
      </c>
    </row>
    <row r="49" spans="2:6" x14ac:dyDescent="0.25">
      <c r="B49" s="12"/>
      <c r="C49" s="7" t="s">
        <v>983</v>
      </c>
      <c r="E49" s="1">
        <v>41.044293039515402</v>
      </c>
      <c r="F49" s="116">
        <v>1</v>
      </c>
    </row>
    <row r="50" spans="2:6" x14ac:dyDescent="0.25">
      <c r="B50" s="9"/>
      <c r="C50" s="7" t="s">
        <v>984</v>
      </c>
      <c r="D50" s="7"/>
      <c r="E50" s="8">
        <v>41.044293039515402</v>
      </c>
      <c r="F50" s="120">
        <v>6.8584014487896496E-3</v>
      </c>
    </row>
    <row r="51" spans="2:6" x14ac:dyDescent="0.25">
      <c r="B51" s="10" t="s">
        <v>43</v>
      </c>
      <c r="C51" s="10"/>
      <c r="D51" s="10"/>
      <c r="E51" s="11">
        <v>5984.5276404400001</v>
      </c>
      <c r="F51" s="117">
        <v>0.10867819236908859</v>
      </c>
    </row>
    <row r="52" spans="2:6" x14ac:dyDescent="0.25">
      <c r="B52" s="12" t="s">
        <v>8</v>
      </c>
      <c r="C52" s="7" t="s">
        <v>30</v>
      </c>
      <c r="D52" t="s">
        <v>31</v>
      </c>
      <c r="E52" s="1">
        <v>5027.2357352059744</v>
      </c>
      <c r="F52" s="116">
        <v>1</v>
      </c>
    </row>
    <row r="53" spans="2:6" x14ac:dyDescent="0.25">
      <c r="B53" s="12"/>
      <c r="C53" s="7" t="s">
        <v>32</v>
      </c>
      <c r="D53" s="7"/>
      <c r="E53" s="8">
        <v>5027.2357352059744</v>
      </c>
      <c r="F53" s="120">
        <v>0.97223328148072752</v>
      </c>
    </row>
    <row r="54" spans="2:6" x14ac:dyDescent="0.25">
      <c r="B54" s="12"/>
      <c r="C54" s="7" t="s">
        <v>33</v>
      </c>
      <c r="D54" t="s">
        <v>989</v>
      </c>
      <c r="E54" s="1">
        <v>40.572312252495081</v>
      </c>
      <c r="F54" s="116">
        <v>0.32640514242857899</v>
      </c>
    </row>
    <row r="55" spans="2:6" x14ac:dyDescent="0.25">
      <c r="B55" s="12"/>
      <c r="C55" s="7"/>
      <c r="D55" t="s">
        <v>981</v>
      </c>
      <c r="E55" s="1">
        <v>19.276018612423428</v>
      </c>
      <c r="F55" s="116">
        <v>0.15507599274815997</v>
      </c>
    </row>
    <row r="56" spans="2:6" x14ac:dyDescent="0.25">
      <c r="B56" s="12"/>
      <c r="C56" s="7"/>
      <c r="D56" t="s">
        <v>975</v>
      </c>
      <c r="E56" s="1">
        <v>19.276018612423428</v>
      </c>
      <c r="F56" s="116">
        <v>0.15507599274815997</v>
      </c>
    </row>
    <row r="57" spans="2:6" x14ac:dyDescent="0.25">
      <c r="B57" s="12"/>
      <c r="C57" s="7"/>
      <c r="D57" t="s">
        <v>974</v>
      </c>
      <c r="E57" s="1">
        <v>15.826007665036144</v>
      </c>
      <c r="F57" s="116">
        <v>0.12732057896612067</v>
      </c>
    </row>
    <row r="58" spans="2:6" x14ac:dyDescent="0.25">
      <c r="B58" s="12"/>
      <c r="C58" s="7"/>
      <c r="D58" t="s">
        <v>978</v>
      </c>
      <c r="E58" s="1">
        <v>15.826007665036144</v>
      </c>
      <c r="F58" s="116">
        <v>0.12732057896612067</v>
      </c>
    </row>
    <row r="59" spans="2:6" x14ac:dyDescent="0.25">
      <c r="B59" s="12"/>
      <c r="C59" s="7"/>
      <c r="D59" t="s">
        <v>986</v>
      </c>
      <c r="E59" s="1">
        <v>13.524104084165028</v>
      </c>
      <c r="F59" s="116">
        <v>0.10880171414285968</v>
      </c>
    </row>
    <row r="60" spans="2:6" x14ac:dyDescent="0.25">
      <c r="B60" s="12"/>
      <c r="C60" s="7" t="s">
        <v>34</v>
      </c>
      <c r="D60" s="7"/>
      <c r="E60" s="8">
        <v>124.30046889157926</v>
      </c>
      <c r="F60" s="120">
        <v>2.4038867307085175E-2</v>
      </c>
    </row>
    <row r="61" spans="2:6" x14ac:dyDescent="0.25">
      <c r="B61" s="12"/>
      <c r="C61" s="7" t="s">
        <v>983</v>
      </c>
      <c r="E61" s="1">
        <v>19.276018612423428</v>
      </c>
      <c r="F61" s="116">
        <v>1</v>
      </c>
    </row>
    <row r="62" spans="2:6" x14ac:dyDescent="0.25">
      <c r="B62" s="9"/>
      <c r="C62" s="7" t="s">
        <v>984</v>
      </c>
      <c r="D62" s="7"/>
      <c r="E62" s="8">
        <v>19.276018612423428</v>
      </c>
      <c r="F62" s="120">
        <v>3.7278512121875201E-3</v>
      </c>
    </row>
    <row r="63" spans="2:6" x14ac:dyDescent="0.25">
      <c r="B63" s="10" t="s">
        <v>44</v>
      </c>
      <c r="C63" s="10"/>
      <c r="D63" s="10"/>
      <c r="E63" s="11">
        <v>5170.8122227099757</v>
      </c>
      <c r="F63" s="117">
        <v>9.3901233181169289E-2</v>
      </c>
    </row>
    <row r="64" spans="2:6" x14ac:dyDescent="0.25">
      <c r="B64" s="12" t="s">
        <v>22</v>
      </c>
      <c r="C64" s="7" t="s">
        <v>30</v>
      </c>
      <c r="D64" t="s">
        <v>31</v>
      </c>
      <c r="E64" s="1">
        <v>1941.0626708291054</v>
      </c>
      <c r="F64" s="116">
        <v>1</v>
      </c>
    </row>
    <row r="65" spans="2:6" x14ac:dyDescent="0.25">
      <c r="B65" s="9"/>
      <c r="C65" s="7" t="s">
        <v>32</v>
      </c>
      <c r="D65" s="7"/>
      <c r="E65" s="8">
        <v>1941.0626708291054</v>
      </c>
      <c r="F65" s="120">
        <v>1</v>
      </c>
    </row>
    <row r="66" spans="2:6" x14ac:dyDescent="0.25">
      <c r="B66" s="10" t="s">
        <v>45</v>
      </c>
      <c r="C66" s="10"/>
      <c r="D66" s="10"/>
      <c r="E66" s="11">
        <v>1941.0626708291054</v>
      </c>
      <c r="F66" s="117">
        <v>3.5249429030176999E-2</v>
      </c>
    </row>
    <row r="67" spans="2:6" x14ac:dyDescent="0.25">
      <c r="B67" s="12" t="s">
        <v>19</v>
      </c>
      <c r="C67" s="7" t="s">
        <v>30</v>
      </c>
      <c r="D67" t="s">
        <v>31</v>
      </c>
      <c r="E67" s="1">
        <v>1383.9152092908237</v>
      </c>
      <c r="F67" s="116">
        <v>1</v>
      </c>
    </row>
    <row r="68" spans="2:6" x14ac:dyDescent="0.25">
      <c r="B68" s="12"/>
      <c r="C68" s="7" t="s">
        <v>32</v>
      </c>
      <c r="D68" s="7"/>
      <c r="E68" s="8">
        <v>1383.9152092908237</v>
      </c>
      <c r="F68" s="120">
        <v>0.97753976153970623</v>
      </c>
    </row>
    <row r="69" spans="2:6" x14ac:dyDescent="0.25">
      <c r="B69" s="12"/>
      <c r="C69" s="7" t="s">
        <v>33</v>
      </c>
      <c r="D69" t="s">
        <v>975</v>
      </c>
      <c r="E69" s="1">
        <v>24.459245612641947</v>
      </c>
      <c r="F69" s="116">
        <v>0.76922544976760954</v>
      </c>
    </row>
    <row r="70" spans="2:6" x14ac:dyDescent="0.25">
      <c r="B70" s="12"/>
      <c r="C70" s="7"/>
      <c r="D70" t="s">
        <v>977</v>
      </c>
      <c r="E70" s="1">
        <v>3.9780544747081716</v>
      </c>
      <c r="F70" s="116">
        <v>0.12510691421021791</v>
      </c>
    </row>
    <row r="71" spans="2:6" x14ac:dyDescent="0.25">
      <c r="B71" s="12"/>
      <c r="C71" s="7"/>
      <c r="D71" t="s">
        <v>988</v>
      </c>
      <c r="E71" s="1">
        <v>3.3599390965995606</v>
      </c>
      <c r="F71" s="116">
        <v>0.10566763602217265</v>
      </c>
    </row>
    <row r="72" spans="2:6" x14ac:dyDescent="0.25">
      <c r="B72" s="9"/>
      <c r="C72" s="7" t="s">
        <v>34</v>
      </c>
      <c r="D72" s="7"/>
      <c r="E72" s="8">
        <v>31.797239183949678</v>
      </c>
      <c r="F72" s="120">
        <v>2.2460238460293706E-2</v>
      </c>
    </row>
    <row r="73" spans="2:6" x14ac:dyDescent="0.25">
      <c r="B73" s="10" t="s">
        <v>46</v>
      </c>
      <c r="C73" s="10"/>
      <c r="D73" s="10"/>
      <c r="E73" s="11">
        <v>1415.7124484747735</v>
      </c>
      <c r="F73" s="117">
        <v>2.5709141816803911E-2</v>
      </c>
    </row>
    <row r="74" spans="2:6" x14ac:dyDescent="0.25">
      <c r="B74" s="12" t="s">
        <v>13</v>
      </c>
      <c r="C74" s="7" t="s">
        <v>30</v>
      </c>
      <c r="D74" t="s">
        <v>31</v>
      </c>
      <c r="E74" s="1">
        <v>4284.4741754198376</v>
      </c>
      <c r="F74" s="116">
        <v>1</v>
      </c>
    </row>
    <row r="75" spans="2:6" x14ac:dyDescent="0.25">
      <c r="B75" s="12"/>
      <c r="C75" s="7" t="s">
        <v>32</v>
      </c>
      <c r="D75" s="7"/>
      <c r="E75" s="8">
        <v>4284.4741754198376</v>
      </c>
      <c r="F75" s="120">
        <v>0.99393187831334462</v>
      </c>
    </row>
    <row r="76" spans="2:6" x14ac:dyDescent="0.25">
      <c r="B76" s="12"/>
      <c r="C76" s="7" t="s">
        <v>33</v>
      </c>
      <c r="D76" t="s">
        <v>977</v>
      </c>
      <c r="E76" s="1">
        <v>26.157437171547439</v>
      </c>
      <c r="F76" s="116">
        <v>1</v>
      </c>
    </row>
    <row r="77" spans="2:6" x14ac:dyDescent="0.25">
      <c r="B77" s="9"/>
      <c r="C77" s="7" t="s">
        <v>34</v>
      </c>
      <c r="D77" s="7"/>
      <c r="E77" s="8">
        <v>26.157437171547439</v>
      </c>
      <c r="F77" s="120">
        <v>6.0681216866552415E-3</v>
      </c>
    </row>
    <row r="78" spans="2:6" x14ac:dyDescent="0.25">
      <c r="B78" s="10" t="s">
        <v>47</v>
      </c>
      <c r="C78" s="10"/>
      <c r="D78" s="10"/>
      <c r="E78" s="11">
        <v>4310.6316125913854</v>
      </c>
      <c r="F78" s="117">
        <v>7.8280472540525808E-2</v>
      </c>
    </row>
    <row r="79" spans="2:6" x14ac:dyDescent="0.25">
      <c r="B79" s="12" t="s">
        <v>16</v>
      </c>
      <c r="C79" s="7" t="s">
        <v>30</v>
      </c>
      <c r="D79" t="s">
        <v>31</v>
      </c>
      <c r="E79" s="1">
        <v>2058.0932886293931</v>
      </c>
      <c r="F79" s="116">
        <v>1</v>
      </c>
    </row>
    <row r="80" spans="2:6" x14ac:dyDescent="0.25">
      <c r="B80" s="12"/>
      <c r="C80" s="7" t="s">
        <v>32</v>
      </c>
      <c r="D80" s="7"/>
      <c r="E80" s="8">
        <v>2058.0932886293931</v>
      </c>
      <c r="F80" s="120">
        <v>0.99396773727497156</v>
      </c>
    </row>
    <row r="81" spans="2:6" x14ac:dyDescent="0.25">
      <c r="B81" s="12"/>
      <c r="C81" s="7" t="s">
        <v>33</v>
      </c>
      <c r="D81" t="s">
        <v>973</v>
      </c>
      <c r="E81" s="1">
        <v>12.490304226238756</v>
      </c>
      <c r="F81" s="116">
        <v>1</v>
      </c>
    </row>
    <row r="82" spans="2:6" x14ac:dyDescent="0.25">
      <c r="B82" s="9"/>
      <c r="C82" s="7" t="s">
        <v>34</v>
      </c>
      <c r="D82" s="7"/>
      <c r="E82" s="8">
        <v>12.490304226238756</v>
      </c>
      <c r="F82" s="120">
        <v>6.0322627250285685E-3</v>
      </c>
    </row>
    <row r="83" spans="2:6" x14ac:dyDescent="0.25">
      <c r="B83" s="10" t="s">
        <v>48</v>
      </c>
      <c r="C83" s="10"/>
      <c r="D83" s="10"/>
      <c r="E83" s="11">
        <v>2070.5835928556317</v>
      </c>
      <c r="F83" s="117">
        <v>3.7601511019856912E-2</v>
      </c>
    </row>
    <row r="84" spans="2:6" x14ac:dyDescent="0.25">
      <c r="B84" s="12" t="s">
        <v>11</v>
      </c>
      <c r="C84" s="7" t="s">
        <v>30</v>
      </c>
      <c r="D84" t="s">
        <v>31</v>
      </c>
      <c r="E84" s="1">
        <v>2571.4147004151864</v>
      </c>
      <c r="F84" s="116">
        <v>1</v>
      </c>
    </row>
    <row r="85" spans="2:6" x14ac:dyDescent="0.25">
      <c r="B85" s="9"/>
      <c r="C85" s="7" t="s">
        <v>32</v>
      </c>
      <c r="D85" s="7"/>
      <c r="E85" s="8">
        <v>2571.4147004151864</v>
      </c>
      <c r="F85" s="120">
        <v>1</v>
      </c>
    </row>
    <row r="86" spans="2:6" x14ac:dyDescent="0.25">
      <c r="B86" s="10" t="s">
        <v>49</v>
      </c>
      <c r="C86" s="10"/>
      <c r="D86" s="10"/>
      <c r="E86" s="11">
        <v>2571.4147004151864</v>
      </c>
      <c r="F86" s="117">
        <v>4.669653450742145E-2</v>
      </c>
    </row>
    <row r="87" spans="2:6" x14ac:dyDescent="0.25">
      <c r="B87" s="12" t="s">
        <v>10</v>
      </c>
      <c r="C87" s="7" t="s">
        <v>30</v>
      </c>
      <c r="D87" t="s">
        <v>31</v>
      </c>
      <c r="E87" s="1">
        <v>2794.9521131658671</v>
      </c>
      <c r="F87" s="116">
        <v>0.99913000169638055</v>
      </c>
    </row>
    <row r="88" spans="2:6" x14ac:dyDescent="0.25">
      <c r="B88" s="12"/>
      <c r="C88" s="7"/>
      <c r="D88" t="s">
        <v>39</v>
      </c>
      <c r="E88" s="1">
        <v>2.4337209302325586</v>
      </c>
      <c r="F88" s="116">
        <v>8.6999830361940411E-4</v>
      </c>
    </row>
    <row r="89" spans="2:6" x14ac:dyDescent="0.25">
      <c r="B89" s="12"/>
      <c r="C89" s="7" t="s">
        <v>32</v>
      </c>
      <c r="D89" s="7"/>
      <c r="E89" s="8">
        <v>2797.3858340960996</v>
      </c>
      <c r="F89" s="120">
        <v>0.99255084296892004</v>
      </c>
    </row>
    <row r="90" spans="2:6" x14ac:dyDescent="0.25">
      <c r="B90" s="12"/>
      <c r="C90" s="7" t="s">
        <v>33</v>
      </c>
      <c r="D90" t="s">
        <v>977</v>
      </c>
      <c r="E90" s="1">
        <v>13.730962893007518</v>
      </c>
      <c r="F90" s="116">
        <v>0.65402485814954925</v>
      </c>
    </row>
    <row r="91" spans="2:6" x14ac:dyDescent="0.25">
      <c r="B91" s="12"/>
      <c r="C91" s="7"/>
      <c r="D91" t="s">
        <v>980</v>
      </c>
      <c r="E91" s="1">
        <v>4.3732379934063985</v>
      </c>
      <c r="F91" s="116">
        <v>0.2083034074579283</v>
      </c>
    </row>
    <row r="92" spans="2:6" x14ac:dyDescent="0.25">
      <c r="B92" s="12"/>
      <c r="C92" s="7"/>
      <c r="D92" t="s">
        <v>974</v>
      </c>
      <c r="E92" s="1">
        <v>2.8903572284823786</v>
      </c>
      <c r="F92" s="116">
        <v>0.13767173439252239</v>
      </c>
    </row>
    <row r="93" spans="2:6" x14ac:dyDescent="0.25">
      <c r="B93" s="9"/>
      <c r="C93" s="7" t="s">
        <v>34</v>
      </c>
      <c r="D93" s="7"/>
      <c r="E93" s="8">
        <v>20.994558114896297</v>
      </c>
      <c r="F93" s="120">
        <v>7.4491570310799109E-3</v>
      </c>
    </row>
    <row r="94" spans="2:6" x14ac:dyDescent="0.25">
      <c r="B94" s="10" t="s">
        <v>50</v>
      </c>
      <c r="C94" s="10"/>
      <c r="D94" s="10"/>
      <c r="E94" s="11">
        <v>2818.380392210996</v>
      </c>
      <c r="F94" s="117">
        <v>5.1181397235798239E-2</v>
      </c>
    </row>
    <row r="95" spans="2:6" x14ac:dyDescent="0.25">
      <c r="B95" s="12" t="s">
        <v>21</v>
      </c>
      <c r="C95" s="7" t="s">
        <v>30</v>
      </c>
      <c r="D95" t="s">
        <v>31</v>
      </c>
      <c r="E95" s="1">
        <v>878.79815926437891</v>
      </c>
      <c r="F95" s="116">
        <v>1</v>
      </c>
    </row>
    <row r="96" spans="2:6" x14ac:dyDescent="0.25">
      <c r="B96" s="12"/>
      <c r="C96" s="7" t="s">
        <v>32</v>
      </c>
      <c r="D96" s="7"/>
      <c r="E96" s="8">
        <v>878.79815926437891</v>
      </c>
      <c r="F96" s="120">
        <v>0.94896805754542057</v>
      </c>
    </row>
    <row r="97" spans="2:6" x14ac:dyDescent="0.25">
      <c r="B97" s="12"/>
      <c r="C97" s="7" t="s">
        <v>33</v>
      </c>
      <c r="D97" t="s">
        <v>973</v>
      </c>
      <c r="E97" s="1">
        <v>29.294460595325656</v>
      </c>
      <c r="F97" s="116">
        <v>0.61987748440609003</v>
      </c>
    </row>
    <row r="98" spans="2:6" x14ac:dyDescent="0.25">
      <c r="B98" s="12"/>
      <c r="C98" s="7"/>
      <c r="D98" t="s">
        <v>980</v>
      </c>
      <c r="E98" s="1">
        <v>17.964007944458352</v>
      </c>
      <c r="F98" s="116">
        <v>0.38012251559391003</v>
      </c>
    </row>
    <row r="99" spans="2:6" x14ac:dyDescent="0.25">
      <c r="B99" s="9"/>
      <c r="C99" s="7" t="s">
        <v>34</v>
      </c>
      <c r="D99" s="7"/>
      <c r="E99" s="8">
        <v>47.258468539784005</v>
      </c>
      <c r="F99" s="120">
        <v>5.1031942454579524E-2</v>
      </c>
    </row>
    <row r="100" spans="2:6" x14ac:dyDescent="0.25">
      <c r="B100" s="10" t="s">
        <v>51</v>
      </c>
      <c r="C100" s="10"/>
      <c r="D100" s="10"/>
      <c r="E100" s="11">
        <v>926.05662780416287</v>
      </c>
      <c r="F100" s="117">
        <v>1.6817059990012977E-2</v>
      </c>
    </row>
    <row r="101" spans="2:6" x14ac:dyDescent="0.25">
      <c r="B101" s="12" t="s">
        <v>14</v>
      </c>
      <c r="C101" s="7" t="s">
        <v>30</v>
      </c>
      <c r="D101" t="s">
        <v>31</v>
      </c>
      <c r="E101" s="1">
        <v>3249.036647975764</v>
      </c>
      <c r="F101" s="116">
        <v>0.99704662508373487</v>
      </c>
    </row>
    <row r="102" spans="2:6" x14ac:dyDescent="0.25">
      <c r="B102" s="12"/>
      <c r="C102" s="7"/>
      <c r="D102" t="s">
        <v>39</v>
      </c>
      <c r="E102" s="1">
        <v>9.6240467564410626</v>
      </c>
      <c r="F102" s="116">
        <v>2.9533749162650889E-3</v>
      </c>
    </row>
    <row r="103" spans="2:6" x14ac:dyDescent="0.25">
      <c r="B103" s="12"/>
      <c r="C103" s="7" t="s">
        <v>32</v>
      </c>
      <c r="D103" s="7"/>
      <c r="E103" s="8">
        <v>3258.6606947322052</v>
      </c>
      <c r="F103" s="120">
        <v>0.95423860788151182</v>
      </c>
    </row>
    <row r="104" spans="2:6" x14ac:dyDescent="0.25">
      <c r="B104" s="12"/>
      <c r="C104" s="7" t="s">
        <v>33</v>
      </c>
      <c r="D104" t="s">
        <v>991</v>
      </c>
      <c r="E104" s="1">
        <v>68.294735258466503</v>
      </c>
      <c r="F104" s="116">
        <v>0.4370245553976515</v>
      </c>
    </row>
    <row r="105" spans="2:6" x14ac:dyDescent="0.25">
      <c r="B105" s="12"/>
      <c r="C105" s="7"/>
      <c r="D105" t="s">
        <v>992</v>
      </c>
      <c r="E105" s="1">
        <v>29.364034607007447</v>
      </c>
      <c r="F105" s="116">
        <v>0.18790327131721032</v>
      </c>
    </row>
    <row r="106" spans="2:6" x14ac:dyDescent="0.25">
      <c r="B106" s="12"/>
      <c r="C106" s="7"/>
      <c r="D106" t="s">
        <v>974</v>
      </c>
      <c r="E106" s="1">
        <v>29.306653895017995</v>
      </c>
      <c r="F106" s="116">
        <v>0.18753608664256907</v>
      </c>
    </row>
    <row r="107" spans="2:6" x14ac:dyDescent="0.25">
      <c r="B107" s="12"/>
      <c r="C107" s="7"/>
      <c r="D107" t="s">
        <v>989</v>
      </c>
      <c r="E107" s="1">
        <v>14.682017303503724</v>
      </c>
      <c r="F107" s="116">
        <v>9.3951635658605162E-2</v>
      </c>
    </row>
    <row r="108" spans="2:6" x14ac:dyDescent="0.25">
      <c r="B108" s="12"/>
      <c r="C108" s="7"/>
      <c r="D108" t="s">
        <v>978</v>
      </c>
      <c r="E108" s="1">
        <v>14.624636591514269</v>
      </c>
      <c r="F108" s="116">
        <v>9.3584450983963896E-2</v>
      </c>
    </row>
    <row r="109" spans="2:6" x14ac:dyDescent="0.25">
      <c r="B109" s="9"/>
      <c r="C109" s="7" t="s">
        <v>34</v>
      </c>
      <c r="D109" s="7"/>
      <c r="E109" s="8">
        <v>156.27207765550995</v>
      </c>
      <c r="F109" s="120">
        <v>4.5761392118488106E-2</v>
      </c>
    </row>
    <row r="110" spans="2:6" x14ac:dyDescent="0.25">
      <c r="B110" s="10" t="s">
        <v>52</v>
      </c>
      <c r="C110" s="10"/>
      <c r="D110" s="10"/>
      <c r="E110" s="11">
        <v>3414.9327723877154</v>
      </c>
      <c r="F110" s="117">
        <v>6.2014705765110423E-2</v>
      </c>
    </row>
    <row r="111" spans="2:6" x14ac:dyDescent="0.25">
      <c r="B111" s="12" t="s">
        <v>17</v>
      </c>
      <c r="C111" s="7" t="s">
        <v>30</v>
      </c>
      <c r="D111" t="s">
        <v>31</v>
      </c>
      <c r="E111" s="1">
        <v>1603.1412867338022</v>
      </c>
      <c r="F111" s="116">
        <v>1</v>
      </c>
    </row>
    <row r="112" spans="2:6" x14ac:dyDescent="0.25">
      <c r="B112" s="12"/>
      <c r="C112" s="7" t="s">
        <v>32</v>
      </c>
      <c r="D112" s="7"/>
      <c r="E112" s="8">
        <v>1603.1412867338022</v>
      </c>
      <c r="F112" s="120">
        <v>0.9464968608826867</v>
      </c>
    </row>
    <row r="113" spans="2:6" x14ac:dyDescent="0.25">
      <c r="B113" s="12"/>
      <c r="C113" s="7" t="s">
        <v>33</v>
      </c>
      <c r="D113" t="s">
        <v>986</v>
      </c>
      <c r="E113" s="1">
        <v>42.223505391086071</v>
      </c>
      <c r="F113" s="116">
        <v>0.46593185237491735</v>
      </c>
    </row>
    <row r="114" spans="2:6" x14ac:dyDescent="0.25">
      <c r="B114" s="12"/>
      <c r="C114" s="7"/>
      <c r="D114" t="s">
        <v>990</v>
      </c>
      <c r="E114" s="1">
        <v>26.935128638090813</v>
      </c>
      <c r="F114" s="116">
        <v>0.29722625499852007</v>
      </c>
    </row>
    <row r="115" spans="2:6" x14ac:dyDescent="0.25">
      <c r="B115" s="12"/>
      <c r="C115" s="7"/>
      <c r="D115" t="s">
        <v>991</v>
      </c>
      <c r="E115" s="1">
        <v>8.931096320337069</v>
      </c>
      <c r="F115" s="116">
        <v>9.8553689792699184E-2</v>
      </c>
    </row>
    <row r="116" spans="2:6" x14ac:dyDescent="0.25">
      <c r="B116" s="12"/>
      <c r="C116" s="7"/>
      <c r="D116" t="s">
        <v>988</v>
      </c>
      <c r="E116" s="1">
        <v>8.931096320337069</v>
      </c>
      <c r="F116" s="116">
        <v>9.8553689792699184E-2</v>
      </c>
    </row>
    <row r="117" spans="2:6" x14ac:dyDescent="0.25">
      <c r="B117" s="12"/>
      <c r="C117" s="7"/>
      <c r="D117" t="s">
        <v>987</v>
      </c>
      <c r="E117" s="1">
        <v>3.6008064635507488</v>
      </c>
      <c r="F117" s="116">
        <v>3.9734513041164182E-2</v>
      </c>
    </row>
    <row r="118" spans="2:6" x14ac:dyDescent="0.25">
      <c r="B118" s="9"/>
      <c r="C118" s="7" t="s">
        <v>34</v>
      </c>
      <c r="D118" s="7"/>
      <c r="E118" s="8">
        <v>90.621633133401772</v>
      </c>
      <c r="F118" s="120">
        <v>5.3503139117313289E-2</v>
      </c>
    </row>
    <row r="119" spans="2:6" x14ac:dyDescent="0.25">
      <c r="B119" s="10" t="s">
        <v>53</v>
      </c>
      <c r="C119" s="10"/>
      <c r="D119" s="10"/>
      <c r="E119" s="11">
        <v>1693.7629198672039</v>
      </c>
      <c r="F119" s="117">
        <v>3.0758499833651604E-2</v>
      </c>
    </row>
    <row r="120" spans="2:6" x14ac:dyDescent="0.25">
      <c r="B120" s="12" t="s">
        <v>1</v>
      </c>
      <c r="C120" s="7" t="s">
        <v>30</v>
      </c>
      <c r="D120" t="s">
        <v>31</v>
      </c>
      <c r="E120" s="1">
        <v>3295.6259731156656</v>
      </c>
      <c r="F120" s="116">
        <v>1</v>
      </c>
    </row>
    <row r="121" spans="2:6" x14ac:dyDescent="0.25">
      <c r="B121" s="12"/>
      <c r="C121" s="7" t="s">
        <v>32</v>
      </c>
      <c r="D121" s="7"/>
      <c r="E121" s="8">
        <v>3295.6259731156656</v>
      </c>
      <c r="F121" s="120">
        <v>0.96463815544284914</v>
      </c>
    </row>
    <row r="122" spans="2:6" x14ac:dyDescent="0.25">
      <c r="B122" s="12"/>
      <c r="C122" s="7" t="s">
        <v>33</v>
      </c>
      <c r="D122" t="s">
        <v>973</v>
      </c>
      <c r="E122" s="1">
        <v>39.155328032596294</v>
      </c>
      <c r="F122" s="116">
        <v>0.32410257022678773</v>
      </c>
    </row>
    <row r="123" spans="2:6" x14ac:dyDescent="0.25">
      <c r="B123" s="12"/>
      <c r="C123" s="7"/>
      <c r="D123" t="s">
        <v>980</v>
      </c>
      <c r="E123" s="1">
        <v>32.200268481388107</v>
      </c>
      <c r="F123" s="116">
        <v>0.26653306972993607</v>
      </c>
    </row>
    <row r="124" spans="2:6" x14ac:dyDescent="0.25">
      <c r="B124" s="12"/>
      <c r="C124" s="7"/>
      <c r="D124" t="s">
        <v>974</v>
      </c>
      <c r="E124" s="1">
        <v>20.511292296530922</v>
      </c>
      <c r="F124" s="116">
        <v>0.1697792583028396</v>
      </c>
    </row>
    <row r="125" spans="2:6" x14ac:dyDescent="0.25">
      <c r="B125" s="12"/>
      <c r="C125" s="7"/>
      <c r="D125" t="s">
        <v>993</v>
      </c>
      <c r="E125" s="1">
        <v>13.051776010865431</v>
      </c>
      <c r="F125" s="116">
        <v>0.10803419007559591</v>
      </c>
    </row>
    <row r="126" spans="2:6" x14ac:dyDescent="0.25">
      <c r="B126" s="12"/>
      <c r="C126" s="7"/>
      <c r="D126" t="s">
        <v>977</v>
      </c>
      <c r="E126" s="1">
        <v>13.051776010865431</v>
      </c>
      <c r="F126" s="116">
        <v>0.10803419007559591</v>
      </c>
    </row>
    <row r="127" spans="2:6" x14ac:dyDescent="0.25">
      <c r="B127" s="12"/>
      <c r="C127" s="7"/>
      <c r="D127" t="s">
        <v>979</v>
      </c>
      <c r="E127" s="1">
        <v>2.8410911626951618</v>
      </c>
      <c r="F127" s="116">
        <v>2.3516721589244678E-2</v>
      </c>
    </row>
    <row r="128" spans="2:6" x14ac:dyDescent="0.25">
      <c r="B128" s="9"/>
      <c r="C128" s="7" t="s">
        <v>34</v>
      </c>
      <c r="D128" s="7"/>
      <c r="E128" s="8">
        <v>120.81153199494136</v>
      </c>
      <c r="F128" s="120">
        <v>3.5361844557150794E-2</v>
      </c>
    </row>
    <row r="129" spans="2:6" x14ac:dyDescent="0.25">
      <c r="B129" s="10" t="s">
        <v>54</v>
      </c>
      <c r="C129" s="10"/>
      <c r="D129" s="10"/>
      <c r="E129" s="11">
        <v>3416.4375051106072</v>
      </c>
      <c r="F129" s="117">
        <v>6.2042031502770559E-2</v>
      </c>
    </row>
    <row r="130" spans="2:6" x14ac:dyDescent="0.25">
      <c r="B130" s="12" t="s">
        <v>5</v>
      </c>
      <c r="C130" s="7" t="s">
        <v>30</v>
      </c>
      <c r="D130" t="s">
        <v>31</v>
      </c>
      <c r="E130" s="1">
        <v>4434.9888826246815</v>
      </c>
      <c r="F130" s="116">
        <v>1</v>
      </c>
    </row>
    <row r="131" spans="2:6" x14ac:dyDescent="0.25">
      <c r="B131" s="12"/>
      <c r="C131" s="7" t="s">
        <v>32</v>
      </c>
      <c r="D131" s="7"/>
      <c r="E131" s="8">
        <v>4434.9888826246815</v>
      </c>
      <c r="F131" s="120">
        <v>0.99581657644899557</v>
      </c>
    </row>
    <row r="132" spans="2:6" x14ac:dyDescent="0.25">
      <c r="B132" s="12"/>
      <c r="C132" s="7" t="s">
        <v>33</v>
      </c>
      <c r="D132" t="s">
        <v>975</v>
      </c>
      <c r="E132" s="1">
        <v>18.631379893448734</v>
      </c>
      <c r="F132" s="116">
        <v>1</v>
      </c>
    </row>
    <row r="133" spans="2:6" x14ac:dyDescent="0.25">
      <c r="B133" s="9"/>
      <c r="C133" s="7" t="s">
        <v>34</v>
      </c>
      <c r="D133" s="7"/>
      <c r="E133" s="8">
        <v>18.631379893448734</v>
      </c>
      <c r="F133" s="120">
        <v>4.1834235510043978E-3</v>
      </c>
    </row>
    <row r="134" spans="2:6" x14ac:dyDescent="0.25">
      <c r="B134" s="10" t="s">
        <v>55</v>
      </c>
      <c r="C134" s="10"/>
      <c r="D134" s="10"/>
      <c r="E134" s="11">
        <v>4453.6202625181304</v>
      </c>
      <c r="F134" s="117">
        <v>8.087712660196357E-2</v>
      </c>
    </row>
    <row r="135" spans="2:6" x14ac:dyDescent="0.25">
      <c r="B135" s="12" t="s">
        <v>18</v>
      </c>
      <c r="C135" s="7" t="s">
        <v>30</v>
      </c>
      <c r="D135" t="s">
        <v>31</v>
      </c>
      <c r="E135" s="1">
        <v>1284.6044797452262</v>
      </c>
      <c r="F135" s="116">
        <v>1</v>
      </c>
    </row>
    <row r="136" spans="2:6" x14ac:dyDescent="0.25">
      <c r="B136" s="12"/>
      <c r="C136" s="7" t="s">
        <v>32</v>
      </c>
      <c r="D136" s="7"/>
      <c r="E136" s="8">
        <v>1284.6044797452262</v>
      </c>
      <c r="F136" s="120">
        <v>0.98265209604201287</v>
      </c>
    </row>
    <row r="137" spans="2:6" x14ac:dyDescent="0.25">
      <c r="B137" s="12"/>
      <c r="C137" s="7" t="s">
        <v>33</v>
      </c>
      <c r="D137" t="s">
        <v>977</v>
      </c>
      <c r="E137" s="1">
        <v>15.067128273701119</v>
      </c>
      <c r="F137" s="116">
        <v>0.66437583729424043</v>
      </c>
    </row>
    <row r="138" spans="2:6" x14ac:dyDescent="0.25">
      <c r="B138" s="12"/>
      <c r="C138" s="7"/>
      <c r="D138" t="s">
        <v>976</v>
      </c>
      <c r="E138" s="1">
        <v>4.2250788128562631</v>
      </c>
      <c r="F138" s="116">
        <v>0.18630227492156395</v>
      </c>
    </row>
    <row r="139" spans="2:6" x14ac:dyDescent="0.25">
      <c r="B139" s="12"/>
      <c r="C139" s="7"/>
      <c r="D139" t="s">
        <v>973</v>
      </c>
      <c r="E139" s="1">
        <v>3.3864146030332831</v>
      </c>
      <c r="F139" s="116">
        <v>0.14932188778419567</v>
      </c>
    </row>
    <row r="140" spans="2:6" x14ac:dyDescent="0.25">
      <c r="B140" s="9"/>
      <c r="C140" s="7" t="s">
        <v>34</v>
      </c>
      <c r="D140" s="7"/>
      <c r="E140" s="8">
        <v>22.678621689590663</v>
      </c>
      <c r="F140" s="120">
        <v>1.7347903957987063E-2</v>
      </c>
    </row>
    <row r="141" spans="2:6" x14ac:dyDescent="0.25">
      <c r="B141" s="10" t="s">
        <v>56</v>
      </c>
      <c r="C141" s="10"/>
      <c r="D141" s="10"/>
      <c r="E141" s="11">
        <v>1307.2831014348169</v>
      </c>
      <c r="F141" s="117">
        <v>2.374007990514455E-2</v>
      </c>
    </row>
    <row r="142" spans="2:6" x14ac:dyDescent="0.25">
      <c r="B142" s="12" t="s">
        <v>20</v>
      </c>
      <c r="C142" s="7" t="s">
        <v>30</v>
      </c>
      <c r="D142" t="s">
        <v>31</v>
      </c>
      <c r="E142" s="1">
        <v>6644.1612301117539</v>
      </c>
      <c r="F142" s="116">
        <v>1</v>
      </c>
    </row>
    <row r="143" spans="2:6" x14ac:dyDescent="0.25">
      <c r="B143" s="12"/>
      <c r="C143" s="7" t="s">
        <v>32</v>
      </c>
      <c r="D143" s="7"/>
      <c r="E143" s="8">
        <v>6644.1612301117539</v>
      </c>
      <c r="F143" s="120">
        <v>0.99552986508913333</v>
      </c>
    </row>
    <row r="144" spans="2:6" x14ac:dyDescent="0.25">
      <c r="B144" s="12"/>
      <c r="C144" s="7" t="s">
        <v>33</v>
      </c>
      <c r="D144" t="s">
        <v>973</v>
      </c>
      <c r="E144" s="1">
        <v>18.96537539263959</v>
      </c>
      <c r="F144" s="116">
        <v>0.63570399860567084</v>
      </c>
    </row>
    <row r="145" spans="2:6" x14ac:dyDescent="0.25">
      <c r="B145" s="12"/>
      <c r="C145" s="7"/>
      <c r="D145" t="s">
        <v>985</v>
      </c>
      <c r="E145" s="1">
        <v>10.868282149608889</v>
      </c>
      <c r="F145" s="116">
        <v>0.36429600139432911</v>
      </c>
    </row>
    <row r="146" spans="2:6" x14ac:dyDescent="0.25">
      <c r="B146" s="9"/>
      <c r="C146" s="7" t="s">
        <v>34</v>
      </c>
      <c r="D146" s="7"/>
      <c r="E146" s="8">
        <v>29.833657542248481</v>
      </c>
      <c r="F146" s="120">
        <v>4.4701349108667672E-3</v>
      </c>
    </row>
    <row r="147" spans="2:6" x14ac:dyDescent="0.25">
      <c r="B147" s="10" t="s">
        <v>57</v>
      </c>
      <c r="C147" s="10"/>
      <c r="D147" s="10"/>
      <c r="E147" s="11">
        <v>6673.994887654002</v>
      </c>
      <c r="F147" s="117">
        <v>0.12119882200384455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workbookViewId="0">
      <pane ySplit="9" topLeftCell="A10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19.28515625" bestFit="1" customWidth="1"/>
    <col min="4" max="4" width="33.28515625" bestFit="1" customWidth="1"/>
    <col min="5" max="5" width="10" bestFit="1" customWidth="1"/>
    <col min="6" max="6" width="8.140625" bestFit="1" customWidth="1"/>
  </cols>
  <sheetData>
    <row r="1" spans="1:6" x14ac:dyDescent="0.25">
      <c r="A1" s="19" t="s">
        <v>710</v>
      </c>
    </row>
    <row r="3" spans="1:6" ht="18.75" x14ac:dyDescent="0.3">
      <c r="A3" s="20" t="s">
        <v>707</v>
      </c>
    </row>
    <row r="5" spans="1:6" x14ac:dyDescent="0.25">
      <c r="A5" t="s">
        <v>708</v>
      </c>
      <c r="B5" s="7" t="s">
        <v>713</v>
      </c>
    </row>
    <row r="6" spans="1:6" x14ac:dyDescent="0.25">
      <c r="A6" t="s">
        <v>709</v>
      </c>
      <c r="B6" t="s">
        <v>1074</v>
      </c>
    </row>
    <row r="8" spans="1:6" x14ac:dyDescent="0.25">
      <c r="B8" s="71"/>
      <c r="C8" s="71"/>
      <c r="D8" s="71"/>
      <c r="E8" s="71"/>
      <c r="F8" s="71"/>
    </row>
    <row r="9" spans="1:6" x14ac:dyDescent="0.25">
      <c r="B9" s="14" t="s">
        <v>25</v>
      </c>
      <c r="C9" s="14" t="s">
        <v>60</v>
      </c>
      <c r="D9" s="14" t="s">
        <v>61</v>
      </c>
      <c r="E9" s="14" t="s">
        <v>28</v>
      </c>
      <c r="F9" s="14" t="s">
        <v>29</v>
      </c>
    </row>
    <row r="10" spans="1:6" x14ac:dyDescent="0.25">
      <c r="B10" s="73" t="s">
        <v>969</v>
      </c>
      <c r="C10" s="73" t="s">
        <v>34</v>
      </c>
      <c r="D10" s="60"/>
      <c r="E10" s="60">
        <v>80491</v>
      </c>
      <c r="F10" s="114">
        <v>0.96323731795172507</v>
      </c>
    </row>
    <row r="11" spans="1:6" x14ac:dyDescent="0.25">
      <c r="B11" s="73"/>
      <c r="C11" s="73" t="s">
        <v>30</v>
      </c>
      <c r="D11" s="60" t="s">
        <v>31</v>
      </c>
      <c r="E11" s="60">
        <v>2778</v>
      </c>
      <c r="F11" s="114">
        <v>3.3244378492873643E-2</v>
      </c>
    </row>
    <row r="12" spans="1:6" x14ac:dyDescent="0.25">
      <c r="B12" s="73"/>
      <c r="C12" s="73"/>
      <c r="D12" s="60" t="s">
        <v>994</v>
      </c>
      <c r="E12" s="60">
        <v>133</v>
      </c>
      <c r="F12" s="114">
        <v>1.5916135131577372E-3</v>
      </c>
    </row>
    <row r="13" spans="1:6" x14ac:dyDescent="0.25">
      <c r="B13" s="73"/>
      <c r="C13" s="73" t="s">
        <v>32</v>
      </c>
      <c r="D13" s="60"/>
      <c r="E13" s="60">
        <v>2911</v>
      </c>
      <c r="F13" s="114">
        <v>3.483599200603138E-2</v>
      </c>
    </row>
    <row r="14" spans="1:6" x14ac:dyDescent="0.25">
      <c r="B14" s="73"/>
      <c r="C14" s="73" t="s">
        <v>1053</v>
      </c>
      <c r="D14" s="60"/>
      <c r="E14" s="60">
        <v>57</v>
      </c>
      <c r="F14" s="114">
        <v>6.8212007706760168E-4</v>
      </c>
    </row>
    <row r="15" spans="1:6" x14ac:dyDescent="0.25">
      <c r="B15" s="73"/>
      <c r="C15" s="73" t="s">
        <v>1050</v>
      </c>
      <c r="D15" s="60"/>
      <c r="E15" s="60">
        <v>104</v>
      </c>
      <c r="F15" s="114">
        <v>1.244569965175975E-3</v>
      </c>
    </row>
    <row r="16" spans="1:6" x14ac:dyDescent="0.25">
      <c r="B16" s="63" t="s">
        <v>970</v>
      </c>
      <c r="C16" s="63"/>
      <c r="D16" s="63"/>
      <c r="E16" s="63">
        <f>E10+E13+E15+E14</f>
        <v>83563</v>
      </c>
      <c r="F16" s="115">
        <v>1</v>
      </c>
    </row>
    <row r="17" spans="2:6" x14ac:dyDescent="0.25">
      <c r="B17" s="8" t="s">
        <v>15</v>
      </c>
      <c r="C17" s="8" t="s">
        <v>33</v>
      </c>
      <c r="D17" s="1" t="s">
        <v>62</v>
      </c>
      <c r="E17" s="1">
        <v>1189.0640378466267</v>
      </c>
      <c r="F17" s="116">
        <v>0.96769958240188636</v>
      </c>
    </row>
    <row r="18" spans="2:6" x14ac:dyDescent="0.25">
      <c r="B18" s="8"/>
      <c r="C18" s="8"/>
      <c r="D18" s="1" t="s">
        <v>63</v>
      </c>
      <c r="E18" s="1">
        <v>24.667245571519622</v>
      </c>
      <c r="F18" s="116">
        <v>2.0075019072810688E-2</v>
      </c>
    </row>
    <row r="19" spans="2:6" x14ac:dyDescent="0.25">
      <c r="B19" s="8"/>
      <c r="C19" s="8"/>
      <c r="D19" s="1" t="s">
        <v>64</v>
      </c>
      <c r="E19" s="1">
        <v>5.7469608511180246</v>
      </c>
      <c r="F19" s="116">
        <v>4.6770665319072072E-3</v>
      </c>
    </row>
    <row r="20" spans="2:6" x14ac:dyDescent="0.25">
      <c r="B20" s="8"/>
      <c r="C20" s="8"/>
      <c r="D20" s="1" t="s">
        <v>65</v>
      </c>
      <c r="E20" s="1">
        <v>3.2007786423988338</v>
      </c>
      <c r="F20" s="116">
        <v>2.6048993637210233E-3</v>
      </c>
    </row>
    <row r="21" spans="2:6" x14ac:dyDescent="0.25">
      <c r="B21" s="8"/>
      <c r="C21" s="8"/>
      <c r="D21" s="1" t="s">
        <v>66</v>
      </c>
      <c r="E21" s="1">
        <v>3.2007786423988338</v>
      </c>
      <c r="F21" s="116">
        <v>2.6048993637210233E-3</v>
      </c>
    </row>
    <row r="22" spans="2:6" x14ac:dyDescent="0.25">
      <c r="B22" s="8"/>
      <c r="C22" s="8"/>
      <c r="D22" s="1" t="s">
        <v>67</v>
      </c>
      <c r="E22" s="1">
        <v>2.8734804255590123</v>
      </c>
      <c r="F22" s="116">
        <v>2.3385332659536036E-3</v>
      </c>
    </row>
    <row r="23" spans="2:6" x14ac:dyDescent="0.25">
      <c r="B23" s="8"/>
      <c r="C23" s="8" t="s">
        <v>34</v>
      </c>
      <c r="D23" s="8"/>
      <c r="E23" s="8">
        <v>1228.7532819796211</v>
      </c>
      <c r="F23" s="120">
        <v>0.98159643162583288</v>
      </c>
    </row>
    <row r="24" spans="2:6" x14ac:dyDescent="0.25">
      <c r="B24" s="8"/>
      <c r="C24" s="8" t="s">
        <v>30</v>
      </c>
      <c r="D24" s="1" t="s">
        <v>31</v>
      </c>
      <c r="E24" s="1">
        <v>23.037415694797573</v>
      </c>
      <c r="F24" s="116">
        <v>1</v>
      </c>
    </row>
    <row r="25" spans="2:6" x14ac:dyDescent="0.25">
      <c r="B25" s="4"/>
      <c r="C25" s="8" t="s">
        <v>32</v>
      </c>
      <c r="D25" s="8"/>
      <c r="E25" s="8">
        <v>23.037415694797573</v>
      </c>
      <c r="F25" s="120">
        <v>1.8403568374167158E-2</v>
      </c>
    </row>
    <row r="26" spans="2:6" x14ac:dyDescent="0.25">
      <c r="B26" s="11" t="s">
        <v>35</v>
      </c>
      <c r="C26" s="11"/>
      <c r="D26" s="11"/>
      <c r="E26" s="11">
        <v>1251.7906976744187</v>
      </c>
      <c r="F26" s="117">
        <v>1.4980171881344031E-2</v>
      </c>
    </row>
    <row r="27" spans="2:6" x14ac:dyDescent="0.25">
      <c r="B27" s="8" t="s">
        <v>4</v>
      </c>
      <c r="C27" s="8" t="s">
        <v>33</v>
      </c>
      <c r="D27" s="1" t="s">
        <v>63</v>
      </c>
      <c r="E27" s="1">
        <v>5481.5409243151726</v>
      </c>
      <c r="F27" s="116">
        <v>0.77803257754737865</v>
      </c>
    </row>
    <row r="28" spans="2:6" x14ac:dyDescent="0.25">
      <c r="B28" s="8"/>
      <c r="C28" s="8"/>
      <c r="D28" s="1" t="s">
        <v>62</v>
      </c>
      <c r="E28" s="1">
        <v>1313.6743001042935</v>
      </c>
      <c r="F28" s="116">
        <v>0.18645877425344301</v>
      </c>
    </row>
    <row r="29" spans="2:6" x14ac:dyDescent="0.25">
      <c r="B29" s="8"/>
      <c r="C29" s="8"/>
      <c r="D29" s="1" t="s">
        <v>64</v>
      </c>
      <c r="E29" s="1">
        <v>160.12757535287048</v>
      </c>
      <c r="F29" s="116">
        <v>2.2728001470457081E-2</v>
      </c>
    </row>
    <row r="30" spans="2:6" x14ac:dyDescent="0.25">
      <c r="B30" s="8"/>
      <c r="C30" s="8"/>
      <c r="D30" s="1" t="s">
        <v>68</v>
      </c>
      <c r="E30" s="1">
        <v>45.594583544983763</v>
      </c>
      <c r="F30" s="116">
        <v>6.4715509466227164E-3</v>
      </c>
    </row>
    <row r="31" spans="2:6" x14ac:dyDescent="0.25">
      <c r="B31" s="8"/>
      <c r="C31" s="8"/>
      <c r="D31" s="1" t="s">
        <v>69</v>
      </c>
      <c r="E31" s="1">
        <v>14.149099850413105</v>
      </c>
      <c r="F31" s="116">
        <v>2.0082784710701513E-3</v>
      </c>
    </row>
    <row r="32" spans="2:6" x14ac:dyDescent="0.25">
      <c r="B32" s="8"/>
      <c r="C32" s="8"/>
      <c r="D32" s="1" t="s">
        <v>70</v>
      </c>
      <c r="E32" s="1">
        <v>10.109791705578157</v>
      </c>
      <c r="F32" s="116">
        <v>1.434951851634817E-3</v>
      </c>
    </row>
    <row r="33" spans="2:6" x14ac:dyDescent="0.25">
      <c r="B33" s="8"/>
      <c r="C33" s="8"/>
      <c r="D33" s="1" t="s">
        <v>71</v>
      </c>
      <c r="E33" s="1">
        <v>7.0745499252065525</v>
      </c>
      <c r="F33" s="116">
        <v>1.0041392355350756E-3</v>
      </c>
    </row>
    <row r="34" spans="2:6" x14ac:dyDescent="0.25">
      <c r="B34" s="8"/>
      <c r="C34" s="8"/>
      <c r="D34" s="1" t="s">
        <v>72</v>
      </c>
      <c r="E34" s="1">
        <v>6.5582912466992127</v>
      </c>
      <c r="F34" s="116">
        <v>9.3086311192929394E-4</v>
      </c>
    </row>
    <row r="35" spans="2:6" x14ac:dyDescent="0.25">
      <c r="B35" s="8"/>
      <c r="C35" s="8"/>
      <c r="D35" s="1" t="s">
        <v>73</v>
      </c>
      <c r="E35" s="1">
        <v>6.5582912466992127</v>
      </c>
      <c r="F35" s="116">
        <v>9.3086311192929394E-4</v>
      </c>
    </row>
    <row r="36" spans="2:6" x14ac:dyDescent="0.25">
      <c r="B36" s="8"/>
      <c r="C36" s="8" t="s">
        <v>34</v>
      </c>
      <c r="D36" s="8"/>
      <c r="E36" s="8">
        <v>7045.3874072919161</v>
      </c>
      <c r="F36" s="120">
        <v>0.97421888396311662</v>
      </c>
    </row>
    <row r="37" spans="2:6" x14ac:dyDescent="0.25">
      <c r="B37" s="8"/>
      <c r="C37" s="8" t="s">
        <v>30</v>
      </c>
      <c r="D37" s="1" t="s">
        <v>31</v>
      </c>
      <c r="E37" s="1">
        <v>179.88641154256339</v>
      </c>
      <c r="F37" s="116">
        <v>1</v>
      </c>
    </row>
    <row r="38" spans="2:6" x14ac:dyDescent="0.25">
      <c r="B38" s="8"/>
      <c r="C38" s="8" t="s">
        <v>32</v>
      </c>
      <c r="D38" s="8"/>
      <c r="E38" s="8">
        <v>179.88641154256339</v>
      </c>
      <c r="F38" s="120">
        <v>2.4874251614857269E-2</v>
      </c>
    </row>
    <row r="39" spans="2:6" x14ac:dyDescent="0.25">
      <c r="B39" s="8"/>
      <c r="C39" s="8" t="s">
        <v>1050</v>
      </c>
      <c r="D39" s="1" t="s">
        <v>1051</v>
      </c>
      <c r="E39" s="1">
        <v>6.5582912466992127</v>
      </c>
      <c r="F39" s="116">
        <v>1</v>
      </c>
    </row>
    <row r="40" spans="2:6" x14ac:dyDescent="0.25">
      <c r="B40" s="4"/>
      <c r="C40" s="8" t="s">
        <v>1052</v>
      </c>
      <c r="D40" s="8"/>
      <c r="E40" s="8">
        <v>6.5582912466992127</v>
      </c>
      <c r="F40" s="120">
        <v>9.0686442202619043E-4</v>
      </c>
    </row>
    <row r="41" spans="2:6" x14ac:dyDescent="0.25">
      <c r="B41" s="11" t="s">
        <v>37</v>
      </c>
      <c r="C41" s="11"/>
      <c r="D41" s="11"/>
      <c r="E41" s="11">
        <v>7231.8321100811781</v>
      </c>
      <c r="F41" s="117">
        <v>8.6543292123277799E-2</v>
      </c>
    </row>
    <row r="42" spans="2:6" x14ac:dyDescent="0.25">
      <c r="B42" s="72" t="s">
        <v>12</v>
      </c>
      <c r="C42" s="8" t="s">
        <v>33</v>
      </c>
      <c r="D42" s="1" t="s">
        <v>62</v>
      </c>
      <c r="E42" s="1">
        <v>1709.2013926090483</v>
      </c>
      <c r="F42" s="116">
        <v>0.99346806106403296</v>
      </c>
    </row>
    <row r="43" spans="2:6" x14ac:dyDescent="0.25">
      <c r="B43" s="72"/>
      <c r="C43" s="8"/>
      <c r="D43" s="1" t="s">
        <v>63</v>
      </c>
      <c r="E43" s="1">
        <v>7.6986154052964118</v>
      </c>
      <c r="F43" s="116">
        <v>4.4747965644367747E-3</v>
      </c>
    </row>
    <row r="44" spans="2:6" x14ac:dyDescent="0.25">
      <c r="B44" s="72"/>
      <c r="C44" s="8"/>
      <c r="D44" s="1" t="s">
        <v>64</v>
      </c>
      <c r="E44" s="1">
        <v>2.1013289036544855</v>
      </c>
      <c r="F44" s="116">
        <v>1.2213909727658036E-3</v>
      </c>
    </row>
    <row r="45" spans="2:6" x14ac:dyDescent="0.25">
      <c r="B45" s="72"/>
      <c r="C45" s="8"/>
      <c r="D45" s="1" t="s">
        <v>74</v>
      </c>
      <c r="E45" s="1">
        <v>1.4378594648662166</v>
      </c>
      <c r="F45" s="116">
        <v>8.3575139876447936E-4</v>
      </c>
    </row>
    <row r="46" spans="2:6" x14ac:dyDescent="0.25">
      <c r="B46" s="72"/>
      <c r="C46" s="8" t="s">
        <v>34</v>
      </c>
      <c r="D46" s="8"/>
      <c r="E46" s="8">
        <v>1720.4391963828655</v>
      </c>
      <c r="F46" s="120">
        <v>0.95122921086912715</v>
      </c>
    </row>
    <row r="47" spans="2:6" x14ac:dyDescent="0.25">
      <c r="B47" s="72"/>
      <c r="C47" s="8" t="s">
        <v>30</v>
      </c>
      <c r="D47" s="1" t="s">
        <v>31</v>
      </c>
      <c r="E47" s="1">
        <v>86.771350576751445</v>
      </c>
      <c r="F47" s="116">
        <v>0.98369944063451165</v>
      </c>
    </row>
    <row r="48" spans="2:6" x14ac:dyDescent="0.25">
      <c r="B48" s="72"/>
      <c r="C48" s="8"/>
      <c r="D48" s="1" t="s">
        <v>39</v>
      </c>
      <c r="E48" s="1">
        <v>1.4378594648662166</v>
      </c>
      <c r="F48" s="116">
        <v>1.6300559365488312E-2</v>
      </c>
    </row>
    <row r="49" spans="2:6" x14ac:dyDescent="0.25">
      <c r="B49" s="4"/>
      <c r="C49" s="8" t="s">
        <v>32</v>
      </c>
      <c r="D49" s="8"/>
      <c r="E49" s="8">
        <v>88.209210041617666</v>
      </c>
      <c r="F49" s="120">
        <v>4.8770789130872835E-2</v>
      </c>
    </row>
    <row r="50" spans="2:6" x14ac:dyDescent="0.25">
      <c r="B50" s="11" t="s">
        <v>38</v>
      </c>
      <c r="C50" s="11"/>
      <c r="D50" s="11"/>
      <c r="E50" s="11">
        <v>1808.6484064244833</v>
      </c>
      <c r="F50" s="117">
        <v>2.1644084791085934E-2</v>
      </c>
    </row>
    <row r="51" spans="2:6" x14ac:dyDescent="0.25">
      <c r="B51" s="72" t="s">
        <v>9</v>
      </c>
      <c r="C51" s="8" t="s">
        <v>33</v>
      </c>
      <c r="D51" s="1" t="s">
        <v>63</v>
      </c>
      <c r="E51" s="1">
        <v>4756.1555358287733</v>
      </c>
      <c r="F51" s="116">
        <v>0.45761969994493162</v>
      </c>
    </row>
    <row r="52" spans="2:6" x14ac:dyDescent="0.25">
      <c r="B52" s="72"/>
      <c r="C52" s="8"/>
      <c r="D52" s="1" t="s">
        <v>64</v>
      </c>
      <c r="E52" s="1">
        <v>2744.1709513249025</v>
      </c>
      <c r="F52" s="116">
        <v>0.26403398246396398</v>
      </c>
    </row>
    <row r="53" spans="2:6" x14ac:dyDescent="0.25">
      <c r="B53" s="72"/>
      <c r="C53" s="8"/>
      <c r="D53" s="1" t="s">
        <v>62</v>
      </c>
      <c r="E53" s="1">
        <v>604.11831685613197</v>
      </c>
      <c r="F53" s="116">
        <v>5.8126030742341343E-2</v>
      </c>
    </row>
    <row r="54" spans="2:6" x14ac:dyDescent="0.25">
      <c r="B54" s="72"/>
      <c r="C54" s="8"/>
      <c r="D54" s="1" t="s">
        <v>68</v>
      </c>
      <c r="E54" s="1">
        <v>568.01414649540607</v>
      </c>
      <c r="F54" s="116">
        <v>5.4652220964092141E-2</v>
      </c>
    </row>
    <row r="55" spans="2:6" x14ac:dyDescent="0.25">
      <c r="B55" s="72"/>
      <c r="C55" s="8"/>
      <c r="D55" s="1" t="s">
        <v>75</v>
      </c>
      <c r="E55" s="1">
        <v>281.0317686347895</v>
      </c>
      <c r="F55" s="116">
        <v>2.7039837673272376E-2</v>
      </c>
    </row>
    <row r="56" spans="2:6" x14ac:dyDescent="0.25">
      <c r="B56" s="72"/>
      <c r="C56" s="8"/>
      <c r="D56" s="1" t="s">
        <v>76</v>
      </c>
      <c r="E56" s="1">
        <v>124.3768230593917</v>
      </c>
      <c r="F56" s="116">
        <v>1.1967078035984516E-2</v>
      </c>
    </row>
    <row r="57" spans="2:6" x14ac:dyDescent="0.25">
      <c r="B57" s="72"/>
      <c r="C57" s="8"/>
      <c r="D57" s="1" t="s">
        <v>77</v>
      </c>
      <c r="E57" s="1">
        <v>121.22579329120964</v>
      </c>
      <c r="F57" s="116">
        <v>1.166389760250827E-2</v>
      </c>
    </row>
    <row r="58" spans="2:6" x14ac:dyDescent="0.25">
      <c r="B58" s="72"/>
      <c r="C58" s="8"/>
      <c r="D58" s="1" t="s">
        <v>78</v>
      </c>
      <c r="E58" s="1">
        <v>107.24283221126511</v>
      </c>
      <c r="F58" s="116">
        <v>1.0318508788887217E-2</v>
      </c>
    </row>
    <row r="59" spans="2:6" x14ac:dyDescent="0.25">
      <c r="B59" s="72"/>
      <c r="C59" s="8"/>
      <c r="D59" s="1" t="s">
        <v>74</v>
      </c>
      <c r="E59" s="1">
        <v>101.73554737793805</v>
      </c>
      <c r="F59" s="116">
        <v>9.7886182052103216E-3</v>
      </c>
    </row>
    <row r="60" spans="2:6" x14ac:dyDescent="0.25">
      <c r="B60" s="72"/>
      <c r="C60" s="8"/>
      <c r="D60" s="1" t="s">
        <v>71</v>
      </c>
      <c r="E60" s="1">
        <v>91.742279668239235</v>
      </c>
      <c r="F60" s="116">
        <v>8.8271029359278455E-3</v>
      </c>
    </row>
    <row r="61" spans="2:6" x14ac:dyDescent="0.25">
      <c r="B61" s="72"/>
      <c r="C61" s="8"/>
      <c r="D61" s="1" t="s">
        <v>66</v>
      </c>
      <c r="E61" s="1">
        <v>74.215969965958791</v>
      </c>
      <c r="F61" s="116">
        <v>7.1407862192685899E-3</v>
      </c>
    </row>
    <row r="62" spans="2:6" x14ac:dyDescent="0.25">
      <c r="B62" s="72"/>
      <c r="C62" s="8"/>
      <c r="D62" s="1" t="s">
        <v>79</v>
      </c>
      <c r="E62" s="1">
        <v>66.980352390158785</v>
      </c>
      <c r="F62" s="116">
        <v>6.4446018495585497E-3</v>
      </c>
    </row>
    <row r="63" spans="2:6" x14ac:dyDescent="0.25">
      <c r="B63" s="72"/>
      <c r="C63" s="8"/>
      <c r="D63" s="1" t="s">
        <v>69</v>
      </c>
      <c r="E63" s="1">
        <v>47.52706523602405</v>
      </c>
      <c r="F63" s="116">
        <v>4.5728784874110801E-3</v>
      </c>
    </row>
    <row r="64" spans="2:6" x14ac:dyDescent="0.25">
      <c r="B64" s="72"/>
      <c r="C64" s="8"/>
      <c r="D64" s="1" t="s">
        <v>80</v>
      </c>
      <c r="E64" s="1">
        <v>45.972515013805861</v>
      </c>
      <c r="F64" s="116">
        <v>4.4233054129222847E-3</v>
      </c>
    </row>
    <row r="65" spans="2:6" x14ac:dyDescent="0.25">
      <c r="B65" s="72"/>
      <c r="C65" s="8"/>
      <c r="D65" s="1" t="s">
        <v>81</v>
      </c>
      <c r="E65" s="1">
        <v>45.29855771739701</v>
      </c>
      <c r="F65" s="116">
        <v>4.3584597337944734E-3</v>
      </c>
    </row>
    <row r="66" spans="2:6" x14ac:dyDescent="0.25">
      <c r="B66" s="72"/>
      <c r="C66" s="8"/>
      <c r="D66" s="1" t="s">
        <v>82</v>
      </c>
      <c r="E66" s="1">
        <v>44.827350780360639</v>
      </c>
      <c r="F66" s="116">
        <v>4.313121944583386E-3</v>
      </c>
    </row>
    <row r="67" spans="2:6" x14ac:dyDescent="0.25">
      <c r="B67" s="72"/>
      <c r="C67" s="8"/>
      <c r="D67" s="1" t="s">
        <v>67</v>
      </c>
      <c r="E67" s="1">
        <v>41.044293039515402</v>
      </c>
      <c r="F67" s="116">
        <v>3.9491301164779821E-3</v>
      </c>
    </row>
    <row r="68" spans="2:6" x14ac:dyDescent="0.25">
      <c r="B68" s="72"/>
      <c r="C68" s="8"/>
      <c r="D68" s="1" t="s">
        <v>83</v>
      </c>
      <c r="E68" s="1">
        <v>40.026876352588147</v>
      </c>
      <c r="F68" s="116">
        <v>3.851238044723124E-3</v>
      </c>
    </row>
    <row r="69" spans="2:6" x14ac:dyDescent="0.25">
      <c r="B69" s="72"/>
      <c r="C69" s="8"/>
      <c r="D69" s="1" t="s">
        <v>84</v>
      </c>
      <c r="E69" s="1">
        <v>38.881712119142918</v>
      </c>
      <c r="F69" s="116">
        <v>3.7410545763842244E-3</v>
      </c>
    </row>
    <row r="70" spans="2:6" x14ac:dyDescent="0.25">
      <c r="B70" s="72"/>
      <c r="C70" s="8"/>
      <c r="D70" s="1" t="s">
        <v>85</v>
      </c>
      <c r="E70" s="1">
        <v>30.707565939298167</v>
      </c>
      <c r="F70" s="116">
        <v>2.954568454568457E-3</v>
      </c>
    </row>
    <row r="71" spans="2:6" x14ac:dyDescent="0.25">
      <c r="B71" s="72"/>
      <c r="C71" s="8"/>
      <c r="D71" s="1" t="s">
        <v>86</v>
      </c>
      <c r="E71" s="1">
        <v>29.153015717079981</v>
      </c>
      <c r="F71" s="116">
        <v>2.8049953800796616E-3</v>
      </c>
    </row>
    <row r="72" spans="2:6" x14ac:dyDescent="0.25">
      <c r="B72" s="72"/>
      <c r="C72" s="8"/>
      <c r="D72" s="1" t="s">
        <v>87</v>
      </c>
      <c r="E72" s="1">
        <v>24.790895117198154</v>
      </c>
      <c r="F72" s="116">
        <v>2.3852882647416676E-3</v>
      </c>
    </row>
    <row r="73" spans="2:6" x14ac:dyDescent="0.25">
      <c r="B73" s="72"/>
      <c r="C73" s="8"/>
      <c r="D73" s="1" t="s">
        <v>88</v>
      </c>
      <c r="E73" s="1">
        <v>24.790895117198154</v>
      </c>
      <c r="F73" s="116">
        <v>2.3852882647416676E-3</v>
      </c>
    </row>
    <row r="74" spans="2:6" x14ac:dyDescent="0.25">
      <c r="B74" s="72"/>
      <c r="C74" s="8"/>
      <c r="D74" s="1" t="s">
        <v>89</v>
      </c>
      <c r="E74" s="1">
        <v>23.881334352271114</v>
      </c>
      <c r="F74" s="116">
        <v>2.2977736910083117E-3</v>
      </c>
    </row>
    <row r="75" spans="2:6" x14ac:dyDescent="0.25">
      <c r="B75" s="72"/>
      <c r="C75" s="8"/>
      <c r="D75" s="1" t="s">
        <v>70</v>
      </c>
      <c r="E75" s="1">
        <v>22.971773587344078</v>
      </c>
      <c r="F75" s="116">
        <v>2.2102591172749567E-3</v>
      </c>
    </row>
    <row r="76" spans="2:6" x14ac:dyDescent="0.25">
      <c r="B76" s="72"/>
      <c r="C76" s="8"/>
      <c r="D76" s="1" t="s">
        <v>90</v>
      </c>
      <c r="E76" s="1">
        <v>22.971773587344078</v>
      </c>
      <c r="F76" s="116">
        <v>2.2102591172749567E-3</v>
      </c>
    </row>
    <row r="77" spans="2:6" x14ac:dyDescent="0.25">
      <c r="B77" s="72"/>
      <c r="C77" s="8"/>
      <c r="D77" s="1" t="s">
        <v>91</v>
      </c>
      <c r="E77" s="1">
        <v>21.417223365125892</v>
      </c>
      <c r="F77" s="116">
        <v>2.0606860427861613E-3</v>
      </c>
    </row>
    <row r="78" spans="2:6" x14ac:dyDescent="0.25">
      <c r="B78" s="72"/>
      <c r="C78" s="8"/>
      <c r="D78" s="1" t="s">
        <v>92</v>
      </c>
      <c r="E78" s="1">
        <v>16.381145468835214</v>
      </c>
      <c r="F78" s="116">
        <v>1.576133248320356E-3</v>
      </c>
    </row>
    <row r="79" spans="2:6" x14ac:dyDescent="0.25">
      <c r="B79" s="72"/>
      <c r="C79" s="8"/>
      <c r="D79" s="1" t="s">
        <v>93</v>
      </c>
      <c r="E79" s="1">
        <v>15.471584703908178</v>
      </c>
      <c r="F79" s="116">
        <v>1.4886186745870008E-3</v>
      </c>
    </row>
    <row r="80" spans="2:6" x14ac:dyDescent="0.25">
      <c r="B80" s="72"/>
      <c r="C80" s="8"/>
      <c r="D80" s="1" t="s">
        <v>94</v>
      </c>
      <c r="E80" s="1">
        <v>15.235981235389989</v>
      </c>
      <c r="F80" s="116">
        <v>1.4659497799814564E-3</v>
      </c>
    </row>
    <row r="81" spans="2:6" x14ac:dyDescent="0.25">
      <c r="B81" s="72"/>
      <c r="C81" s="8"/>
      <c r="D81" s="1" t="s">
        <v>95</v>
      </c>
      <c r="E81" s="1">
        <v>15.235981235389989</v>
      </c>
      <c r="F81" s="116">
        <v>1.4659497799814564E-3</v>
      </c>
    </row>
    <row r="82" spans="2:6" x14ac:dyDescent="0.25">
      <c r="B82" s="72"/>
      <c r="C82" s="8"/>
      <c r="D82" s="1" t="s">
        <v>96</v>
      </c>
      <c r="E82" s="1">
        <v>15.235981235389989</v>
      </c>
      <c r="F82" s="116">
        <v>1.4659497799814564E-3</v>
      </c>
    </row>
    <row r="83" spans="2:6" x14ac:dyDescent="0.25">
      <c r="B83" s="72"/>
      <c r="C83" s="8"/>
      <c r="D83" s="1" t="s">
        <v>97</v>
      </c>
      <c r="E83" s="1">
        <v>13.681431013171801</v>
      </c>
      <c r="F83" s="116">
        <v>1.3163767054926608E-3</v>
      </c>
    </row>
    <row r="84" spans="2:6" x14ac:dyDescent="0.25">
      <c r="B84" s="72"/>
      <c r="C84" s="8"/>
      <c r="D84" s="1" t="s">
        <v>98</v>
      </c>
      <c r="E84" s="1">
        <v>13.681431013171801</v>
      </c>
      <c r="F84" s="116">
        <v>1.3163767054926608E-3</v>
      </c>
    </row>
    <row r="85" spans="2:6" x14ac:dyDescent="0.25">
      <c r="B85" s="72"/>
      <c r="C85" s="8"/>
      <c r="D85" s="1" t="s">
        <v>99</v>
      </c>
      <c r="E85" s="1">
        <v>8.6453531168811271</v>
      </c>
      <c r="F85" s="116">
        <v>8.3182391102685571E-4</v>
      </c>
    </row>
    <row r="86" spans="2:6" x14ac:dyDescent="0.25">
      <c r="B86" s="72"/>
      <c r="C86" s="8"/>
      <c r="D86" s="1" t="s">
        <v>100</v>
      </c>
      <c r="E86" s="1">
        <v>8.6453531168811271</v>
      </c>
      <c r="F86" s="116">
        <v>8.3182391102685571E-4</v>
      </c>
    </row>
    <row r="87" spans="2:6" x14ac:dyDescent="0.25">
      <c r="B87" s="72"/>
      <c r="C87" s="8"/>
      <c r="D87" s="1" t="s">
        <v>101</v>
      </c>
      <c r="E87" s="1">
        <v>8.6453531168811271</v>
      </c>
      <c r="F87" s="116">
        <v>8.3182391102685571E-4</v>
      </c>
    </row>
    <row r="88" spans="2:6" x14ac:dyDescent="0.25">
      <c r="B88" s="72"/>
      <c r="C88" s="8"/>
      <c r="D88" s="1" t="s">
        <v>102</v>
      </c>
      <c r="E88" s="1">
        <v>8.6453531168811271</v>
      </c>
      <c r="F88" s="116">
        <v>8.3182391102685571E-4</v>
      </c>
    </row>
    <row r="89" spans="2:6" x14ac:dyDescent="0.25">
      <c r="B89" s="72"/>
      <c r="C89" s="8"/>
      <c r="D89" s="1" t="s">
        <v>103</v>
      </c>
      <c r="E89" s="1">
        <v>8.6453531168811271</v>
      </c>
      <c r="F89" s="116">
        <v>8.3182391102685571E-4</v>
      </c>
    </row>
    <row r="90" spans="2:6" x14ac:dyDescent="0.25">
      <c r="B90" s="72"/>
      <c r="C90" s="8"/>
      <c r="D90" s="1" t="s">
        <v>104</v>
      </c>
      <c r="E90" s="1">
        <v>8.6453531168811271</v>
      </c>
      <c r="F90" s="116">
        <v>8.3182391102685571E-4</v>
      </c>
    </row>
    <row r="91" spans="2:6" x14ac:dyDescent="0.25">
      <c r="B91" s="72"/>
      <c r="C91" s="8"/>
      <c r="D91" s="1" t="s">
        <v>105</v>
      </c>
      <c r="E91" s="1">
        <v>7.735792351954089</v>
      </c>
      <c r="F91" s="116">
        <v>7.4430933729350039E-4</v>
      </c>
    </row>
    <row r="92" spans="2:6" x14ac:dyDescent="0.25">
      <c r="B92" s="72"/>
      <c r="C92" s="8"/>
      <c r="D92" s="1" t="s">
        <v>106</v>
      </c>
      <c r="E92" s="1">
        <v>7.735792351954089</v>
      </c>
      <c r="F92" s="116">
        <v>7.4430933729350039E-4</v>
      </c>
    </row>
    <row r="93" spans="2:6" x14ac:dyDescent="0.25">
      <c r="B93" s="72"/>
      <c r="C93" s="8"/>
      <c r="D93" s="1" t="s">
        <v>107</v>
      </c>
      <c r="E93" s="1">
        <v>7.735792351954089</v>
      </c>
      <c r="F93" s="116">
        <v>7.4430933729350039E-4</v>
      </c>
    </row>
    <row r="94" spans="2:6" x14ac:dyDescent="0.25">
      <c r="B94" s="72"/>
      <c r="C94" s="8"/>
      <c r="D94" s="1" t="s">
        <v>108</v>
      </c>
      <c r="E94" s="1">
        <v>7.735792351954089</v>
      </c>
      <c r="F94" s="116">
        <v>7.4430933729350039E-4</v>
      </c>
    </row>
    <row r="95" spans="2:6" x14ac:dyDescent="0.25">
      <c r="B95" s="72"/>
      <c r="C95" s="8"/>
      <c r="D95" s="1" t="s">
        <v>109</v>
      </c>
      <c r="E95" s="1">
        <v>7.735792351954089</v>
      </c>
      <c r="F95" s="116">
        <v>7.4430933729350039E-4</v>
      </c>
    </row>
    <row r="96" spans="2:6" x14ac:dyDescent="0.25">
      <c r="B96" s="72"/>
      <c r="C96" s="8"/>
      <c r="D96" s="1" t="s">
        <v>110</v>
      </c>
      <c r="E96" s="1">
        <v>7.500188883435901</v>
      </c>
      <c r="F96" s="116">
        <v>7.2164044268795613E-4</v>
      </c>
    </row>
    <row r="97" spans="2:6" x14ac:dyDescent="0.25">
      <c r="B97" s="72"/>
      <c r="C97" s="8"/>
      <c r="D97" s="1" t="s">
        <v>111</v>
      </c>
      <c r="E97" s="1">
        <v>7.500188883435901</v>
      </c>
      <c r="F97" s="116">
        <v>7.2164044268795613E-4</v>
      </c>
    </row>
    <row r="98" spans="2:6" x14ac:dyDescent="0.25">
      <c r="B98" s="72"/>
      <c r="C98" s="8"/>
      <c r="D98" s="1" t="s">
        <v>73</v>
      </c>
      <c r="E98" s="1">
        <v>7.500188883435901</v>
      </c>
      <c r="F98" s="116">
        <v>7.2164044268795613E-4</v>
      </c>
    </row>
    <row r="99" spans="2:6" x14ac:dyDescent="0.25">
      <c r="B99" s="72"/>
      <c r="C99" s="8"/>
      <c r="D99" s="1" t="s">
        <v>112</v>
      </c>
      <c r="E99" s="1">
        <v>7.500188883435901</v>
      </c>
      <c r="F99" s="116">
        <v>7.2164044268795613E-4</v>
      </c>
    </row>
    <row r="100" spans="2:6" x14ac:dyDescent="0.25">
      <c r="B100" s="72"/>
      <c r="C100" s="8"/>
      <c r="D100" s="1" t="s">
        <v>113</v>
      </c>
      <c r="E100" s="1">
        <v>7.500188883435901</v>
      </c>
      <c r="F100" s="116">
        <v>7.2164044268795613E-4</v>
      </c>
    </row>
    <row r="101" spans="2:6" x14ac:dyDescent="0.25">
      <c r="B101" s="72"/>
      <c r="C101" s="8"/>
      <c r="D101" s="1" t="s">
        <v>114</v>
      </c>
      <c r="E101" s="1">
        <v>7.500188883435901</v>
      </c>
      <c r="F101" s="116">
        <v>7.2164044268795613E-4</v>
      </c>
    </row>
    <row r="102" spans="2:6" x14ac:dyDescent="0.25">
      <c r="B102" s="72"/>
      <c r="C102" s="8"/>
      <c r="D102" s="1" t="s">
        <v>115</v>
      </c>
      <c r="E102" s="1">
        <v>7.500188883435901</v>
      </c>
      <c r="F102" s="116">
        <v>7.2164044268795613E-4</v>
      </c>
    </row>
    <row r="103" spans="2:6" x14ac:dyDescent="0.25">
      <c r="B103" s="72"/>
      <c r="C103" s="8" t="s">
        <v>34</v>
      </c>
      <c r="D103" s="8"/>
      <c r="E103" s="8">
        <v>10393.249102696218</v>
      </c>
      <c r="F103" s="120">
        <v>0.9428339133446666</v>
      </c>
    </row>
    <row r="104" spans="2:6" x14ac:dyDescent="0.25">
      <c r="B104" s="72"/>
      <c r="C104" s="8" t="s">
        <v>30</v>
      </c>
      <c r="D104" s="1" t="s">
        <v>31</v>
      </c>
      <c r="E104" s="1">
        <v>510.38637387315725</v>
      </c>
      <c r="F104" s="116">
        <v>0.88574674657297758</v>
      </c>
    </row>
    <row r="105" spans="2:6" x14ac:dyDescent="0.25">
      <c r="B105" s="72"/>
      <c r="C105" s="8"/>
      <c r="D105" s="1" t="s">
        <v>116</v>
      </c>
      <c r="E105" s="1">
        <v>13.681431013171801</v>
      </c>
      <c r="F105" s="116">
        <v>2.3743351368136701E-2</v>
      </c>
    </row>
    <row r="106" spans="2:6" x14ac:dyDescent="0.25">
      <c r="B106" s="72"/>
      <c r="C106" s="8"/>
      <c r="D106" s="1" t="s">
        <v>117</v>
      </c>
      <c r="E106" s="1">
        <v>13.681431013171801</v>
      </c>
      <c r="F106" s="116">
        <v>2.3743351368136701E-2</v>
      </c>
    </row>
    <row r="107" spans="2:6" x14ac:dyDescent="0.25">
      <c r="B107" s="72"/>
      <c r="C107" s="8"/>
      <c r="D107" s="1" t="s">
        <v>118</v>
      </c>
      <c r="E107" s="1">
        <v>13.681431013171801</v>
      </c>
      <c r="F107" s="116">
        <v>2.3743351368136701E-2</v>
      </c>
    </row>
    <row r="108" spans="2:6" x14ac:dyDescent="0.25">
      <c r="B108" s="72"/>
      <c r="C108" s="8"/>
      <c r="D108" s="1" t="s">
        <v>119</v>
      </c>
      <c r="E108" s="1">
        <v>8.6453531168811271</v>
      </c>
      <c r="F108" s="116">
        <v>1.5003522406252752E-2</v>
      </c>
    </row>
    <row r="109" spans="2:6" x14ac:dyDescent="0.25">
      <c r="B109" s="72"/>
      <c r="C109" s="8"/>
      <c r="D109" s="1" t="s">
        <v>120</v>
      </c>
      <c r="E109" s="1">
        <v>8.6453531168811271</v>
      </c>
      <c r="F109" s="116">
        <v>1.5003522406252752E-2</v>
      </c>
    </row>
    <row r="110" spans="2:6" x14ac:dyDescent="0.25">
      <c r="B110" s="72"/>
      <c r="C110" s="8"/>
      <c r="D110" s="1" t="s">
        <v>42</v>
      </c>
      <c r="E110" s="1">
        <v>7.500188883435901</v>
      </c>
      <c r="F110" s="116">
        <v>1.3016154510106822E-2</v>
      </c>
    </row>
    <row r="111" spans="2:6" x14ac:dyDescent="0.25">
      <c r="B111" s="72"/>
      <c r="C111" s="8" t="s">
        <v>32</v>
      </c>
      <c r="D111" s="8"/>
      <c r="E111" s="8">
        <v>576.22156202987082</v>
      </c>
      <c r="F111" s="120">
        <v>5.227251121511766E-2</v>
      </c>
    </row>
    <row r="112" spans="2:6" x14ac:dyDescent="0.25">
      <c r="B112" s="72"/>
      <c r="C112" s="8" t="s">
        <v>983</v>
      </c>
      <c r="D112" s="1" t="s">
        <v>1051</v>
      </c>
      <c r="E112" s="1">
        <v>40.262479821106332</v>
      </c>
      <c r="F112" s="116">
        <v>1</v>
      </c>
    </row>
    <row r="113" spans="2:6" x14ac:dyDescent="0.25">
      <c r="B113" s="72"/>
      <c r="C113" s="8" t="s">
        <v>984</v>
      </c>
      <c r="D113" s="8"/>
      <c r="E113" s="8">
        <v>40.262479821106332</v>
      </c>
      <c r="F113" s="120">
        <v>3.6524508395403077E-3</v>
      </c>
    </row>
    <row r="114" spans="2:6" x14ac:dyDescent="0.25">
      <c r="B114" s="72"/>
      <c r="C114" s="8" t="s">
        <v>1050</v>
      </c>
      <c r="D114" s="1" t="s">
        <v>1051</v>
      </c>
      <c r="E114" s="1">
        <v>13.681431013171801</v>
      </c>
      <c r="F114" s="116">
        <v>1</v>
      </c>
    </row>
    <row r="115" spans="2:6" x14ac:dyDescent="0.25">
      <c r="B115" s="4"/>
      <c r="C115" s="8" t="s">
        <v>1052</v>
      </c>
      <c r="D115" s="8"/>
      <c r="E115" s="8">
        <v>13.681431013171801</v>
      </c>
      <c r="F115" s="120">
        <v>1.2411246006754052E-3</v>
      </c>
    </row>
    <row r="116" spans="2:6" x14ac:dyDescent="0.25">
      <c r="B116" s="11" t="s">
        <v>43</v>
      </c>
      <c r="C116" s="11"/>
      <c r="D116" s="11"/>
      <c r="E116" s="11">
        <v>11023.414575560368</v>
      </c>
      <c r="F116" s="117">
        <v>0.13191713708049707</v>
      </c>
    </row>
    <row r="117" spans="2:6" x14ac:dyDescent="0.25">
      <c r="B117" s="72" t="s">
        <v>8</v>
      </c>
      <c r="C117" s="8" t="s">
        <v>33</v>
      </c>
      <c r="D117" s="1" t="s">
        <v>63</v>
      </c>
      <c r="E117" s="1">
        <v>7338.6606559401216</v>
      </c>
      <c r="F117" s="116">
        <v>0.91013182472715159</v>
      </c>
    </row>
    <row r="118" spans="2:6" x14ac:dyDescent="0.25">
      <c r="B118" s="72"/>
      <c r="C118" s="8"/>
      <c r="D118" s="1" t="s">
        <v>64</v>
      </c>
      <c r="E118" s="1">
        <v>198.19371742337137</v>
      </c>
      <c r="F118" s="116">
        <v>2.4579745289351099E-2</v>
      </c>
    </row>
    <row r="119" spans="2:6" x14ac:dyDescent="0.25">
      <c r="B119" s="72"/>
      <c r="C119" s="8"/>
      <c r="D119" s="1" t="s">
        <v>76</v>
      </c>
      <c r="E119" s="1">
        <v>160.00972505939353</v>
      </c>
      <c r="F119" s="116">
        <v>1.9844212707194553E-2</v>
      </c>
    </row>
    <row r="120" spans="2:6" x14ac:dyDescent="0.25">
      <c r="B120" s="72"/>
      <c r="C120" s="8"/>
      <c r="D120" s="1" t="s">
        <v>62</v>
      </c>
      <c r="E120" s="1">
        <v>66.339944168920312</v>
      </c>
      <c r="F120" s="116">
        <v>8.2273996945048892E-3</v>
      </c>
    </row>
    <row r="121" spans="2:6" x14ac:dyDescent="0.25">
      <c r="B121" s="72"/>
      <c r="C121" s="8"/>
      <c r="D121" s="1" t="s">
        <v>75</v>
      </c>
      <c r="E121" s="1">
        <v>52.815840084755287</v>
      </c>
      <c r="F121" s="116">
        <v>6.550156651803629E-3</v>
      </c>
    </row>
    <row r="122" spans="2:6" x14ac:dyDescent="0.25">
      <c r="B122" s="72"/>
      <c r="C122" s="8"/>
      <c r="D122" s="1" t="s">
        <v>68</v>
      </c>
      <c r="E122" s="1">
        <v>48.626130361624604</v>
      </c>
      <c r="F122" s="116">
        <v>6.0305539158052668E-3</v>
      </c>
    </row>
    <row r="123" spans="2:6" x14ac:dyDescent="0.25">
      <c r="B123" s="72"/>
      <c r="C123" s="8"/>
      <c r="D123" s="1" t="s">
        <v>99</v>
      </c>
      <c r="E123" s="1">
        <v>38.552037224846856</v>
      </c>
      <c r="F123" s="116">
        <v>4.7811770609665905E-3</v>
      </c>
    </row>
    <row r="124" spans="2:6" x14ac:dyDescent="0.25">
      <c r="B124" s="72"/>
      <c r="C124" s="8"/>
      <c r="D124" s="1" t="s">
        <v>66</v>
      </c>
      <c r="E124" s="1">
        <v>24.659888279812758</v>
      </c>
      <c r="F124" s="116">
        <v>3.0582895394552783E-3</v>
      </c>
    </row>
    <row r="125" spans="2:6" x14ac:dyDescent="0.25">
      <c r="B125" s="72"/>
      <c r="C125" s="8"/>
      <c r="D125" s="1" t="s">
        <v>78</v>
      </c>
      <c r="E125" s="1">
        <v>19.276018612423428</v>
      </c>
      <c r="F125" s="116">
        <v>2.3905885304832952E-3</v>
      </c>
    </row>
    <row r="126" spans="2:6" x14ac:dyDescent="0.25">
      <c r="B126" s="72"/>
      <c r="C126" s="8"/>
      <c r="D126" s="1" t="s">
        <v>101</v>
      </c>
      <c r="E126" s="1">
        <v>19.276018612423428</v>
      </c>
      <c r="F126" s="116">
        <v>2.3905885304832952E-3</v>
      </c>
    </row>
    <row r="127" spans="2:6" x14ac:dyDescent="0.25">
      <c r="B127" s="72"/>
      <c r="C127" s="8"/>
      <c r="D127" s="1" t="s">
        <v>93</v>
      </c>
      <c r="E127" s="1">
        <v>15.826007665036144</v>
      </c>
      <c r="F127" s="116">
        <v>1.9627223426207101E-3</v>
      </c>
    </row>
    <row r="128" spans="2:6" x14ac:dyDescent="0.25">
      <c r="B128" s="72"/>
      <c r="C128" s="8"/>
      <c r="D128" s="1" t="s">
        <v>71</v>
      </c>
      <c r="E128" s="1">
        <v>15.826007665036144</v>
      </c>
      <c r="F128" s="116">
        <v>1.9627223426207101E-3</v>
      </c>
    </row>
    <row r="129" spans="2:6" x14ac:dyDescent="0.25">
      <c r="B129" s="72"/>
      <c r="C129" s="8"/>
      <c r="D129" s="1" t="s">
        <v>84</v>
      </c>
      <c r="E129" s="1">
        <v>13.524104084165028</v>
      </c>
      <c r="F129" s="116">
        <v>1.6772430427012608E-3</v>
      </c>
    </row>
    <row r="130" spans="2:6" x14ac:dyDescent="0.25">
      <c r="B130" s="72"/>
      <c r="C130" s="8"/>
      <c r="D130" s="1" t="s">
        <v>89</v>
      </c>
      <c r="E130" s="1">
        <v>13.524104084165028</v>
      </c>
      <c r="F130" s="116">
        <v>1.6772430427012608E-3</v>
      </c>
    </row>
    <row r="131" spans="2:6" x14ac:dyDescent="0.25">
      <c r="B131" s="72"/>
      <c r="C131" s="8"/>
      <c r="D131" s="1" t="s">
        <v>121</v>
      </c>
      <c r="E131" s="1">
        <v>13.524104084165028</v>
      </c>
      <c r="F131" s="116">
        <v>1.6772430427012608E-3</v>
      </c>
    </row>
    <row r="132" spans="2:6" x14ac:dyDescent="0.25">
      <c r="B132" s="72"/>
      <c r="C132" s="8"/>
      <c r="D132" s="1" t="s">
        <v>100</v>
      </c>
      <c r="E132" s="1">
        <v>12.329944139906379</v>
      </c>
      <c r="F132" s="116">
        <v>1.5291447697276391E-3</v>
      </c>
    </row>
    <row r="133" spans="2:6" x14ac:dyDescent="0.25">
      <c r="B133" s="72"/>
      <c r="C133" s="8"/>
      <c r="D133" s="1" t="s">
        <v>122</v>
      </c>
      <c r="E133" s="1">
        <v>12.329944139906379</v>
      </c>
      <c r="F133" s="116">
        <v>1.5291447697276391E-3</v>
      </c>
    </row>
    <row r="134" spans="2:6" x14ac:dyDescent="0.25">
      <c r="B134" s="72"/>
      <c r="C134" s="8" t="s">
        <v>34</v>
      </c>
      <c r="D134" s="8"/>
      <c r="E134" s="8">
        <v>8063.2941916300733</v>
      </c>
      <c r="F134" s="120">
        <v>0.94657172485365504</v>
      </c>
    </row>
    <row r="135" spans="2:6" x14ac:dyDescent="0.25">
      <c r="B135" s="72"/>
      <c r="C135" s="8" t="s">
        <v>30</v>
      </c>
      <c r="D135" s="1" t="s">
        <v>31</v>
      </c>
      <c r="E135" s="1">
        <v>391.91248751638381</v>
      </c>
      <c r="F135" s="116">
        <v>1</v>
      </c>
    </row>
    <row r="136" spans="2:6" x14ac:dyDescent="0.25">
      <c r="B136" s="72"/>
      <c r="C136" s="8" t="s">
        <v>32</v>
      </c>
      <c r="D136" s="8"/>
      <c r="E136" s="8">
        <v>391.91248751638381</v>
      </c>
      <c r="F136" s="120">
        <v>4.6007657724450972E-2</v>
      </c>
    </row>
    <row r="137" spans="2:6" x14ac:dyDescent="0.25">
      <c r="B137" s="72"/>
      <c r="C137" s="8" t="s">
        <v>1050</v>
      </c>
      <c r="D137" s="1" t="s">
        <v>1051</v>
      </c>
      <c r="E137" s="1">
        <v>63.211925504659618</v>
      </c>
      <c r="F137" s="116">
        <v>1</v>
      </c>
    </row>
    <row r="138" spans="2:6" x14ac:dyDescent="0.25">
      <c r="B138" s="4"/>
      <c r="C138" s="8" t="s">
        <v>1052</v>
      </c>
      <c r="D138" s="8"/>
      <c r="E138" s="8">
        <v>63.211925504659618</v>
      </c>
      <c r="F138" s="120">
        <v>7.4206174218939486E-3</v>
      </c>
    </row>
    <row r="139" spans="2:6" x14ac:dyDescent="0.25">
      <c r="B139" s="11" t="s">
        <v>44</v>
      </c>
      <c r="C139" s="11"/>
      <c r="D139" s="11"/>
      <c r="E139" s="11">
        <v>8518.4186046511168</v>
      </c>
      <c r="F139" s="117">
        <v>0.10193986510043729</v>
      </c>
    </row>
    <row r="140" spans="2:6" x14ac:dyDescent="0.25">
      <c r="B140" s="72" t="s">
        <v>22</v>
      </c>
      <c r="C140" s="8" t="s">
        <v>33</v>
      </c>
      <c r="D140" s="1" t="s">
        <v>62</v>
      </c>
      <c r="E140" s="1">
        <v>2141.3085750338955</v>
      </c>
      <c r="F140" s="116">
        <v>0.98528067877811687</v>
      </c>
    </row>
    <row r="141" spans="2:6" x14ac:dyDescent="0.25">
      <c r="B141" s="72"/>
      <c r="C141" s="8"/>
      <c r="D141" s="1" t="s">
        <v>67</v>
      </c>
      <c r="E141" s="1">
        <v>12.70961632921613</v>
      </c>
      <c r="F141" s="116">
        <v>5.8480779229407812E-3</v>
      </c>
    </row>
    <row r="142" spans="2:6" x14ac:dyDescent="0.25">
      <c r="B142" s="72"/>
      <c r="C142" s="8"/>
      <c r="D142" s="1" t="s">
        <v>64</v>
      </c>
      <c r="E142" s="1">
        <v>9.6617199741406417</v>
      </c>
      <c r="F142" s="116">
        <v>4.4456488547591488E-3</v>
      </c>
    </row>
    <row r="143" spans="2:6" x14ac:dyDescent="0.25">
      <c r="B143" s="72"/>
      <c r="C143" s="8"/>
      <c r="D143" s="1" t="s">
        <v>75</v>
      </c>
      <c r="E143" s="1">
        <v>2.9198257364819331</v>
      </c>
      <c r="F143" s="116">
        <v>1.3434999126686799E-3</v>
      </c>
    </row>
    <row r="144" spans="2:6" x14ac:dyDescent="0.25">
      <c r="B144" s="72"/>
      <c r="C144" s="8"/>
      <c r="D144" s="1" t="s">
        <v>123</v>
      </c>
      <c r="E144" s="1">
        <v>2.9198257364819331</v>
      </c>
      <c r="F144" s="116">
        <v>1.3434999126686799E-3</v>
      </c>
    </row>
    <row r="145" spans="2:6" x14ac:dyDescent="0.25">
      <c r="B145" s="72"/>
      <c r="C145" s="8"/>
      <c r="D145" s="1" t="s">
        <v>63</v>
      </c>
      <c r="E145" s="1">
        <v>1.8892421449180175</v>
      </c>
      <c r="F145" s="116">
        <v>8.6929730942285355E-4</v>
      </c>
    </row>
    <row r="146" spans="2:6" x14ac:dyDescent="0.25">
      <c r="B146" s="72"/>
      <c r="C146" s="8"/>
      <c r="D146" s="1" t="s">
        <v>92</v>
      </c>
      <c r="E146" s="1">
        <v>1.8892421449180175</v>
      </c>
      <c r="F146" s="116">
        <v>8.6929730942285355E-4</v>
      </c>
    </row>
    <row r="147" spans="2:6" x14ac:dyDescent="0.25">
      <c r="B147" s="72"/>
      <c r="C147" s="8" t="s">
        <v>34</v>
      </c>
      <c r="D147" s="8"/>
      <c r="E147" s="8">
        <v>2173.2980471000524</v>
      </c>
      <c r="F147" s="120">
        <v>0.89714393237761125</v>
      </c>
    </row>
    <row r="148" spans="2:6" x14ac:dyDescent="0.25">
      <c r="B148" s="72"/>
      <c r="C148" s="8" t="s">
        <v>30</v>
      </c>
      <c r="D148" s="1" t="s">
        <v>31</v>
      </c>
      <c r="E148" s="1">
        <v>240.4494028306531</v>
      </c>
      <c r="F148" s="116">
        <v>0.96502068150164533</v>
      </c>
    </row>
    <row r="149" spans="2:6" x14ac:dyDescent="0.25">
      <c r="B149" s="72"/>
      <c r="C149" s="8"/>
      <c r="D149" s="1" t="s">
        <v>41</v>
      </c>
      <c r="E149" s="1">
        <v>3.0478963550754887</v>
      </c>
      <c r="F149" s="116">
        <v>1.2232440518028048E-2</v>
      </c>
    </row>
    <row r="150" spans="2:6" x14ac:dyDescent="0.25">
      <c r="B150" s="72"/>
      <c r="C150" s="8"/>
      <c r="D150" s="1" t="s">
        <v>42</v>
      </c>
      <c r="E150" s="1">
        <v>1.8892421449180175</v>
      </c>
      <c r="F150" s="116">
        <v>7.5822926601088435E-3</v>
      </c>
    </row>
    <row r="151" spans="2:6" x14ac:dyDescent="0.25">
      <c r="B151" s="72"/>
      <c r="C151" s="8"/>
      <c r="D151" s="1" t="s">
        <v>117</v>
      </c>
      <c r="E151" s="1">
        <v>1.8892421449180175</v>
      </c>
      <c r="F151" s="116">
        <v>7.5822926601088435E-3</v>
      </c>
    </row>
    <row r="152" spans="2:6" x14ac:dyDescent="0.25">
      <c r="B152" s="72"/>
      <c r="C152" s="8"/>
      <c r="D152" s="1" t="s">
        <v>124</v>
      </c>
      <c r="E152" s="1">
        <v>1.8892421449180175</v>
      </c>
      <c r="F152" s="116">
        <v>7.5822926601088435E-3</v>
      </c>
    </row>
    <row r="153" spans="2:6" x14ac:dyDescent="0.25">
      <c r="B153" s="4"/>
      <c r="C153" s="8" t="s">
        <v>32</v>
      </c>
      <c r="D153" s="8"/>
      <c r="E153" s="8">
        <v>249.16502562048265</v>
      </c>
      <c r="F153" s="120">
        <v>0.10285606762238859</v>
      </c>
    </row>
    <row r="154" spans="2:6" x14ac:dyDescent="0.25">
      <c r="B154" s="11" t="s">
        <v>45</v>
      </c>
      <c r="C154" s="11"/>
      <c r="D154" s="11"/>
      <c r="E154" s="11">
        <v>2422.4630727205354</v>
      </c>
      <c r="F154" s="117">
        <v>2.8989601275181305E-2</v>
      </c>
    </row>
    <row r="155" spans="2:6" x14ac:dyDescent="0.25">
      <c r="B155" s="72" t="s">
        <v>19</v>
      </c>
      <c r="C155" s="8" t="s">
        <v>33</v>
      </c>
      <c r="D155" s="1" t="s">
        <v>62</v>
      </c>
      <c r="E155" s="1">
        <v>2438.3508251305898</v>
      </c>
      <c r="F155" s="116">
        <v>0.99668751734478389</v>
      </c>
    </row>
    <row r="156" spans="2:6" x14ac:dyDescent="0.25">
      <c r="B156" s="72"/>
      <c r="C156" s="8"/>
      <c r="D156" s="1" t="s">
        <v>67</v>
      </c>
      <c r="E156" s="1">
        <v>8.1038386405145726</v>
      </c>
      <c r="F156" s="116">
        <v>3.312482655216204E-3</v>
      </c>
    </row>
    <row r="157" spans="2:6" x14ac:dyDescent="0.25">
      <c r="B157" s="72"/>
      <c r="C157" s="8" t="s">
        <v>34</v>
      </c>
      <c r="D157" s="8"/>
      <c r="E157" s="8">
        <v>2446.4546637711042</v>
      </c>
      <c r="F157" s="120">
        <v>0.97313232449129206</v>
      </c>
    </row>
    <row r="158" spans="2:6" x14ac:dyDescent="0.25">
      <c r="B158" s="72"/>
      <c r="C158" s="8" t="s">
        <v>30</v>
      </c>
      <c r="D158" s="1" t="s">
        <v>31</v>
      </c>
      <c r="E158" s="1">
        <v>67.545336228891841</v>
      </c>
      <c r="F158" s="116">
        <v>1</v>
      </c>
    </row>
    <row r="159" spans="2:6" x14ac:dyDescent="0.25">
      <c r="B159" s="4"/>
      <c r="C159" s="8" t="s">
        <v>32</v>
      </c>
      <c r="D159" s="8"/>
      <c r="E159" s="8">
        <v>67.545336228891841</v>
      </c>
      <c r="F159" s="120">
        <v>2.6867675508708017E-2</v>
      </c>
    </row>
    <row r="160" spans="2:6" x14ac:dyDescent="0.25">
      <c r="B160" s="11" t="s">
        <v>46</v>
      </c>
      <c r="C160" s="11"/>
      <c r="D160" s="11"/>
      <c r="E160" s="11">
        <v>2513.9999999999959</v>
      </c>
      <c r="F160" s="117">
        <v>3.0085023142977497E-2</v>
      </c>
    </row>
    <row r="161" spans="2:6" x14ac:dyDescent="0.25">
      <c r="B161" s="72" t="s">
        <v>13</v>
      </c>
      <c r="C161" s="8" t="s">
        <v>33</v>
      </c>
      <c r="D161" s="1" t="s">
        <v>63</v>
      </c>
      <c r="E161" s="1">
        <v>4888.0921356259623</v>
      </c>
      <c r="F161" s="116">
        <v>0.91138540345994745</v>
      </c>
    </row>
    <row r="162" spans="2:6" x14ac:dyDescent="0.25">
      <c r="B162" s="72"/>
      <c r="C162" s="8"/>
      <c r="D162" s="1" t="s">
        <v>115</v>
      </c>
      <c r="E162" s="1">
        <v>338.32323961354052</v>
      </c>
      <c r="F162" s="116">
        <v>6.3080411268798056E-2</v>
      </c>
    </row>
    <row r="163" spans="2:6" x14ac:dyDescent="0.25">
      <c r="B163" s="72"/>
      <c r="C163" s="8"/>
      <c r="D163" s="1" t="s">
        <v>76</v>
      </c>
      <c r="E163" s="1">
        <v>52.314874343094878</v>
      </c>
      <c r="F163" s="116">
        <v>9.7541150079063048E-3</v>
      </c>
    </row>
    <row r="164" spans="2:6" x14ac:dyDescent="0.25">
      <c r="B164" s="72"/>
      <c r="C164" s="8"/>
      <c r="D164" s="1" t="s">
        <v>62</v>
      </c>
      <c r="E164" s="1">
        <v>26.157437171547439</v>
      </c>
      <c r="F164" s="116">
        <v>4.8770575039531524E-3</v>
      </c>
    </row>
    <row r="165" spans="2:6" x14ac:dyDescent="0.25">
      <c r="B165" s="72"/>
      <c r="C165" s="8"/>
      <c r="D165" s="1" t="s">
        <v>77</v>
      </c>
      <c r="E165" s="1">
        <v>26.157437171547439</v>
      </c>
      <c r="F165" s="116">
        <v>4.8770575039531524E-3</v>
      </c>
    </row>
    <row r="166" spans="2:6" x14ac:dyDescent="0.25">
      <c r="B166" s="72"/>
      <c r="C166" s="8"/>
      <c r="D166" s="1" t="s">
        <v>67</v>
      </c>
      <c r="E166" s="1">
        <v>26.157437171547439</v>
      </c>
      <c r="F166" s="116">
        <v>4.8770575039531524E-3</v>
      </c>
    </row>
    <row r="167" spans="2:6" x14ac:dyDescent="0.25">
      <c r="B167" s="72"/>
      <c r="C167" s="8"/>
      <c r="D167" s="1" t="s">
        <v>64</v>
      </c>
      <c r="E167" s="1">
        <v>6.1619574357560793</v>
      </c>
      <c r="F167" s="116">
        <v>1.1488977514885592E-3</v>
      </c>
    </row>
    <row r="168" spans="2:6" x14ac:dyDescent="0.25">
      <c r="B168" s="72"/>
      <c r="C168" s="8" t="s">
        <v>34</v>
      </c>
      <c r="D168" s="8"/>
      <c r="E168" s="8">
        <v>5363.364518532997</v>
      </c>
      <c r="F168" s="120">
        <v>0.952728499994691</v>
      </c>
    </row>
    <row r="169" spans="2:6" x14ac:dyDescent="0.25">
      <c r="B169" s="72"/>
      <c r="C169" s="8" t="s">
        <v>30</v>
      </c>
      <c r="D169" s="1" t="s">
        <v>31</v>
      </c>
      <c r="E169" s="1">
        <v>239.39128743144059</v>
      </c>
      <c r="F169" s="116">
        <v>0.89958208771267634</v>
      </c>
    </row>
    <row r="170" spans="2:6" x14ac:dyDescent="0.25">
      <c r="B170" s="72"/>
      <c r="C170" s="8"/>
      <c r="D170" s="1" t="s">
        <v>125</v>
      </c>
      <c r="E170" s="1">
        <v>12.567450635889628</v>
      </c>
      <c r="F170" s="116">
        <v>4.7225835165356084E-2</v>
      </c>
    </row>
    <row r="171" spans="2:6" x14ac:dyDescent="0.25">
      <c r="B171" s="72"/>
      <c r="C171" s="8"/>
      <c r="D171" s="1" t="s">
        <v>40</v>
      </c>
      <c r="E171" s="1">
        <v>7.0775752414978248</v>
      </c>
      <c r="F171" s="116">
        <v>2.6596038560983852E-2</v>
      </c>
    </row>
    <row r="172" spans="2:6" x14ac:dyDescent="0.25">
      <c r="B172" s="72"/>
      <c r="C172" s="8"/>
      <c r="D172" s="1" t="s">
        <v>126</v>
      </c>
      <c r="E172" s="1">
        <v>7.0775752414978248</v>
      </c>
      <c r="F172" s="116">
        <v>2.6596038560983852E-2</v>
      </c>
    </row>
    <row r="173" spans="2:6" x14ac:dyDescent="0.25">
      <c r="B173" s="4"/>
      <c r="C173" s="8" t="s">
        <v>32</v>
      </c>
      <c r="D173" s="8"/>
      <c r="E173" s="8">
        <v>266.11388855032584</v>
      </c>
      <c r="F173" s="120">
        <v>4.7271500005308935E-2</v>
      </c>
    </row>
    <row r="174" spans="2:6" x14ac:dyDescent="0.25">
      <c r="B174" s="11" t="s">
        <v>47</v>
      </c>
      <c r="C174" s="11"/>
      <c r="D174" s="11"/>
      <c r="E174" s="11">
        <v>5629.478407083323</v>
      </c>
      <c r="F174" s="117">
        <v>6.7367934828955506E-2</v>
      </c>
    </row>
    <row r="175" spans="2:6" x14ac:dyDescent="0.25">
      <c r="B175" s="72" t="s">
        <v>16</v>
      </c>
      <c r="C175" s="8" t="s">
        <v>33</v>
      </c>
      <c r="D175" s="1" t="s">
        <v>62</v>
      </c>
      <c r="E175" s="1">
        <v>2526.3425113405074</v>
      </c>
      <c r="F175" s="116">
        <v>0.97931625535744904</v>
      </c>
    </row>
    <row r="176" spans="2:6" x14ac:dyDescent="0.25">
      <c r="B176" s="72"/>
      <c r="C176" s="8"/>
      <c r="D176" s="1" t="s">
        <v>63</v>
      </c>
      <c r="E176" s="1">
        <v>50.244039029698065</v>
      </c>
      <c r="F176" s="116">
        <v>1.9476695632410022E-2</v>
      </c>
    </row>
    <row r="177" spans="2:6" x14ac:dyDescent="0.25">
      <c r="B177" s="72"/>
      <c r="C177" s="8"/>
      <c r="D177" s="1" t="s">
        <v>115</v>
      </c>
      <c r="E177" s="1">
        <v>3.1138247842901157</v>
      </c>
      <c r="F177" s="116">
        <v>1.207049010140812E-3</v>
      </c>
    </row>
    <row r="178" spans="2:6" x14ac:dyDescent="0.25">
      <c r="B178" s="72"/>
      <c r="C178" s="8" t="s">
        <v>34</v>
      </c>
      <c r="D178" s="8"/>
      <c r="E178" s="8">
        <v>2579.7003751544958</v>
      </c>
      <c r="F178" s="120">
        <v>0.97553363439659646</v>
      </c>
    </row>
    <row r="179" spans="2:6" x14ac:dyDescent="0.25">
      <c r="B179" s="72"/>
      <c r="C179" s="8" t="s">
        <v>30</v>
      </c>
      <c r="D179" s="1" t="s">
        <v>31</v>
      </c>
      <c r="E179" s="1">
        <v>64.698837949146537</v>
      </c>
      <c r="F179" s="116">
        <v>1</v>
      </c>
    </row>
    <row r="180" spans="2:6" x14ac:dyDescent="0.25">
      <c r="B180" s="4"/>
      <c r="C180" s="8" t="s">
        <v>32</v>
      </c>
      <c r="D180" s="8"/>
      <c r="E180" s="8">
        <v>64.698837949146537</v>
      </c>
      <c r="F180" s="120">
        <v>2.4466365603403616E-2</v>
      </c>
    </row>
    <row r="181" spans="2:6" x14ac:dyDescent="0.25">
      <c r="B181" s="11" t="s">
        <v>48</v>
      </c>
      <c r="C181" s="11"/>
      <c r="D181" s="11"/>
      <c r="E181" s="11">
        <v>2644.3992131036421</v>
      </c>
      <c r="F181" s="117">
        <v>3.1645509755566702E-2</v>
      </c>
    </row>
    <row r="182" spans="2:6" x14ac:dyDescent="0.25">
      <c r="B182" s="72" t="s">
        <v>11</v>
      </c>
      <c r="C182" s="8" t="s">
        <v>33</v>
      </c>
      <c r="D182" s="1" t="s">
        <v>67</v>
      </c>
      <c r="E182" s="1">
        <v>3298.9904984929376</v>
      </c>
      <c r="F182" s="116">
        <v>0.9671587674731329</v>
      </c>
    </row>
    <row r="183" spans="2:6" x14ac:dyDescent="0.25">
      <c r="B183" s="72"/>
      <c r="C183" s="8"/>
      <c r="D183" s="1" t="s">
        <v>66</v>
      </c>
      <c r="E183" s="1">
        <v>27.206902659607643</v>
      </c>
      <c r="F183" s="116">
        <v>7.976195886301659E-3</v>
      </c>
    </row>
    <row r="184" spans="2:6" x14ac:dyDescent="0.25">
      <c r="B184" s="72"/>
      <c r="C184" s="8"/>
      <c r="D184" s="1" t="s">
        <v>62</v>
      </c>
      <c r="E184" s="1">
        <v>17.331123978455508</v>
      </c>
      <c r="F184" s="116">
        <v>5.0809326409349681E-3</v>
      </c>
    </row>
    <row r="185" spans="2:6" x14ac:dyDescent="0.25">
      <c r="B185" s="72"/>
      <c r="C185" s="8"/>
      <c r="D185" s="1" t="s">
        <v>64</v>
      </c>
      <c r="E185" s="1">
        <v>14.104281743820865</v>
      </c>
      <c r="F185" s="116">
        <v>4.1349254427010896E-3</v>
      </c>
    </row>
    <row r="186" spans="2:6" x14ac:dyDescent="0.25">
      <c r="B186" s="72"/>
      <c r="C186" s="8"/>
      <c r="D186" s="1" t="s">
        <v>63</v>
      </c>
      <c r="E186" s="1">
        <v>9.0880657227376922</v>
      </c>
      <c r="F186" s="116">
        <v>2.6643309361251955E-3</v>
      </c>
    </row>
    <row r="187" spans="2:6" x14ac:dyDescent="0.25">
      <c r="B187" s="72"/>
      <c r="C187" s="8"/>
      <c r="D187" s="1" t="s">
        <v>106</v>
      </c>
      <c r="E187" s="1">
        <v>9.0307712141322565</v>
      </c>
      <c r="F187" s="116">
        <v>2.647534014051268E-3</v>
      </c>
    </row>
    <row r="188" spans="2:6" x14ac:dyDescent="0.25">
      <c r="B188" s="72"/>
      <c r="C188" s="8"/>
      <c r="D188" s="1" t="s">
        <v>83</v>
      </c>
      <c r="E188" s="1">
        <v>7.0521408719104324</v>
      </c>
      <c r="F188" s="116">
        <v>2.0674627213505448E-3</v>
      </c>
    </row>
    <row r="189" spans="2:6" x14ac:dyDescent="0.25">
      <c r="B189" s="72"/>
      <c r="C189" s="8"/>
      <c r="D189" s="1" t="s">
        <v>111</v>
      </c>
      <c r="E189" s="1">
        <v>7.0521408719104324</v>
      </c>
      <c r="F189" s="116">
        <v>2.0674627213505448E-3</v>
      </c>
    </row>
    <row r="190" spans="2:6" x14ac:dyDescent="0.25">
      <c r="B190" s="72"/>
      <c r="C190" s="8"/>
      <c r="D190" s="1" t="s">
        <v>105</v>
      </c>
      <c r="E190" s="1">
        <v>7.0521408719104324</v>
      </c>
      <c r="F190" s="116">
        <v>2.0674627213505448E-3</v>
      </c>
    </row>
    <row r="191" spans="2:6" x14ac:dyDescent="0.25">
      <c r="B191" s="72"/>
      <c r="C191" s="8"/>
      <c r="D191" s="1" t="s">
        <v>75</v>
      </c>
      <c r="E191" s="1">
        <v>7.0521408719104324</v>
      </c>
      <c r="F191" s="116">
        <v>2.0674627213505448E-3</v>
      </c>
    </row>
    <row r="192" spans="2:6" x14ac:dyDescent="0.25">
      <c r="B192" s="72"/>
      <c r="C192" s="8"/>
      <c r="D192" s="1" t="s">
        <v>80</v>
      </c>
      <c r="E192" s="1">
        <v>7.0521408719104324</v>
      </c>
      <c r="F192" s="116">
        <v>2.0674627213505448E-3</v>
      </c>
    </row>
    <row r="193" spans="2:6" x14ac:dyDescent="0.25">
      <c r="B193" s="72"/>
      <c r="C193" s="8" t="s">
        <v>34</v>
      </c>
      <c r="D193" s="8"/>
      <c r="E193" s="8">
        <v>3411.0123481712444</v>
      </c>
      <c r="F193" s="120">
        <v>0.95997435846423473</v>
      </c>
    </row>
    <row r="194" spans="2:6" x14ac:dyDescent="0.25">
      <c r="B194" s="72"/>
      <c r="C194" s="8" t="s">
        <v>30</v>
      </c>
      <c r="D194" s="1" t="s">
        <v>31</v>
      </c>
      <c r="E194" s="1">
        <v>103.00245607265597</v>
      </c>
      <c r="F194" s="116">
        <v>0.77335180434848105</v>
      </c>
    </row>
    <row r="195" spans="2:6" x14ac:dyDescent="0.25">
      <c r="B195" s="72"/>
      <c r="C195" s="8"/>
      <c r="D195" s="1" t="s">
        <v>42</v>
      </c>
      <c r="E195" s="1">
        <v>14.104281743820865</v>
      </c>
      <c r="F195" s="116">
        <v>0.10589622958047926</v>
      </c>
    </row>
    <row r="196" spans="2:6" x14ac:dyDescent="0.25">
      <c r="B196" s="72"/>
      <c r="C196" s="8"/>
      <c r="D196" s="1" t="s">
        <v>127</v>
      </c>
      <c r="E196" s="1">
        <v>9.0307712141322565</v>
      </c>
      <c r="F196" s="116">
        <v>6.7803851280800034E-2</v>
      </c>
    </row>
    <row r="197" spans="2:6" x14ac:dyDescent="0.25">
      <c r="B197" s="72"/>
      <c r="C197" s="8"/>
      <c r="D197" s="1" t="s">
        <v>125</v>
      </c>
      <c r="E197" s="1">
        <v>7.0521408719104324</v>
      </c>
      <c r="F197" s="116">
        <v>5.2948114790239628E-2</v>
      </c>
    </row>
    <row r="198" spans="2:6" x14ac:dyDescent="0.25">
      <c r="B198" s="72"/>
      <c r="C198" s="8" t="s">
        <v>32</v>
      </c>
      <c r="D198" s="8"/>
      <c r="E198" s="8">
        <v>133.18964990251953</v>
      </c>
      <c r="F198" s="120">
        <v>3.7484076769114139E-2</v>
      </c>
    </row>
    <row r="199" spans="2:6" x14ac:dyDescent="0.25">
      <c r="B199" s="72"/>
      <c r="C199" s="8" t="s">
        <v>983</v>
      </c>
      <c r="D199" s="1" t="s">
        <v>1051</v>
      </c>
      <c r="E199" s="1">
        <v>9.0307712141322565</v>
      </c>
      <c r="F199" s="116">
        <v>1</v>
      </c>
    </row>
    <row r="200" spans="2:6" x14ac:dyDescent="0.25">
      <c r="B200" s="4"/>
      <c r="C200" s="8" t="s">
        <v>984</v>
      </c>
      <c r="D200" s="8"/>
      <c r="E200" s="8">
        <v>9.0307712141322565</v>
      </c>
      <c r="F200" s="120">
        <v>2.5415647666511064E-3</v>
      </c>
    </row>
    <row r="201" spans="2:6" x14ac:dyDescent="0.25">
      <c r="B201" s="11" t="s">
        <v>49</v>
      </c>
      <c r="C201" s="11"/>
      <c r="D201" s="11"/>
      <c r="E201" s="11">
        <v>3553.2327692878962</v>
      </c>
      <c r="F201" s="117">
        <v>4.2521515551476749E-2</v>
      </c>
    </row>
    <row r="202" spans="2:6" x14ac:dyDescent="0.25">
      <c r="B202" s="72" t="s">
        <v>10</v>
      </c>
      <c r="C202" s="8" t="s">
        <v>33</v>
      </c>
      <c r="D202" s="1" t="s">
        <v>63</v>
      </c>
      <c r="E202" s="1">
        <v>2687.3670083914458</v>
      </c>
      <c r="F202" s="116">
        <v>0.8047161262888709</v>
      </c>
    </row>
    <row r="203" spans="2:6" x14ac:dyDescent="0.25">
      <c r="B203" s="72"/>
      <c r="C203" s="8"/>
      <c r="D203" s="1" t="s">
        <v>62</v>
      </c>
      <c r="E203" s="1">
        <v>608.22611089291229</v>
      </c>
      <c r="F203" s="116">
        <v>0.18212970477689056</v>
      </c>
    </row>
    <row r="204" spans="2:6" x14ac:dyDescent="0.25">
      <c r="B204" s="72"/>
      <c r="C204" s="8"/>
      <c r="D204" s="1" t="s">
        <v>76</v>
      </c>
      <c r="E204" s="1">
        <v>13.730962893007518</v>
      </c>
      <c r="F204" s="116">
        <v>4.1116554735451108E-3</v>
      </c>
    </row>
    <row r="205" spans="2:6" x14ac:dyDescent="0.25">
      <c r="B205" s="72"/>
      <c r="C205" s="8"/>
      <c r="D205" s="1" t="s">
        <v>67</v>
      </c>
      <c r="E205" s="1">
        <v>13.730962893007518</v>
      </c>
      <c r="F205" s="116">
        <v>4.1116554735451108E-3</v>
      </c>
    </row>
    <row r="206" spans="2:6" x14ac:dyDescent="0.25">
      <c r="B206" s="72"/>
      <c r="C206" s="8"/>
      <c r="D206" s="1" t="s">
        <v>64</v>
      </c>
      <c r="E206" s="1">
        <v>8.746475986812797</v>
      </c>
      <c r="F206" s="116">
        <v>2.6190804057684538E-3</v>
      </c>
    </row>
    <row r="207" spans="2:6" x14ac:dyDescent="0.25">
      <c r="B207" s="72"/>
      <c r="C207" s="8"/>
      <c r="D207" s="1" t="s">
        <v>78</v>
      </c>
      <c r="E207" s="1">
        <v>2.8903572284823786</v>
      </c>
      <c r="F207" s="116">
        <v>8.6550034484779242E-4</v>
      </c>
    </row>
    <row r="208" spans="2:6" x14ac:dyDescent="0.25">
      <c r="B208" s="72"/>
      <c r="C208" s="8"/>
      <c r="D208" s="1" t="s">
        <v>86</v>
      </c>
      <c r="E208" s="1">
        <v>2.8903572284823786</v>
      </c>
      <c r="F208" s="116">
        <v>8.6550034484779242E-4</v>
      </c>
    </row>
    <row r="209" spans="2:6" x14ac:dyDescent="0.25">
      <c r="B209" s="72"/>
      <c r="C209" s="8"/>
      <c r="D209" s="1" t="s">
        <v>128</v>
      </c>
      <c r="E209" s="1">
        <v>1.9395170631738397</v>
      </c>
      <c r="F209" s="116">
        <v>5.8077689168426264E-4</v>
      </c>
    </row>
    <row r="210" spans="2:6" x14ac:dyDescent="0.25">
      <c r="B210" s="72"/>
      <c r="C210" s="8" t="s">
        <v>34</v>
      </c>
      <c r="D210" s="8"/>
      <c r="E210" s="8">
        <v>3339.5217525773246</v>
      </c>
      <c r="F210" s="120">
        <v>0.99636941263833667</v>
      </c>
    </row>
    <row r="211" spans="2:6" x14ac:dyDescent="0.25">
      <c r="B211" s="72"/>
      <c r="C211" s="8" t="s">
        <v>30</v>
      </c>
      <c r="D211" s="1" t="s">
        <v>31</v>
      </c>
      <c r="E211" s="1">
        <v>9.7348837209302346</v>
      </c>
      <c r="F211" s="116">
        <v>1</v>
      </c>
    </row>
    <row r="212" spans="2:6" x14ac:dyDescent="0.25">
      <c r="B212" s="72"/>
      <c r="C212" s="8" t="s">
        <v>32</v>
      </c>
      <c r="D212" s="8"/>
      <c r="E212" s="8">
        <v>9.7348837209302346</v>
      </c>
      <c r="F212" s="120">
        <v>2.9044698893307109E-3</v>
      </c>
    </row>
    <row r="213" spans="2:6" x14ac:dyDescent="0.25">
      <c r="B213" s="72"/>
      <c r="C213" s="8" t="s">
        <v>1050</v>
      </c>
      <c r="D213" s="1" t="s">
        <v>1051</v>
      </c>
      <c r="E213" s="1">
        <v>2.4337209302325586</v>
      </c>
      <c r="F213" s="116">
        <v>1</v>
      </c>
    </row>
    <row r="214" spans="2:6" x14ac:dyDescent="0.25">
      <c r="B214" s="4"/>
      <c r="C214" s="8" t="s">
        <v>1052</v>
      </c>
      <c r="D214" s="8"/>
      <c r="E214" s="8">
        <v>2.4337209302325586</v>
      </c>
      <c r="F214" s="120">
        <v>7.2611747233267772E-4</v>
      </c>
    </row>
    <row r="215" spans="2:6" x14ac:dyDescent="0.25">
      <c r="B215" s="11" t="s">
        <v>50</v>
      </c>
      <c r="C215" s="11"/>
      <c r="D215" s="11"/>
      <c r="E215" s="11">
        <v>3351.6903572284873</v>
      </c>
      <c r="F215" s="117">
        <v>4.0109658697419934E-2</v>
      </c>
    </row>
    <row r="216" spans="2:6" x14ac:dyDescent="0.25">
      <c r="B216" s="72" t="s">
        <v>21</v>
      </c>
      <c r="C216" s="8" t="s">
        <v>33</v>
      </c>
      <c r="D216" s="1" t="s">
        <v>63</v>
      </c>
      <c r="E216" s="1">
        <v>1336.9580183446972</v>
      </c>
      <c r="F216" s="116">
        <v>0.97905955933369881</v>
      </c>
    </row>
    <row r="217" spans="2:6" x14ac:dyDescent="0.25">
      <c r="B217" s="72"/>
      <c r="C217" s="8"/>
      <c r="D217" s="1" t="s">
        <v>62</v>
      </c>
      <c r="E217" s="1">
        <v>13.150361704496449</v>
      </c>
      <c r="F217" s="116">
        <v>9.630061048157449E-3</v>
      </c>
    </row>
    <row r="218" spans="2:6" x14ac:dyDescent="0.25">
      <c r="B218" s="72"/>
      <c r="C218" s="8"/>
      <c r="D218" s="1" t="s">
        <v>64</v>
      </c>
      <c r="E218" s="1">
        <v>8.8697454311852884</v>
      </c>
      <c r="F218" s="116">
        <v>6.495349094065142E-3</v>
      </c>
    </row>
    <row r="219" spans="2:6" x14ac:dyDescent="0.25">
      <c r="B219" s="72"/>
      <c r="C219" s="8"/>
      <c r="D219" s="1" t="s">
        <v>77</v>
      </c>
      <c r="E219" s="1">
        <v>6.5751808522482245</v>
      </c>
      <c r="F219" s="116">
        <v>4.8150305240787245E-3</v>
      </c>
    </row>
    <row r="220" spans="2:6" x14ac:dyDescent="0.25">
      <c r="B220" s="72"/>
      <c r="C220" s="8" t="s">
        <v>34</v>
      </c>
      <c r="D220" s="8"/>
      <c r="E220" s="8">
        <v>1365.553306332627</v>
      </c>
      <c r="F220" s="120">
        <v>0.96969731641297829</v>
      </c>
    </row>
    <row r="221" spans="2:6" x14ac:dyDescent="0.25">
      <c r="B221" s="72"/>
      <c r="C221" s="8" t="s">
        <v>30</v>
      </c>
      <c r="D221" s="1" t="s">
        <v>31</v>
      </c>
      <c r="E221" s="1">
        <v>42.673037310320723</v>
      </c>
      <c r="F221" s="116">
        <v>1</v>
      </c>
    </row>
    <row r="222" spans="2:6" x14ac:dyDescent="0.25">
      <c r="B222" s="4"/>
      <c r="C222" s="8" t="s">
        <v>32</v>
      </c>
      <c r="D222" s="8"/>
      <c r="E222" s="8">
        <v>42.673037310320723</v>
      </c>
      <c r="F222" s="120">
        <v>3.0302683587021692E-2</v>
      </c>
    </row>
    <row r="223" spans="2:6" x14ac:dyDescent="0.25">
      <c r="B223" s="11" t="s">
        <v>51</v>
      </c>
      <c r="C223" s="11"/>
      <c r="D223" s="11"/>
      <c r="E223" s="11">
        <v>1408.2263436429478</v>
      </c>
      <c r="F223" s="117">
        <v>1.68522363321594E-2</v>
      </c>
    </row>
    <row r="224" spans="2:6" x14ac:dyDescent="0.25">
      <c r="B224" s="72" t="s">
        <v>14</v>
      </c>
      <c r="C224" s="8" t="s">
        <v>33</v>
      </c>
      <c r="D224" s="1" t="s">
        <v>63</v>
      </c>
      <c r="E224" s="1">
        <v>6363.1636215668404</v>
      </c>
      <c r="F224" s="116">
        <v>0.94253781501983391</v>
      </c>
    </row>
    <row r="225" spans="2:6" x14ac:dyDescent="0.25">
      <c r="B225" s="72"/>
      <c r="C225" s="8"/>
      <c r="D225" s="1" t="s">
        <v>64</v>
      </c>
      <c r="E225" s="1">
        <v>98.420650493625061</v>
      </c>
      <c r="F225" s="116">
        <v>1.4578469199610172E-2</v>
      </c>
    </row>
    <row r="226" spans="2:6" x14ac:dyDescent="0.25">
      <c r="B226" s="72"/>
      <c r="C226" s="8"/>
      <c r="D226" s="1" t="s">
        <v>62</v>
      </c>
      <c r="E226" s="1">
        <v>73.352705805529169</v>
      </c>
      <c r="F226" s="116">
        <v>1.0865302727939589E-2</v>
      </c>
    </row>
    <row r="227" spans="2:6" x14ac:dyDescent="0.25">
      <c r="B227" s="72"/>
      <c r="C227" s="8"/>
      <c r="D227" s="1" t="s">
        <v>76</v>
      </c>
      <c r="E227" s="1">
        <v>43.931290486532262</v>
      </c>
      <c r="F227" s="116">
        <v>6.5072823847930322E-3</v>
      </c>
    </row>
    <row r="228" spans="2:6" x14ac:dyDescent="0.25">
      <c r="B228" s="72"/>
      <c r="C228" s="8"/>
      <c r="D228" s="1" t="s">
        <v>68</v>
      </c>
      <c r="E228" s="1">
        <v>43.496776860837457</v>
      </c>
      <c r="F228" s="116">
        <v>6.4429204498004057E-3</v>
      </c>
    </row>
    <row r="229" spans="2:6" x14ac:dyDescent="0.25">
      <c r="B229" s="72"/>
      <c r="C229" s="8"/>
      <c r="D229" s="1" t="s">
        <v>115</v>
      </c>
      <c r="E229" s="1">
        <v>29.249273183028539</v>
      </c>
      <c r="F229" s="116">
        <v>4.3325219460664394E-3</v>
      </c>
    </row>
    <row r="230" spans="2:6" x14ac:dyDescent="0.25">
      <c r="B230" s="72"/>
      <c r="C230" s="8"/>
      <c r="D230" s="1" t="s">
        <v>70</v>
      </c>
      <c r="E230" s="1">
        <v>15.308904786421403</v>
      </c>
      <c r="F230" s="116">
        <v>2.2676175760803887E-3</v>
      </c>
    </row>
    <row r="231" spans="2:6" x14ac:dyDescent="0.25">
      <c r="B231" s="72"/>
      <c r="C231" s="8"/>
      <c r="D231" s="1" t="s">
        <v>104</v>
      </c>
      <c r="E231" s="1">
        <v>15.308904786421403</v>
      </c>
      <c r="F231" s="116">
        <v>2.2676175760803887E-3</v>
      </c>
    </row>
    <row r="232" spans="2:6" x14ac:dyDescent="0.25">
      <c r="B232" s="72"/>
      <c r="C232" s="8"/>
      <c r="D232" s="1" t="s">
        <v>67</v>
      </c>
      <c r="E232" s="1">
        <v>15.308904786421403</v>
      </c>
      <c r="F232" s="116">
        <v>2.2676175760803887E-3</v>
      </c>
    </row>
    <row r="233" spans="2:6" x14ac:dyDescent="0.25">
      <c r="B233" s="72"/>
      <c r="C233" s="8"/>
      <c r="D233" s="1" t="s">
        <v>129</v>
      </c>
      <c r="E233" s="1">
        <v>14.682017303503724</v>
      </c>
      <c r="F233" s="116">
        <v>2.1747604387265924E-3</v>
      </c>
    </row>
    <row r="234" spans="2:6" x14ac:dyDescent="0.25">
      <c r="B234" s="72"/>
      <c r="C234" s="8"/>
      <c r="D234" s="1" t="s">
        <v>75</v>
      </c>
      <c r="E234" s="1">
        <v>14.624636591514269</v>
      </c>
      <c r="F234" s="116">
        <v>2.1662609730332197E-3</v>
      </c>
    </row>
    <row r="235" spans="2:6" x14ac:dyDescent="0.25">
      <c r="B235" s="72"/>
      <c r="C235" s="8"/>
      <c r="D235" s="1" t="s">
        <v>130</v>
      </c>
      <c r="E235" s="1">
        <v>14.624636591514269</v>
      </c>
      <c r="F235" s="116">
        <v>2.1662609730332197E-3</v>
      </c>
    </row>
    <row r="236" spans="2:6" x14ac:dyDescent="0.25">
      <c r="B236" s="72"/>
      <c r="C236" s="8"/>
      <c r="D236" s="1" t="s">
        <v>83</v>
      </c>
      <c r="E236" s="1">
        <v>9.6240467564410626</v>
      </c>
      <c r="F236" s="116">
        <v>1.4255531589223954E-3</v>
      </c>
    </row>
    <row r="237" spans="2:6" x14ac:dyDescent="0.25">
      <c r="B237" s="72"/>
      <c r="C237" s="8" t="s">
        <v>34</v>
      </c>
      <c r="D237" s="8"/>
      <c r="E237" s="8">
        <v>6751.0963699986296</v>
      </c>
      <c r="F237" s="120">
        <v>0.99857647614999878</v>
      </c>
    </row>
    <row r="238" spans="2:6" x14ac:dyDescent="0.25">
      <c r="B238" s="72"/>
      <c r="C238" s="8" t="s">
        <v>1050</v>
      </c>
      <c r="D238" s="1" t="s">
        <v>1051</v>
      </c>
      <c r="E238" s="1">
        <v>9.6240467564410626</v>
      </c>
      <c r="F238" s="116">
        <v>1</v>
      </c>
    </row>
    <row r="239" spans="2:6" x14ac:dyDescent="0.25">
      <c r="B239" s="4"/>
      <c r="C239" s="8" t="s">
        <v>1052</v>
      </c>
      <c r="D239" s="8"/>
      <c r="E239" s="8">
        <v>9.6240467564410626</v>
      </c>
      <c r="F239" s="120">
        <v>1.4235238500012247E-3</v>
      </c>
    </row>
    <row r="240" spans="2:6" x14ac:dyDescent="0.25">
      <c r="B240" s="11" t="s">
        <v>52</v>
      </c>
      <c r="C240" s="11"/>
      <c r="D240" s="11"/>
      <c r="E240" s="11">
        <v>6760.7204167550708</v>
      </c>
      <c r="F240" s="117">
        <v>8.0905501273379907E-2</v>
      </c>
    </row>
    <row r="241" spans="2:6" x14ac:dyDescent="0.25">
      <c r="B241" s="72" t="s">
        <v>17</v>
      </c>
      <c r="C241" s="8" t="s">
        <v>33</v>
      </c>
      <c r="D241" s="1" t="s">
        <v>62</v>
      </c>
      <c r="E241" s="1">
        <v>2331.9141166466893</v>
      </c>
      <c r="F241" s="116">
        <v>0.98430560154123681</v>
      </c>
    </row>
    <row r="242" spans="2:6" x14ac:dyDescent="0.25">
      <c r="B242" s="72"/>
      <c r="C242" s="8"/>
      <c r="D242" s="1" t="s">
        <v>63</v>
      </c>
      <c r="E242" s="1">
        <v>17.862192640674138</v>
      </c>
      <c r="F242" s="116">
        <v>7.5396671543405966E-3</v>
      </c>
    </row>
    <row r="243" spans="2:6" x14ac:dyDescent="0.25">
      <c r="B243" s="72"/>
      <c r="C243" s="8"/>
      <c r="D243" s="1" t="s">
        <v>67</v>
      </c>
      <c r="E243" s="1">
        <v>8.931096320337069</v>
      </c>
      <c r="F243" s="116">
        <v>3.7698335771702983E-3</v>
      </c>
    </row>
    <row r="244" spans="2:6" x14ac:dyDescent="0.25">
      <c r="B244" s="72"/>
      <c r="C244" s="8"/>
      <c r="D244" s="1" t="s">
        <v>131</v>
      </c>
      <c r="E244" s="1">
        <v>3.6008064635507488</v>
      </c>
      <c r="F244" s="116">
        <v>1.5199075930101644E-3</v>
      </c>
    </row>
    <row r="245" spans="2:6" x14ac:dyDescent="0.25">
      <c r="B245" s="72"/>
      <c r="C245" s="8"/>
      <c r="D245" s="1" t="s">
        <v>71</v>
      </c>
      <c r="E245" s="1">
        <v>3.3937178289099195</v>
      </c>
      <c r="F245" s="116">
        <v>1.4324950671210823E-3</v>
      </c>
    </row>
    <row r="246" spans="2:6" x14ac:dyDescent="0.25">
      <c r="B246" s="72"/>
      <c r="C246" s="8"/>
      <c r="D246" s="1" t="s">
        <v>89</v>
      </c>
      <c r="E246" s="1">
        <v>3.3937178289099195</v>
      </c>
      <c r="F246" s="116">
        <v>1.4324950671210823E-3</v>
      </c>
    </row>
    <row r="247" spans="2:6" x14ac:dyDescent="0.25">
      <c r="B247" s="72"/>
      <c r="C247" s="8" t="s">
        <v>34</v>
      </c>
      <c r="D247" s="8"/>
      <c r="E247" s="8">
        <v>2369.0956477290711</v>
      </c>
      <c r="F247" s="120">
        <v>0.9802648928489287</v>
      </c>
    </row>
    <row r="248" spans="2:6" x14ac:dyDescent="0.25">
      <c r="B248" s="72"/>
      <c r="C248" s="8" t="s">
        <v>30</v>
      </c>
      <c r="D248" s="1" t="s">
        <v>31</v>
      </c>
      <c r="E248" s="1">
        <v>47.695634924951989</v>
      </c>
      <c r="F248" s="116">
        <v>1</v>
      </c>
    </row>
    <row r="249" spans="2:6" x14ac:dyDescent="0.25">
      <c r="B249" s="4"/>
      <c r="C249" s="8" t="s">
        <v>32</v>
      </c>
      <c r="D249" s="8"/>
      <c r="E249" s="8">
        <v>47.695634924951989</v>
      </c>
      <c r="F249" s="120">
        <v>1.9735107151071216E-2</v>
      </c>
    </row>
    <row r="250" spans="2:6" x14ac:dyDescent="0.25">
      <c r="B250" s="11" t="s">
        <v>53</v>
      </c>
      <c r="C250" s="11"/>
      <c r="D250" s="11"/>
      <c r="E250" s="11">
        <v>2416.7912826540232</v>
      </c>
      <c r="F250" s="117">
        <v>2.8921726996974016E-2</v>
      </c>
    </row>
    <row r="251" spans="2:6" x14ac:dyDescent="0.25">
      <c r="B251" s="72" t="s">
        <v>1</v>
      </c>
      <c r="C251" s="8" t="s">
        <v>33</v>
      </c>
      <c r="D251" s="1" t="s">
        <v>63</v>
      </c>
      <c r="E251" s="1">
        <v>3280.1141760132714</v>
      </c>
      <c r="F251" s="116">
        <v>0.8361849399057284</v>
      </c>
    </row>
    <row r="252" spans="2:6" x14ac:dyDescent="0.25">
      <c r="B252" s="72"/>
      <c r="C252" s="8"/>
      <c r="D252" s="1" t="s">
        <v>62</v>
      </c>
      <c r="E252" s="1">
        <v>468.60073735323033</v>
      </c>
      <c r="F252" s="116">
        <v>0.11945830491783026</v>
      </c>
    </row>
    <row r="253" spans="2:6" x14ac:dyDescent="0.25">
      <c r="B253" s="72"/>
      <c r="C253" s="8"/>
      <c r="D253" s="1" t="s">
        <v>64</v>
      </c>
      <c r="E253" s="1">
        <v>96.633169229841457</v>
      </c>
      <c r="F253" s="116">
        <v>2.4634264683909626E-2</v>
      </c>
    </row>
    <row r="254" spans="2:6" x14ac:dyDescent="0.25">
      <c r="B254" s="72"/>
      <c r="C254" s="8"/>
      <c r="D254" s="1" t="s">
        <v>68</v>
      </c>
      <c r="E254" s="1">
        <v>37.795822819204353</v>
      </c>
      <c r="F254" s="116">
        <v>9.6351212600704547E-3</v>
      </c>
    </row>
    <row r="255" spans="2:6" x14ac:dyDescent="0.25">
      <c r="B255" s="72"/>
      <c r="C255" s="8"/>
      <c r="D255" s="1" t="s">
        <v>66</v>
      </c>
      <c r="E255" s="1">
        <v>15.892867173560592</v>
      </c>
      <c r="F255" s="116">
        <v>4.0514980483410219E-3</v>
      </c>
    </row>
    <row r="256" spans="2:6" x14ac:dyDescent="0.25">
      <c r="B256" s="72"/>
      <c r="C256" s="8"/>
      <c r="D256" s="1" t="s">
        <v>78</v>
      </c>
      <c r="E256" s="1">
        <v>13.051776010865431</v>
      </c>
      <c r="F256" s="116">
        <v>3.3272312955195072E-3</v>
      </c>
    </row>
    <row r="257" spans="2:6" x14ac:dyDescent="0.25">
      <c r="B257" s="72"/>
      <c r="C257" s="8"/>
      <c r="D257" s="1" t="s">
        <v>76</v>
      </c>
      <c r="E257" s="1">
        <v>4.9430366570468669</v>
      </c>
      <c r="F257" s="116">
        <v>1.2601063829577571E-3</v>
      </c>
    </row>
    <row r="258" spans="2:6" x14ac:dyDescent="0.25">
      <c r="B258" s="72"/>
      <c r="C258" s="8"/>
      <c r="D258" s="1" t="s">
        <v>108</v>
      </c>
      <c r="E258" s="1">
        <v>2.8410911626951618</v>
      </c>
      <c r="F258" s="116">
        <v>7.2426675282151454E-4</v>
      </c>
    </row>
    <row r="259" spans="2:6" x14ac:dyDescent="0.25">
      <c r="B259" s="72"/>
      <c r="C259" s="8"/>
      <c r="D259" s="1" t="s">
        <v>75</v>
      </c>
      <c r="E259" s="1">
        <v>2.8410911626951618</v>
      </c>
      <c r="F259" s="116">
        <v>7.2426675282151454E-4</v>
      </c>
    </row>
    <row r="260" spans="2:6" x14ac:dyDescent="0.25">
      <c r="B260" s="72"/>
      <c r="C260" s="8" t="s">
        <v>34</v>
      </c>
      <c r="D260" s="8"/>
      <c r="E260" s="8">
        <v>3922.7137675824106</v>
      </c>
      <c r="F260" s="120">
        <v>0.96890699687698911</v>
      </c>
    </row>
    <row r="261" spans="2:6" x14ac:dyDescent="0.25">
      <c r="B261" s="72"/>
      <c r="C261" s="8" t="s">
        <v>30</v>
      </c>
      <c r="D261" s="1" t="s">
        <v>31</v>
      </c>
      <c r="E261" s="1">
        <v>117.35975947509033</v>
      </c>
      <c r="F261" s="116">
        <v>1</v>
      </c>
    </row>
    <row r="262" spans="2:6" x14ac:dyDescent="0.25">
      <c r="B262" s="72"/>
      <c r="C262" s="8" t="s">
        <v>32</v>
      </c>
      <c r="D262" s="8"/>
      <c r="E262" s="8">
        <v>117.35975947509033</v>
      </c>
      <c r="F262" s="120">
        <v>2.8987761749768463E-2</v>
      </c>
    </row>
    <row r="263" spans="2:6" x14ac:dyDescent="0.25">
      <c r="B263" s="72"/>
      <c r="C263" s="8" t="s">
        <v>1050</v>
      </c>
      <c r="D263" s="1" t="s">
        <v>1051</v>
      </c>
      <c r="E263" s="1">
        <v>8.5232734880854863</v>
      </c>
      <c r="F263" s="116">
        <v>1</v>
      </c>
    </row>
    <row r="264" spans="2:6" x14ac:dyDescent="0.25">
      <c r="B264" s="4"/>
      <c r="C264" s="8" t="s">
        <v>1052</v>
      </c>
      <c r="D264" s="8"/>
      <c r="E264" s="8">
        <v>8.5232734880854863</v>
      </c>
      <c r="F264" s="120">
        <v>2.1052413732424269E-3</v>
      </c>
    </row>
    <row r="265" spans="2:6" x14ac:dyDescent="0.25">
      <c r="B265" s="11" t="s">
        <v>54</v>
      </c>
      <c r="C265" s="11"/>
      <c r="D265" s="11"/>
      <c r="E265" s="11">
        <v>4048.5968005455866</v>
      </c>
      <c r="F265" s="117">
        <v>4.8449533986077493E-2</v>
      </c>
    </row>
    <row r="266" spans="2:6" x14ac:dyDescent="0.25">
      <c r="B266" s="72" t="s">
        <v>5</v>
      </c>
      <c r="C266" s="8" t="s">
        <v>33</v>
      </c>
      <c r="D266" s="1" t="s">
        <v>62</v>
      </c>
      <c r="E266" s="1">
        <v>6653.0119012685318</v>
      </c>
      <c r="F266" s="116">
        <v>0.97418336771347425</v>
      </c>
    </row>
    <row r="267" spans="2:6" x14ac:dyDescent="0.25">
      <c r="B267" s="72"/>
      <c r="C267" s="8"/>
      <c r="D267" s="1" t="s">
        <v>63</v>
      </c>
      <c r="E267" s="1">
        <v>111.83851656501756</v>
      </c>
      <c r="F267" s="116">
        <v>1.6376225433568547E-2</v>
      </c>
    </row>
    <row r="268" spans="2:6" x14ac:dyDescent="0.25">
      <c r="B268" s="72"/>
      <c r="C268" s="8"/>
      <c r="D268" s="1" t="s">
        <v>64</v>
      </c>
      <c r="E268" s="1">
        <v>43.811972113079449</v>
      </c>
      <c r="F268" s="116">
        <v>6.4152740401908154E-3</v>
      </c>
    </row>
    <row r="269" spans="2:6" x14ac:dyDescent="0.25">
      <c r="B269" s="72"/>
      <c r="C269" s="8"/>
      <c r="D269" s="1" t="s">
        <v>115</v>
      </c>
      <c r="E269" s="1">
        <v>20.659606059064672</v>
      </c>
      <c r="F269" s="116">
        <v>3.0251328127664768E-3</v>
      </c>
    </row>
    <row r="270" spans="2:6" x14ac:dyDescent="0.25">
      <c r="B270" s="72"/>
      <c r="C270" s="8" t="s">
        <v>34</v>
      </c>
      <c r="D270" s="8"/>
      <c r="E270" s="8">
        <v>6829.3219960056931</v>
      </c>
      <c r="F270" s="120">
        <v>0.94383797021969396</v>
      </c>
    </row>
    <row r="271" spans="2:6" x14ac:dyDescent="0.25">
      <c r="B271" s="72"/>
      <c r="C271" s="8" t="s">
        <v>30</v>
      </c>
      <c r="D271" s="1" t="s">
        <v>31</v>
      </c>
      <c r="E271" s="1">
        <v>406.37121775223102</v>
      </c>
      <c r="F271" s="116">
        <v>1</v>
      </c>
    </row>
    <row r="272" spans="2:6" x14ac:dyDescent="0.25">
      <c r="B272" s="4"/>
      <c r="C272" s="8" t="s">
        <v>32</v>
      </c>
      <c r="D272" s="8"/>
      <c r="E272" s="8">
        <v>406.37121775223102</v>
      </c>
      <c r="F272" s="120">
        <v>5.6162029780306065E-2</v>
      </c>
    </row>
    <row r="273" spans="2:6" x14ac:dyDescent="0.25">
      <c r="B273" s="11" t="s">
        <v>55</v>
      </c>
      <c r="C273" s="11"/>
      <c r="D273" s="11"/>
      <c r="E273" s="11">
        <v>7235.6932137579242</v>
      </c>
      <c r="F273" s="117">
        <v>8.6589497928159398E-2</v>
      </c>
    </row>
    <row r="274" spans="2:6" x14ac:dyDescent="0.25">
      <c r="B274" s="72" t="s">
        <v>18</v>
      </c>
      <c r="C274" s="8" t="s">
        <v>33</v>
      </c>
      <c r="D274" s="1" t="s">
        <v>62</v>
      </c>
      <c r="E274" s="1">
        <v>1677.9229846581429</v>
      </c>
      <c r="F274" s="116">
        <v>0.98655140314375478</v>
      </c>
    </row>
    <row r="275" spans="2:6" x14ac:dyDescent="0.25">
      <c r="B275" s="72"/>
      <c r="C275" s="8"/>
      <c r="D275" s="1" t="s">
        <v>64</v>
      </c>
      <c r="E275" s="1">
        <v>7.806195614529237</v>
      </c>
      <c r="F275" s="116">
        <v>4.589729866712253E-3</v>
      </c>
    </row>
    <row r="276" spans="2:6" x14ac:dyDescent="0.25">
      <c r="B276" s="72"/>
      <c r="C276" s="8"/>
      <c r="D276" s="1" t="s">
        <v>67</v>
      </c>
      <c r="E276" s="1">
        <v>5.0223760912337063</v>
      </c>
      <c r="F276" s="116">
        <v>2.9529556631776805E-3</v>
      </c>
    </row>
    <row r="277" spans="2:6" x14ac:dyDescent="0.25">
      <c r="B277" s="72"/>
      <c r="C277" s="8"/>
      <c r="D277" s="1" t="s">
        <v>63</v>
      </c>
      <c r="E277" s="1">
        <v>5.0223760912337063</v>
      </c>
      <c r="F277" s="116">
        <v>2.9529556631776805E-3</v>
      </c>
    </row>
    <row r="278" spans="2:6" x14ac:dyDescent="0.25">
      <c r="B278" s="72"/>
      <c r="C278" s="8"/>
      <c r="D278" s="1" t="s">
        <v>66</v>
      </c>
      <c r="E278" s="1">
        <v>5.0223760912337063</v>
      </c>
      <c r="F278" s="116">
        <v>2.9529556631776805E-3</v>
      </c>
    </row>
    <row r="279" spans="2:6" x14ac:dyDescent="0.25">
      <c r="B279" s="72"/>
      <c r="C279" s="8" t="s">
        <v>34</v>
      </c>
      <c r="D279" s="8"/>
      <c r="E279" s="8">
        <v>1700.7963085463732</v>
      </c>
      <c r="F279" s="120">
        <v>0.97890297692653805</v>
      </c>
    </row>
    <row r="280" spans="2:6" x14ac:dyDescent="0.25">
      <c r="B280" s="72"/>
      <c r="C280" s="8" t="s">
        <v>30</v>
      </c>
      <c r="D280" s="1" t="s">
        <v>31</v>
      </c>
      <c r="E280" s="1">
        <v>36.655051430448715</v>
      </c>
      <c r="F280" s="116">
        <v>1</v>
      </c>
    </row>
    <row r="281" spans="2:6" x14ac:dyDescent="0.25">
      <c r="B281" s="4"/>
      <c r="C281" s="8" t="s">
        <v>32</v>
      </c>
      <c r="D281" s="8"/>
      <c r="E281" s="8">
        <v>36.655051430448715</v>
      </c>
      <c r="F281" s="120">
        <v>2.1097023073461868E-2</v>
      </c>
    </row>
    <row r="282" spans="2:6" x14ac:dyDescent="0.25">
      <c r="B282" s="11" t="s">
        <v>56</v>
      </c>
      <c r="C282" s="11"/>
      <c r="D282" s="11"/>
      <c r="E282" s="11">
        <v>1737.451359976822</v>
      </c>
      <c r="F282" s="117">
        <v>2.0792070157000995E-2</v>
      </c>
    </row>
    <row r="283" spans="2:6" x14ac:dyDescent="0.25">
      <c r="B283" s="72" t="s">
        <v>20</v>
      </c>
      <c r="C283" s="8" t="s">
        <v>33</v>
      </c>
      <c r="D283" s="1" t="s">
        <v>62</v>
      </c>
      <c r="E283" s="1">
        <v>8647.2284201989241</v>
      </c>
      <c r="F283" s="116">
        <v>0.88343404783644142</v>
      </c>
    </row>
    <row r="284" spans="2:6" x14ac:dyDescent="0.25">
      <c r="B284" s="72"/>
      <c r="C284" s="8"/>
      <c r="D284" s="1" t="s">
        <v>63</v>
      </c>
      <c r="E284" s="1">
        <v>820.92364365287665</v>
      </c>
      <c r="F284" s="116">
        <v>8.3868710555030951E-2</v>
      </c>
    </row>
    <row r="285" spans="2:6" x14ac:dyDescent="0.25">
      <c r="B285" s="72"/>
      <c r="C285" s="8"/>
      <c r="D285" s="1" t="s">
        <v>64</v>
      </c>
      <c r="E285" s="1">
        <v>98.027486185399297</v>
      </c>
      <c r="F285" s="116">
        <v>1.0014864267689362E-2</v>
      </c>
    </row>
    <row r="286" spans="2:6" x14ac:dyDescent="0.25">
      <c r="B286" s="72"/>
      <c r="C286" s="8"/>
      <c r="D286" s="1" t="s">
        <v>67</v>
      </c>
      <c r="E286" s="1">
        <v>65.47632792218802</v>
      </c>
      <c r="F286" s="116">
        <v>6.6893129917382369E-3</v>
      </c>
    </row>
    <row r="287" spans="2:6" x14ac:dyDescent="0.25">
      <c r="B287" s="72"/>
      <c r="C287" s="8"/>
      <c r="D287" s="1" t="s">
        <v>78</v>
      </c>
      <c r="E287" s="1">
        <v>43.365752227204794</v>
      </c>
      <c r="F287" s="116">
        <v>4.4304117071849464E-3</v>
      </c>
    </row>
    <row r="288" spans="2:6" x14ac:dyDescent="0.25">
      <c r="B288" s="72"/>
      <c r="C288" s="8"/>
      <c r="D288" s="1" t="s">
        <v>66</v>
      </c>
      <c r="E288" s="1">
        <v>37.743745087396455</v>
      </c>
      <c r="F288" s="116">
        <v>3.8560458776800057E-3</v>
      </c>
    </row>
    <row r="289" spans="2:6" x14ac:dyDescent="0.25">
      <c r="B289" s="72"/>
      <c r="C289" s="8"/>
      <c r="D289" s="1" t="s">
        <v>111</v>
      </c>
      <c r="E289" s="1">
        <v>18.96537539263959</v>
      </c>
      <c r="F289" s="116">
        <v>1.9375755487989991E-3</v>
      </c>
    </row>
    <row r="290" spans="2:6" x14ac:dyDescent="0.25">
      <c r="B290" s="72"/>
      <c r="C290" s="8"/>
      <c r="D290" s="1" t="s">
        <v>132</v>
      </c>
      <c r="E290" s="1">
        <v>18.96537539263959</v>
      </c>
      <c r="F290" s="116">
        <v>1.9375755487989991E-3</v>
      </c>
    </row>
    <row r="291" spans="2:6" x14ac:dyDescent="0.25">
      <c r="B291" s="72"/>
      <c r="C291" s="8"/>
      <c r="D291" s="1" t="s">
        <v>74</v>
      </c>
      <c r="E291" s="1">
        <v>13.772788568454422</v>
      </c>
      <c r="F291" s="116">
        <v>1.4070809470701196E-3</v>
      </c>
    </row>
    <row r="292" spans="2:6" x14ac:dyDescent="0.25">
      <c r="B292" s="72"/>
      <c r="C292" s="8"/>
      <c r="D292" s="1" t="s">
        <v>80</v>
      </c>
      <c r="E292" s="1">
        <v>7.9100875451479764</v>
      </c>
      <c r="F292" s="116">
        <v>8.0812490652235373E-4</v>
      </c>
    </row>
    <row r="293" spans="2:6" x14ac:dyDescent="0.25">
      <c r="B293" s="72"/>
      <c r="C293" s="8"/>
      <c r="D293" s="1" t="s">
        <v>133</v>
      </c>
      <c r="E293" s="1">
        <v>7.9100875451479764</v>
      </c>
      <c r="F293" s="116">
        <v>8.0812490652235373E-4</v>
      </c>
    </row>
    <row r="294" spans="2:6" x14ac:dyDescent="0.25">
      <c r="B294" s="72"/>
      <c r="C294" s="8"/>
      <c r="D294" s="1" t="s">
        <v>108</v>
      </c>
      <c r="E294" s="1">
        <v>7.9100875451479764</v>
      </c>
      <c r="F294" s="116">
        <v>8.0812490652235373E-4</v>
      </c>
    </row>
    <row r="295" spans="2:6" x14ac:dyDescent="0.25">
      <c r="B295" s="72"/>
      <c r="C295" s="8" t="s">
        <v>34</v>
      </c>
      <c r="D295" s="8"/>
      <c r="E295" s="8">
        <v>9788.1991772631663</v>
      </c>
      <c r="F295" s="120">
        <v>0.97820114862765872</v>
      </c>
    </row>
    <row r="296" spans="2:6" x14ac:dyDescent="0.25">
      <c r="B296" s="72"/>
      <c r="C296" s="8" t="s">
        <v>30</v>
      </c>
      <c r="D296" s="1" t="s">
        <v>31</v>
      </c>
      <c r="E296" s="1">
        <v>210.21631658694426</v>
      </c>
      <c r="F296" s="116">
        <v>1</v>
      </c>
    </row>
    <row r="297" spans="2:6" x14ac:dyDescent="0.25">
      <c r="B297" s="72"/>
      <c r="C297" s="8" t="s">
        <v>32</v>
      </c>
      <c r="D297" s="8"/>
      <c r="E297" s="8">
        <v>210.21631658694426</v>
      </c>
      <c r="F297" s="120">
        <v>2.1008342660546551E-2</v>
      </c>
    </row>
    <row r="298" spans="2:6" x14ac:dyDescent="0.25">
      <c r="B298" s="72"/>
      <c r="C298" s="8" t="s">
        <v>983</v>
      </c>
      <c r="D298" s="1" t="s">
        <v>1051</v>
      </c>
      <c r="E298" s="1">
        <v>7.9100875451479764</v>
      </c>
      <c r="F298" s="116">
        <v>1</v>
      </c>
    </row>
    <row r="299" spans="2:6" x14ac:dyDescent="0.25">
      <c r="B299" s="4"/>
      <c r="C299" s="8" t="s">
        <v>984</v>
      </c>
      <c r="D299" s="8"/>
      <c r="E299" s="8">
        <v>7.9100875451479764</v>
      </c>
      <c r="F299" s="120">
        <v>7.9050871179478575E-4</v>
      </c>
    </row>
    <row r="300" spans="2:6" x14ac:dyDescent="0.25">
      <c r="B300" s="11" t="s">
        <v>57</v>
      </c>
      <c r="C300" s="11"/>
      <c r="D300" s="11"/>
      <c r="E300" s="11">
        <v>10006.325581395258</v>
      </c>
      <c r="F300" s="117">
        <v>0.11974563909802888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1"/>
  <sheetViews>
    <sheetView workbookViewId="0">
      <pane ySplit="9" topLeftCell="A10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6.28515625" bestFit="1" customWidth="1"/>
    <col min="3" max="3" width="19.28515625" bestFit="1" customWidth="1"/>
    <col min="4" max="4" width="39.5703125" bestFit="1" customWidth="1"/>
    <col min="5" max="5" width="30.5703125" bestFit="1" customWidth="1"/>
    <col min="6" max="6" width="10" bestFit="1" customWidth="1"/>
    <col min="7" max="7" width="8.140625" bestFit="1" customWidth="1"/>
  </cols>
  <sheetData>
    <row r="1" spans="1:7" x14ac:dyDescent="0.25">
      <c r="A1" s="19" t="s">
        <v>710</v>
      </c>
    </row>
    <row r="3" spans="1:7" ht="18.75" x14ac:dyDescent="0.3">
      <c r="A3" s="20" t="s">
        <v>707</v>
      </c>
    </row>
    <row r="5" spans="1:7" x14ac:dyDescent="0.25">
      <c r="A5" t="s">
        <v>708</v>
      </c>
      <c r="B5" s="7" t="s">
        <v>713</v>
      </c>
    </row>
    <row r="6" spans="1:7" x14ac:dyDescent="0.25">
      <c r="A6" t="s">
        <v>709</v>
      </c>
      <c r="B6" t="s">
        <v>712</v>
      </c>
    </row>
    <row r="8" spans="1:7" x14ac:dyDescent="0.25">
      <c r="B8" s="2"/>
      <c r="C8" s="2"/>
      <c r="D8" s="2"/>
      <c r="E8" s="2"/>
      <c r="F8" s="2" t="s">
        <v>24</v>
      </c>
      <c r="G8" s="2"/>
    </row>
    <row r="9" spans="1:7" x14ac:dyDescent="0.25">
      <c r="B9" s="3" t="s">
        <v>25</v>
      </c>
      <c r="C9" s="3" t="s">
        <v>60</v>
      </c>
      <c r="D9" s="3" t="s">
        <v>61</v>
      </c>
      <c r="E9" s="3" t="s">
        <v>142</v>
      </c>
      <c r="F9" s="3" t="s">
        <v>28</v>
      </c>
      <c r="G9" s="3" t="s">
        <v>29</v>
      </c>
    </row>
    <row r="10" spans="1:7" x14ac:dyDescent="0.25">
      <c r="B10" s="68" t="s">
        <v>969</v>
      </c>
      <c r="C10" s="68" t="s">
        <v>33</v>
      </c>
      <c r="D10" s="68" t="s">
        <v>63</v>
      </c>
      <c r="E10" s="68"/>
      <c r="F10" s="69">
        <v>26289</v>
      </c>
      <c r="G10" s="118">
        <v>0.47740892746885555</v>
      </c>
    </row>
    <row r="11" spans="1:7" x14ac:dyDescent="0.25">
      <c r="B11" s="68"/>
      <c r="C11" s="68"/>
      <c r="D11" s="68" t="s">
        <v>62</v>
      </c>
      <c r="E11" s="68"/>
      <c r="F11" s="69">
        <v>22711</v>
      </c>
      <c r="G11" s="118">
        <v>0.41243235390258964</v>
      </c>
    </row>
    <row r="12" spans="1:7" x14ac:dyDescent="0.25">
      <c r="B12" s="68"/>
      <c r="C12" s="68"/>
      <c r="D12" s="68" t="s">
        <v>67</v>
      </c>
      <c r="E12" s="68"/>
      <c r="F12" s="69">
        <v>2693</v>
      </c>
      <c r="G12" s="118">
        <v>4.8904950423128611E-2</v>
      </c>
    </row>
    <row r="13" spans="1:7" x14ac:dyDescent="0.25">
      <c r="B13" s="68"/>
      <c r="C13" s="68"/>
      <c r="D13" s="68" t="s">
        <v>1002</v>
      </c>
      <c r="E13" s="68"/>
      <c r="F13" s="69">
        <v>2674</v>
      </c>
      <c r="G13" s="118">
        <v>4.8559909926270295E-2</v>
      </c>
    </row>
    <row r="14" spans="1:7" x14ac:dyDescent="0.25">
      <c r="B14" s="68"/>
      <c r="C14" s="68" t="s">
        <v>34</v>
      </c>
      <c r="D14" s="68"/>
      <c r="E14" s="68"/>
      <c r="F14" s="69">
        <v>54367</v>
      </c>
      <c r="G14" s="118">
        <v>0.98730614172084408</v>
      </c>
    </row>
    <row r="15" spans="1:7" x14ac:dyDescent="0.25">
      <c r="B15" s="68"/>
      <c r="C15" s="68" t="s">
        <v>30</v>
      </c>
      <c r="D15" s="68" t="s">
        <v>31</v>
      </c>
      <c r="E15" s="68"/>
      <c r="F15" s="69">
        <v>617</v>
      </c>
      <c r="G15" s="118">
        <v>1.1204736134820033E-2</v>
      </c>
    </row>
    <row r="16" spans="1:7" x14ac:dyDescent="0.25">
      <c r="B16" s="68"/>
      <c r="C16" s="68"/>
      <c r="D16" s="68" t="s">
        <v>994</v>
      </c>
      <c r="E16" s="68"/>
      <c r="F16" s="68">
        <v>15</v>
      </c>
      <c r="G16" s="118">
        <v>2.7240039225656486E-4</v>
      </c>
    </row>
    <row r="17" spans="2:7" x14ac:dyDescent="0.25">
      <c r="B17" s="68"/>
      <c r="C17" s="68" t="s">
        <v>32</v>
      </c>
      <c r="D17" s="68"/>
      <c r="E17" s="68"/>
      <c r="F17" s="68">
        <v>632</v>
      </c>
      <c r="G17" s="118">
        <v>1.1477136527076598E-2</v>
      </c>
    </row>
    <row r="18" spans="2:7" x14ac:dyDescent="0.25">
      <c r="B18" s="68"/>
      <c r="C18" s="68" t="s">
        <v>1050</v>
      </c>
      <c r="D18" s="68"/>
      <c r="E18" s="68"/>
      <c r="F18" s="69">
        <v>67</v>
      </c>
      <c r="G18" s="118">
        <v>1.2167217520793229E-3</v>
      </c>
    </row>
    <row r="19" spans="2:7" x14ac:dyDescent="0.25">
      <c r="B19" s="62" t="s">
        <v>970</v>
      </c>
      <c r="C19" s="62"/>
      <c r="D19" s="62"/>
      <c r="E19" s="62"/>
      <c r="F19" s="63">
        <f>F14+F17+F18</f>
        <v>55066</v>
      </c>
      <c r="G19" s="115">
        <v>1</v>
      </c>
    </row>
    <row r="20" spans="2:7" x14ac:dyDescent="0.25">
      <c r="B20" s="7" t="s">
        <v>15</v>
      </c>
      <c r="C20" s="7" t="s">
        <v>33</v>
      </c>
      <c r="D20" t="s">
        <v>63</v>
      </c>
      <c r="E20" t="s">
        <v>143</v>
      </c>
      <c r="F20" s="1">
        <v>9.3424664951540954</v>
      </c>
      <c r="G20" s="116">
        <v>0.5</v>
      </c>
    </row>
    <row r="21" spans="2:7" x14ac:dyDescent="0.25">
      <c r="B21" s="7"/>
      <c r="C21" s="7"/>
      <c r="E21" t="s">
        <v>144</v>
      </c>
      <c r="F21" s="1">
        <v>4.6712332475770477</v>
      </c>
      <c r="G21" s="116">
        <v>0.25</v>
      </c>
    </row>
    <row r="22" spans="2:7" x14ac:dyDescent="0.25">
      <c r="B22" s="7"/>
      <c r="C22" s="7"/>
      <c r="E22" t="s">
        <v>145</v>
      </c>
      <c r="F22" s="1">
        <v>4.6712332475770477</v>
      </c>
      <c r="G22" s="116">
        <v>0.25</v>
      </c>
    </row>
    <row r="23" spans="2:7" x14ac:dyDescent="0.25">
      <c r="B23" s="7"/>
      <c r="C23" s="7"/>
      <c r="D23" t="s">
        <v>146</v>
      </c>
      <c r="F23" s="1">
        <v>18.684932990308191</v>
      </c>
      <c r="G23" s="116">
        <v>2.7735903346533052E-2</v>
      </c>
    </row>
    <row r="24" spans="2:7" x14ac:dyDescent="0.25">
      <c r="B24" s="7"/>
      <c r="C24" s="7"/>
      <c r="D24" t="s">
        <v>66</v>
      </c>
      <c r="E24" t="s">
        <v>1051</v>
      </c>
      <c r="F24" s="1">
        <v>3.2007786423988338</v>
      </c>
      <c r="G24" s="116">
        <v>1</v>
      </c>
    </row>
    <row r="25" spans="2:7" x14ac:dyDescent="0.25">
      <c r="B25" s="7"/>
      <c r="C25" s="7"/>
      <c r="D25" t="s">
        <v>1054</v>
      </c>
      <c r="F25" s="1">
        <v>3.2007786423988338</v>
      </c>
      <c r="G25" s="116">
        <v>4.7512339008798903E-3</v>
      </c>
    </row>
    <row r="26" spans="2:7" x14ac:dyDescent="0.25">
      <c r="B26" s="7"/>
      <c r="C26" s="7"/>
      <c r="D26" t="s">
        <v>62</v>
      </c>
      <c r="E26" t="s">
        <v>147</v>
      </c>
      <c r="F26" s="1">
        <v>270.82973616557513</v>
      </c>
      <c r="G26" s="116">
        <v>0.41551850495226772</v>
      </c>
    </row>
    <row r="27" spans="2:7" x14ac:dyDescent="0.25">
      <c r="B27" s="7"/>
      <c r="C27" s="7"/>
      <c r="E27" t="s">
        <v>148</v>
      </c>
      <c r="F27" s="1">
        <v>118.02448173826319</v>
      </c>
      <c r="G27" s="116">
        <v>0.18107818179044899</v>
      </c>
    </row>
    <row r="28" spans="2:7" x14ac:dyDescent="0.25">
      <c r="B28" s="7"/>
      <c r="C28" s="7"/>
      <c r="E28" t="s">
        <v>149</v>
      </c>
      <c r="F28" s="1">
        <v>32.631203948241925</v>
      </c>
      <c r="G28" s="116">
        <v>5.0064181545694961E-2</v>
      </c>
    </row>
    <row r="29" spans="2:7" x14ac:dyDescent="0.25">
      <c r="B29" s="7"/>
      <c r="C29" s="7"/>
      <c r="E29" t="s">
        <v>150</v>
      </c>
      <c r="F29" s="1">
        <v>29.665777035936493</v>
      </c>
      <c r="G29" s="116">
        <v>4.5514497398777436E-2</v>
      </c>
    </row>
    <row r="30" spans="2:7" x14ac:dyDescent="0.25">
      <c r="B30" s="7"/>
      <c r="C30" s="7"/>
      <c r="E30" t="s">
        <v>151</v>
      </c>
      <c r="F30" s="1">
        <v>28.02739948546229</v>
      </c>
      <c r="G30" s="116">
        <v>4.3000828848348403E-2</v>
      </c>
    </row>
    <row r="31" spans="2:7" x14ac:dyDescent="0.25">
      <c r="B31" s="7"/>
      <c r="C31" s="7"/>
      <c r="E31" t="s">
        <v>152</v>
      </c>
      <c r="F31" s="1">
        <v>28.02739948546229</v>
      </c>
      <c r="G31" s="116">
        <v>4.3000828848348403E-2</v>
      </c>
    </row>
    <row r="32" spans="2:7" x14ac:dyDescent="0.25">
      <c r="B32" s="7"/>
      <c r="C32" s="7"/>
      <c r="E32" t="s">
        <v>153</v>
      </c>
      <c r="F32" s="1">
        <v>21.885711632707029</v>
      </c>
      <c r="G32" s="116">
        <v>3.3577990017607223E-2</v>
      </c>
    </row>
    <row r="33" spans="2:7" x14ac:dyDescent="0.25">
      <c r="B33" s="7"/>
      <c r="C33" s="7"/>
      <c r="E33" t="s">
        <v>154</v>
      </c>
      <c r="F33" s="1">
        <v>21.793765145960606</v>
      </c>
      <c r="G33" s="116">
        <v>3.3436921805344411E-2</v>
      </c>
    </row>
    <row r="34" spans="2:7" x14ac:dyDescent="0.25">
      <c r="B34" s="7"/>
      <c r="C34" s="7"/>
      <c r="E34" t="s">
        <v>155</v>
      </c>
      <c r="F34" s="1">
        <v>16.887180168290158</v>
      </c>
      <c r="G34" s="116">
        <v>2.5909030358828918E-2</v>
      </c>
    </row>
    <row r="35" spans="2:7" x14ac:dyDescent="0.25">
      <c r="B35" s="7"/>
      <c r="C35" s="7"/>
      <c r="E35" t="s">
        <v>156</v>
      </c>
      <c r="F35" s="1">
        <v>14.013699742731143</v>
      </c>
      <c r="G35" s="116">
        <v>2.1500414424174198E-2</v>
      </c>
    </row>
    <row r="36" spans="2:7" x14ac:dyDescent="0.25">
      <c r="B36" s="7"/>
      <c r="C36" s="7"/>
      <c r="E36" t="s">
        <v>157</v>
      </c>
      <c r="F36" s="1">
        <v>9.3424664951540954</v>
      </c>
      <c r="G36" s="116">
        <v>1.4333609616116131E-2</v>
      </c>
    </row>
    <row r="37" spans="2:7" x14ac:dyDescent="0.25">
      <c r="B37" s="7"/>
      <c r="C37" s="7"/>
      <c r="E37" t="s">
        <v>158</v>
      </c>
      <c r="F37" s="1">
        <v>9.3424664951540954</v>
      </c>
      <c r="G37" s="116">
        <v>1.4333609616116131E-2</v>
      </c>
    </row>
    <row r="38" spans="2:7" x14ac:dyDescent="0.25">
      <c r="B38" s="7"/>
      <c r="C38" s="7"/>
      <c r="E38" t="s">
        <v>159</v>
      </c>
      <c r="F38" s="1">
        <v>4.6712332475770477</v>
      </c>
      <c r="G38" s="116">
        <v>7.1668048080580655E-3</v>
      </c>
    </row>
    <row r="39" spans="2:7" x14ac:dyDescent="0.25">
      <c r="B39" s="7"/>
      <c r="C39" s="7"/>
      <c r="E39" t="s">
        <v>160</v>
      </c>
      <c r="F39" s="1">
        <v>4.6712332475770477</v>
      </c>
      <c r="G39" s="116">
        <v>7.1668048080580655E-3</v>
      </c>
    </row>
    <row r="40" spans="2:7" x14ac:dyDescent="0.25">
      <c r="B40" s="7"/>
      <c r="C40" s="7"/>
      <c r="E40" t="s">
        <v>161</v>
      </c>
      <c r="F40" s="1">
        <v>4.6712332475770477</v>
      </c>
      <c r="G40" s="116">
        <v>7.1668048080580655E-3</v>
      </c>
    </row>
    <row r="41" spans="2:7" x14ac:dyDescent="0.25">
      <c r="B41" s="7"/>
      <c r="C41" s="7"/>
      <c r="E41" t="s">
        <v>162</v>
      </c>
      <c r="F41" s="1">
        <v>4.6712332475770477</v>
      </c>
      <c r="G41" s="116">
        <v>7.1668048080580655E-3</v>
      </c>
    </row>
    <row r="42" spans="2:7" x14ac:dyDescent="0.25">
      <c r="B42" s="7"/>
      <c r="C42" s="7"/>
      <c r="E42" t="s">
        <v>163</v>
      </c>
      <c r="F42" s="1">
        <v>4.6712332475770477</v>
      </c>
      <c r="G42" s="116">
        <v>7.1668048080580655E-3</v>
      </c>
    </row>
    <row r="43" spans="2:7" x14ac:dyDescent="0.25">
      <c r="B43" s="7"/>
      <c r="C43" s="7"/>
      <c r="E43" t="s">
        <v>164</v>
      </c>
      <c r="F43" s="1">
        <v>4.6712332475770477</v>
      </c>
      <c r="G43" s="116">
        <v>7.1668048080580655E-3</v>
      </c>
    </row>
    <row r="44" spans="2:7" x14ac:dyDescent="0.25">
      <c r="B44" s="7"/>
      <c r="C44" s="7"/>
      <c r="E44" t="s">
        <v>165</v>
      </c>
      <c r="F44" s="1">
        <v>4.6712332475770477</v>
      </c>
      <c r="G44" s="116">
        <v>7.1668048080580655E-3</v>
      </c>
    </row>
    <row r="45" spans="2:7" x14ac:dyDescent="0.25">
      <c r="B45" s="7"/>
      <c r="C45" s="7"/>
      <c r="E45" t="s">
        <v>166</v>
      </c>
      <c r="F45" s="1">
        <v>4.6712332475770477</v>
      </c>
      <c r="G45" s="116">
        <v>7.1668048080580655E-3</v>
      </c>
    </row>
    <row r="46" spans="2:7" x14ac:dyDescent="0.25">
      <c r="B46" s="7"/>
      <c r="C46" s="7"/>
      <c r="E46" t="s">
        <v>167</v>
      </c>
      <c r="F46" s="1">
        <v>4.6712332475770477</v>
      </c>
      <c r="G46" s="116">
        <v>7.1668048080580655E-3</v>
      </c>
    </row>
    <row r="47" spans="2:7" x14ac:dyDescent="0.25">
      <c r="B47" s="7"/>
      <c r="C47" s="7"/>
      <c r="E47" t="s">
        <v>168</v>
      </c>
      <c r="F47" s="1">
        <v>3.2007786423988338</v>
      </c>
      <c r="G47" s="116">
        <v>4.9107707853749526E-3</v>
      </c>
    </row>
    <row r="48" spans="2:7" x14ac:dyDescent="0.25">
      <c r="B48" s="7"/>
      <c r="C48" s="7"/>
      <c r="E48" t="s">
        <v>169</v>
      </c>
      <c r="F48" s="1">
        <v>3.2007786423988338</v>
      </c>
      <c r="G48" s="116">
        <v>4.9107707853749526E-3</v>
      </c>
    </row>
    <row r="49" spans="2:7" x14ac:dyDescent="0.25">
      <c r="B49" s="7"/>
      <c r="C49" s="7"/>
      <c r="E49" t="s">
        <v>170</v>
      </c>
      <c r="F49" s="1">
        <v>2.8734804255590123</v>
      </c>
      <c r="G49" s="116">
        <v>4.408615934654715E-3</v>
      </c>
    </row>
    <row r="50" spans="2:7" x14ac:dyDescent="0.25">
      <c r="B50" s="7"/>
      <c r="C50" s="7"/>
      <c r="D50" t="s">
        <v>171</v>
      </c>
      <c r="F50" s="1">
        <v>651.78742447748846</v>
      </c>
      <c r="G50" s="116">
        <v>0.96751286275258686</v>
      </c>
    </row>
    <row r="51" spans="2:7" x14ac:dyDescent="0.25">
      <c r="B51" s="7"/>
      <c r="C51" s="7" t="s">
        <v>34</v>
      </c>
      <c r="D51" s="7"/>
      <c r="E51" s="7"/>
      <c r="F51" s="8">
        <v>673.67313611019563</v>
      </c>
      <c r="G51" s="120">
        <v>0.99540644948975465</v>
      </c>
    </row>
    <row r="52" spans="2:7" x14ac:dyDescent="0.25">
      <c r="B52" s="7"/>
      <c r="C52" s="7" t="s">
        <v>30</v>
      </c>
      <c r="D52" t="s">
        <v>31</v>
      </c>
      <c r="E52" t="s">
        <v>172</v>
      </c>
      <c r="F52" s="1">
        <v>3.1088321556524168</v>
      </c>
      <c r="G52" s="116">
        <v>1</v>
      </c>
    </row>
    <row r="53" spans="2:7" x14ac:dyDescent="0.25">
      <c r="B53" s="7"/>
      <c r="C53" s="7"/>
      <c r="D53" t="s">
        <v>173</v>
      </c>
      <c r="F53" s="1">
        <v>3.1088321556524168</v>
      </c>
      <c r="G53" s="116">
        <v>1</v>
      </c>
    </row>
    <row r="54" spans="2:7" x14ac:dyDescent="0.25">
      <c r="B54" s="9"/>
      <c r="C54" s="7" t="s">
        <v>32</v>
      </c>
      <c r="D54" s="7"/>
      <c r="E54" s="7"/>
      <c r="F54" s="8">
        <v>3.1088321556524168</v>
      </c>
      <c r="G54" s="120">
        <v>4.5935505102453183E-3</v>
      </c>
    </row>
    <row r="55" spans="2:7" x14ac:dyDescent="0.25">
      <c r="B55" s="10" t="s">
        <v>35</v>
      </c>
      <c r="C55" s="10"/>
      <c r="D55" s="10"/>
      <c r="E55" s="10"/>
      <c r="F55" s="11">
        <v>676.78196826584804</v>
      </c>
      <c r="G55" s="117">
        <v>1.2290266727503722E-2</v>
      </c>
    </row>
    <row r="56" spans="2:7" x14ac:dyDescent="0.25">
      <c r="B56" s="7" t="s">
        <v>4</v>
      </c>
      <c r="C56" s="7" t="s">
        <v>33</v>
      </c>
      <c r="D56" t="s">
        <v>63</v>
      </c>
      <c r="E56" t="s">
        <v>174</v>
      </c>
      <c r="F56" s="1">
        <v>404.67632983174786</v>
      </c>
      <c r="G56" s="116">
        <v>0.11061303260707132</v>
      </c>
    </row>
    <row r="57" spans="2:7" x14ac:dyDescent="0.25">
      <c r="B57" s="7"/>
      <c r="C57" s="7"/>
      <c r="E57" t="s">
        <v>175</v>
      </c>
      <c r="F57" s="1">
        <v>387.17890424782621</v>
      </c>
      <c r="G57" s="116">
        <v>0.10583033798428766</v>
      </c>
    </row>
    <row r="58" spans="2:7" x14ac:dyDescent="0.25">
      <c r="B58" s="7"/>
      <c r="C58" s="7"/>
      <c r="E58" t="s">
        <v>176</v>
      </c>
      <c r="F58" s="1">
        <v>257.41530576735886</v>
      </c>
      <c r="G58" s="116">
        <v>7.0361139289373584E-2</v>
      </c>
    </row>
    <row r="59" spans="2:7" x14ac:dyDescent="0.25">
      <c r="B59" s="7"/>
      <c r="C59" s="7"/>
      <c r="E59" t="s">
        <v>177</v>
      </c>
      <c r="F59" s="1">
        <v>231.7247174660144</v>
      </c>
      <c r="G59" s="116">
        <v>6.333894977151136E-2</v>
      </c>
    </row>
    <row r="60" spans="2:7" x14ac:dyDescent="0.25">
      <c r="B60" s="7"/>
      <c r="C60" s="7"/>
      <c r="E60" t="s">
        <v>178</v>
      </c>
      <c r="F60" s="1">
        <v>225.04897570037258</v>
      </c>
      <c r="G60" s="116">
        <v>6.151422223702388E-2</v>
      </c>
    </row>
    <row r="61" spans="2:7" x14ac:dyDescent="0.25">
      <c r="B61" s="7"/>
      <c r="C61" s="7"/>
      <c r="E61" t="s">
        <v>143</v>
      </c>
      <c r="F61" s="1">
        <v>201.79415050884467</v>
      </c>
      <c r="G61" s="116">
        <v>5.5157817012503586E-2</v>
      </c>
    </row>
    <row r="62" spans="2:7" x14ac:dyDescent="0.25">
      <c r="B62" s="7"/>
      <c r="C62" s="7"/>
      <c r="E62" t="s">
        <v>179</v>
      </c>
      <c r="F62" s="1">
        <v>149.01334605405523</v>
      </c>
      <c r="G62" s="116">
        <v>4.073086783410107E-2</v>
      </c>
    </row>
    <row r="63" spans="2:7" x14ac:dyDescent="0.25">
      <c r="B63" s="7"/>
      <c r="C63" s="7"/>
      <c r="E63" t="s">
        <v>180</v>
      </c>
      <c r="F63" s="1">
        <v>130.82493805880719</v>
      </c>
      <c r="G63" s="116">
        <v>3.575930212012525E-2</v>
      </c>
    </row>
    <row r="64" spans="2:7" x14ac:dyDescent="0.25">
      <c r="B64" s="7"/>
      <c r="C64" s="7"/>
      <c r="E64" t="s">
        <v>181</v>
      </c>
      <c r="F64" s="1">
        <v>99.379454364236523</v>
      </c>
      <c r="G64" s="116">
        <v>2.7164086495087732E-2</v>
      </c>
    </row>
    <row r="65" spans="2:7" x14ac:dyDescent="0.25">
      <c r="B65" s="7"/>
      <c r="C65" s="7"/>
      <c r="E65" t="s">
        <v>182</v>
      </c>
      <c r="F65" s="1">
        <v>97.747087107892995</v>
      </c>
      <c r="G65" s="116">
        <v>2.6717900051151874E-2</v>
      </c>
    </row>
    <row r="66" spans="2:7" x14ac:dyDescent="0.25">
      <c r="B66" s="7"/>
      <c r="C66" s="7"/>
      <c r="E66" t="s">
        <v>183</v>
      </c>
      <c r="F66" s="1">
        <v>96.114719851549467</v>
      </c>
      <c r="G66" s="116">
        <v>2.6271713607216016E-2</v>
      </c>
    </row>
    <row r="67" spans="2:7" x14ac:dyDescent="0.25">
      <c r="B67" s="7"/>
      <c r="C67" s="7"/>
      <c r="E67" t="s">
        <v>184</v>
      </c>
      <c r="F67" s="1">
        <v>94.970160281161938</v>
      </c>
      <c r="G67" s="116">
        <v>2.5958863075205289E-2</v>
      </c>
    </row>
    <row r="68" spans="2:7" x14ac:dyDescent="0.25">
      <c r="B68" s="7"/>
      <c r="C68" s="7"/>
      <c r="E68" t="s">
        <v>185</v>
      </c>
      <c r="F68" s="1">
        <v>92.821534346311068</v>
      </c>
      <c r="G68" s="116">
        <v>2.5371564009082807E-2</v>
      </c>
    </row>
    <row r="69" spans="2:7" x14ac:dyDescent="0.25">
      <c r="B69" s="7"/>
      <c r="C69" s="7"/>
      <c r="E69" t="s">
        <v>186</v>
      </c>
      <c r="F69" s="1">
        <v>90.644086190135098</v>
      </c>
      <c r="G69" s="116">
        <v>2.4776386762122404E-2</v>
      </c>
    </row>
    <row r="70" spans="2:7" x14ac:dyDescent="0.25">
      <c r="B70" s="7"/>
      <c r="C70" s="7"/>
      <c r="E70" t="s">
        <v>187</v>
      </c>
      <c r="F70" s="1">
        <v>71.48584235731856</v>
      </c>
      <c r="G70" s="116">
        <v>1.9539728985141384E-2</v>
      </c>
    </row>
    <row r="71" spans="2:7" x14ac:dyDescent="0.25">
      <c r="B71" s="7"/>
      <c r="C71" s="7"/>
      <c r="E71" t="s">
        <v>145</v>
      </c>
      <c r="F71" s="1">
        <v>69.595160147334482</v>
      </c>
      <c r="G71" s="116">
        <v>1.9022935494823999E-2</v>
      </c>
    </row>
    <row r="72" spans="2:7" x14ac:dyDescent="0.25">
      <c r="B72" s="7"/>
      <c r="C72" s="7"/>
      <c r="E72" t="s">
        <v>188</v>
      </c>
      <c r="F72" s="1">
        <v>65.269086056307643</v>
      </c>
      <c r="G72" s="116">
        <v>1.7840459181741115E-2</v>
      </c>
    </row>
    <row r="73" spans="2:7" x14ac:dyDescent="0.25">
      <c r="B73" s="7"/>
      <c r="C73" s="7"/>
      <c r="E73" t="s">
        <v>189</v>
      </c>
      <c r="F73" s="1">
        <v>61.11773569809985</v>
      </c>
      <c r="G73" s="116">
        <v>1.6705741337663765E-2</v>
      </c>
    </row>
    <row r="74" spans="2:7" x14ac:dyDescent="0.25">
      <c r="B74" s="7"/>
      <c r="C74" s="7"/>
      <c r="E74" t="s">
        <v>144</v>
      </c>
      <c r="F74" s="1">
        <v>60.601477019592508</v>
      </c>
      <c r="G74" s="116">
        <v>1.6564628715477141E-2</v>
      </c>
    </row>
    <row r="75" spans="2:7" x14ac:dyDescent="0.25">
      <c r="B75" s="7"/>
      <c r="C75" s="7"/>
      <c r="E75" t="s">
        <v>190</v>
      </c>
      <c r="F75" s="1">
        <v>58.96910976324898</v>
      </c>
      <c r="G75" s="116">
        <v>1.6118442271541283E-2</v>
      </c>
    </row>
    <row r="76" spans="2:7" x14ac:dyDescent="0.25">
      <c r="B76" s="7"/>
      <c r="C76" s="7"/>
      <c r="E76" t="s">
        <v>191</v>
      </c>
      <c r="F76" s="1">
        <v>57.078427553264902</v>
      </c>
      <c r="G76" s="116">
        <v>1.5601648781223897E-2</v>
      </c>
    </row>
    <row r="77" spans="2:7" x14ac:dyDescent="0.25">
      <c r="B77" s="7"/>
      <c r="C77" s="7"/>
      <c r="E77" t="s">
        <v>192</v>
      </c>
      <c r="F77" s="1">
        <v>54.043185772893295</v>
      </c>
      <c r="G77" s="116">
        <v>1.4772004758895783E-2</v>
      </c>
    </row>
    <row r="78" spans="2:7" x14ac:dyDescent="0.25">
      <c r="B78" s="7"/>
      <c r="C78" s="7"/>
      <c r="E78" t="s">
        <v>193</v>
      </c>
      <c r="F78" s="1">
        <v>46.968635847686741</v>
      </c>
      <c r="G78" s="116">
        <v>1.2838268180127803E-2</v>
      </c>
    </row>
    <row r="79" spans="2:7" x14ac:dyDescent="0.25">
      <c r="B79" s="7"/>
      <c r="C79" s="7"/>
      <c r="E79" t="s">
        <v>194</v>
      </c>
      <c r="F79" s="1">
        <v>45.336268591343213</v>
      </c>
      <c r="G79" s="116">
        <v>1.2392081736191945E-2</v>
      </c>
    </row>
    <row r="80" spans="2:7" x14ac:dyDescent="0.25">
      <c r="B80" s="7"/>
      <c r="C80" s="7"/>
      <c r="E80" t="s">
        <v>195</v>
      </c>
      <c r="F80" s="1">
        <v>35.226476885765052</v>
      </c>
      <c r="G80" s="116">
        <v>9.6287011350958528E-3</v>
      </c>
    </row>
    <row r="81" spans="2:7" x14ac:dyDescent="0.25">
      <c r="B81" s="7"/>
      <c r="C81" s="7"/>
      <c r="E81" t="s">
        <v>196</v>
      </c>
      <c r="F81" s="1">
        <v>35.226476885765052</v>
      </c>
      <c r="G81" s="116">
        <v>9.6287011350958528E-3</v>
      </c>
    </row>
    <row r="82" spans="2:7" x14ac:dyDescent="0.25">
      <c r="B82" s="7"/>
      <c r="C82" s="7"/>
      <c r="E82" t="s">
        <v>197</v>
      </c>
      <c r="F82" s="1">
        <v>35.226476885765052</v>
      </c>
      <c r="G82" s="116">
        <v>9.6287011350958528E-3</v>
      </c>
    </row>
    <row r="83" spans="2:7" x14ac:dyDescent="0.25">
      <c r="B83" s="7"/>
      <c r="C83" s="7"/>
      <c r="E83" t="s">
        <v>198</v>
      </c>
      <c r="F83" s="1">
        <v>28.926500592706393</v>
      </c>
      <c r="G83" s="116">
        <v>7.9066842248960226E-3</v>
      </c>
    </row>
    <row r="84" spans="2:7" x14ac:dyDescent="0.25">
      <c r="B84" s="7"/>
      <c r="C84" s="7"/>
      <c r="E84" t="s">
        <v>199</v>
      </c>
      <c r="F84" s="1">
        <v>25.89125881233479</v>
      </c>
      <c r="G84" s="116">
        <v>7.0770402025679092E-3</v>
      </c>
    </row>
    <row r="85" spans="2:7" x14ac:dyDescent="0.25">
      <c r="B85" s="7"/>
      <c r="C85" s="7"/>
      <c r="E85" t="s">
        <v>200</v>
      </c>
      <c r="F85" s="1">
        <v>23.484317923843371</v>
      </c>
      <c r="G85" s="116">
        <v>6.4191340900639016E-3</v>
      </c>
    </row>
    <row r="86" spans="2:7" x14ac:dyDescent="0.25">
      <c r="B86" s="7"/>
      <c r="C86" s="7"/>
      <c r="E86" t="s">
        <v>201</v>
      </c>
      <c r="F86" s="1">
        <v>23.484317923843371</v>
      </c>
      <c r="G86" s="116">
        <v>6.4191340900639016E-3</v>
      </c>
    </row>
    <row r="87" spans="2:7" x14ac:dyDescent="0.25">
      <c r="B87" s="7"/>
      <c r="C87" s="7"/>
      <c r="E87" t="s">
        <v>202</v>
      </c>
      <c r="F87" s="1">
        <v>23.484317923843371</v>
      </c>
      <c r="G87" s="116">
        <v>6.4191340900639016E-3</v>
      </c>
    </row>
    <row r="88" spans="2:7" x14ac:dyDescent="0.25">
      <c r="B88" s="7"/>
      <c r="C88" s="7"/>
      <c r="E88" t="s">
        <v>203</v>
      </c>
      <c r="F88" s="1">
        <v>21.851950667499842</v>
      </c>
      <c r="G88" s="116">
        <v>5.9729476461280436E-3</v>
      </c>
    </row>
    <row r="89" spans="2:7" x14ac:dyDescent="0.25">
      <c r="B89" s="7"/>
      <c r="C89" s="7"/>
      <c r="E89" t="s">
        <v>204</v>
      </c>
      <c r="F89" s="1">
        <v>20.219583411156314</v>
      </c>
      <c r="G89" s="116">
        <v>5.5267612021921847E-3</v>
      </c>
    </row>
    <row r="90" spans="2:7" x14ac:dyDescent="0.25">
      <c r="B90" s="7"/>
      <c r="C90" s="7"/>
      <c r="E90" t="s">
        <v>205</v>
      </c>
      <c r="F90" s="1">
        <v>11.742158961921685</v>
      </c>
      <c r="G90" s="116">
        <v>3.2095670450319508E-3</v>
      </c>
    </row>
    <row r="91" spans="2:7" x14ac:dyDescent="0.25">
      <c r="B91" s="7"/>
      <c r="C91" s="7"/>
      <c r="E91" t="s">
        <v>206</v>
      </c>
      <c r="F91" s="1">
        <v>11.742158961921685</v>
      </c>
      <c r="G91" s="116">
        <v>3.2095670450319508E-3</v>
      </c>
    </row>
    <row r="92" spans="2:7" x14ac:dyDescent="0.25">
      <c r="B92" s="7"/>
      <c r="C92" s="7"/>
      <c r="E92" t="s">
        <v>207</v>
      </c>
      <c r="F92" s="1">
        <v>11.742158961921685</v>
      </c>
      <c r="G92" s="116">
        <v>3.2095670450319508E-3</v>
      </c>
    </row>
    <row r="93" spans="2:7" x14ac:dyDescent="0.25">
      <c r="B93" s="7"/>
      <c r="C93" s="7"/>
      <c r="E93" t="s">
        <v>208</v>
      </c>
      <c r="F93" s="1">
        <v>11.742158961921685</v>
      </c>
      <c r="G93" s="116">
        <v>3.2095670450319508E-3</v>
      </c>
    </row>
    <row r="94" spans="2:7" x14ac:dyDescent="0.25">
      <c r="B94" s="7"/>
      <c r="C94" s="7"/>
      <c r="E94" t="s">
        <v>209</v>
      </c>
      <c r="F94" s="1">
        <v>11.742158961921685</v>
      </c>
      <c r="G94" s="116">
        <v>3.2095670450319508E-3</v>
      </c>
    </row>
    <row r="95" spans="2:7" x14ac:dyDescent="0.25">
      <c r="B95" s="7"/>
      <c r="C95" s="7"/>
      <c r="E95" t="s">
        <v>210</v>
      </c>
      <c r="F95" s="1">
        <v>11.742158961921685</v>
      </c>
      <c r="G95" s="116">
        <v>3.2095670450319508E-3</v>
      </c>
    </row>
    <row r="96" spans="2:7" x14ac:dyDescent="0.25">
      <c r="B96" s="7"/>
      <c r="C96" s="7"/>
      <c r="E96" t="s">
        <v>211</v>
      </c>
      <c r="F96" s="1">
        <v>11.742158961921685</v>
      </c>
      <c r="G96" s="116">
        <v>3.2095670450319508E-3</v>
      </c>
    </row>
    <row r="97" spans="2:7" x14ac:dyDescent="0.25">
      <c r="B97" s="7"/>
      <c r="C97" s="7"/>
      <c r="E97" t="s">
        <v>212</v>
      </c>
      <c r="F97" s="1">
        <v>11.742158961921685</v>
      </c>
      <c r="G97" s="116">
        <v>3.2095670450319508E-3</v>
      </c>
    </row>
    <row r="98" spans="2:7" x14ac:dyDescent="0.25">
      <c r="B98" s="7"/>
      <c r="C98" s="7"/>
      <c r="E98" t="s">
        <v>213</v>
      </c>
      <c r="F98" s="1">
        <v>11.742158961921685</v>
      </c>
      <c r="G98" s="116">
        <v>3.2095670450319508E-3</v>
      </c>
    </row>
    <row r="99" spans="2:7" x14ac:dyDescent="0.25">
      <c r="B99" s="7"/>
      <c r="C99" s="7"/>
      <c r="E99" t="s">
        <v>214</v>
      </c>
      <c r="F99" s="1">
        <v>11.742158961921685</v>
      </c>
      <c r="G99" s="116">
        <v>3.2095670450319508E-3</v>
      </c>
    </row>
    <row r="100" spans="2:7" x14ac:dyDescent="0.25">
      <c r="B100" s="7"/>
      <c r="C100" s="7"/>
      <c r="E100" t="s">
        <v>215</v>
      </c>
      <c r="F100" s="1">
        <v>11.742158961921685</v>
      </c>
      <c r="G100" s="116">
        <v>3.2095670450319508E-3</v>
      </c>
    </row>
    <row r="101" spans="2:7" x14ac:dyDescent="0.25">
      <c r="B101" s="7"/>
      <c r="C101" s="7"/>
      <c r="E101" t="s">
        <v>216</v>
      </c>
      <c r="F101" s="1">
        <v>11.742158961921685</v>
      </c>
      <c r="G101" s="116">
        <v>3.2095670450319508E-3</v>
      </c>
    </row>
    <row r="102" spans="2:7" x14ac:dyDescent="0.25">
      <c r="B102" s="7"/>
      <c r="C102" s="7"/>
      <c r="E102" t="s">
        <v>217</v>
      </c>
      <c r="F102" s="1">
        <v>11.742158961921685</v>
      </c>
      <c r="G102" s="116">
        <v>3.2095670450319508E-3</v>
      </c>
    </row>
    <row r="103" spans="2:7" x14ac:dyDescent="0.25">
      <c r="B103" s="7"/>
      <c r="C103" s="7"/>
      <c r="E103" t="s">
        <v>218</v>
      </c>
      <c r="F103" s="1">
        <v>11.742158961921685</v>
      </c>
      <c r="G103" s="116">
        <v>3.2095670450319508E-3</v>
      </c>
    </row>
    <row r="104" spans="2:7" x14ac:dyDescent="0.25">
      <c r="B104" s="7"/>
      <c r="C104" s="7"/>
      <c r="E104" t="s">
        <v>219</v>
      </c>
      <c r="F104" s="1">
        <v>10.109791705578157</v>
      </c>
      <c r="G104" s="116">
        <v>2.7633806010960923E-3</v>
      </c>
    </row>
    <row r="105" spans="2:7" x14ac:dyDescent="0.25">
      <c r="B105" s="7"/>
      <c r="C105" s="7"/>
      <c r="E105" t="s">
        <v>220</v>
      </c>
      <c r="F105" s="1">
        <v>10.109791705578157</v>
      </c>
      <c r="G105" s="116">
        <v>2.7633806010960923E-3</v>
      </c>
    </row>
    <row r="106" spans="2:7" x14ac:dyDescent="0.25">
      <c r="B106" s="7"/>
      <c r="C106" s="7"/>
      <c r="E106" t="s">
        <v>221</v>
      </c>
      <c r="F106" s="1">
        <v>10.109791705578157</v>
      </c>
      <c r="G106" s="116">
        <v>2.7633806010960923E-3</v>
      </c>
    </row>
    <row r="107" spans="2:7" x14ac:dyDescent="0.25">
      <c r="B107" s="7"/>
      <c r="C107" s="7"/>
      <c r="E107" t="s">
        <v>222</v>
      </c>
      <c r="F107" s="1">
        <v>10.109791705578157</v>
      </c>
      <c r="G107" s="116">
        <v>2.7633806010960923E-3</v>
      </c>
    </row>
    <row r="108" spans="2:7" x14ac:dyDescent="0.25">
      <c r="B108" s="7"/>
      <c r="C108" s="7"/>
      <c r="E108" t="s">
        <v>223</v>
      </c>
      <c r="F108" s="1">
        <v>10.109791705578157</v>
      </c>
      <c r="G108" s="116">
        <v>2.7633806010960923E-3</v>
      </c>
    </row>
    <row r="109" spans="2:7" x14ac:dyDescent="0.25">
      <c r="B109" s="7"/>
      <c r="C109" s="7"/>
      <c r="E109" t="s">
        <v>224</v>
      </c>
      <c r="F109" s="1">
        <v>7.0745499252065525</v>
      </c>
      <c r="G109" s="116">
        <v>1.933736578767979E-3</v>
      </c>
    </row>
    <row r="110" spans="2:7" x14ac:dyDescent="0.25">
      <c r="B110" s="7"/>
      <c r="C110" s="7"/>
      <c r="E110" t="s">
        <v>225</v>
      </c>
      <c r="F110" s="1">
        <v>7.0745499252065525</v>
      </c>
      <c r="G110" s="116">
        <v>1.933736578767979E-3</v>
      </c>
    </row>
    <row r="111" spans="2:7" x14ac:dyDescent="0.25">
      <c r="B111" s="7"/>
      <c r="C111" s="7"/>
      <c r="E111" t="s">
        <v>226</v>
      </c>
      <c r="F111" s="1">
        <v>6.5582912466992127</v>
      </c>
      <c r="G111" s="116">
        <v>1.7926239565813579E-3</v>
      </c>
    </row>
    <row r="112" spans="2:7" x14ac:dyDescent="0.25">
      <c r="B112" s="7"/>
      <c r="C112" s="7"/>
      <c r="D112" t="s">
        <v>146</v>
      </c>
      <c r="F112" s="1">
        <v>3658.4868915878319</v>
      </c>
      <c r="G112" s="116">
        <v>0.74067894538967338</v>
      </c>
    </row>
    <row r="113" spans="2:7" x14ac:dyDescent="0.25">
      <c r="B113" s="7"/>
      <c r="C113" s="7"/>
      <c r="D113" t="s">
        <v>64</v>
      </c>
      <c r="E113" t="s">
        <v>1051</v>
      </c>
      <c r="F113" s="1">
        <v>77.785818650377223</v>
      </c>
      <c r="G113" s="116">
        <v>1</v>
      </c>
    </row>
    <row r="114" spans="2:7" x14ac:dyDescent="0.25">
      <c r="B114" s="7"/>
      <c r="C114" s="7"/>
      <c r="D114" t="s">
        <v>1055</v>
      </c>
      <c r="F114" s="1">
        <v>77.785818650377223</v>
      </c>
      <c r="G114" s="116">
        <v>1.5748127526904548E-2</v>
      </c>
    </row>
    <row r="115" spans="2:7" x14ac:dyDescent="0.25">
      <c r="B115" s="7"/>
      <c r="C115" s="7"/>
      <c r="D115" t="s">
        <v>68</v>
      </c>
      <c r="E115" t="s">
        <v>1051</v>
      </c>
      <c r="F115" s="1">
        <v>18.816708887128236</v>
      </c>
      <c r="G115" s="116">
        <v>1</v>
      </c>
    </row>
    <row r="116" spans="2:7" x14ac:dyDescent="0.25">
      <c r="B116" s="7"/>
      <c r="C116" s="7"/>
      <c r="D116" t="s">
        <v>1056</v>
      </c>
      <c r="F116" s="1">
        <v>18.816708887128236</v>
      </c>
      <c r="G116" s="116">
        <v>3.8095367038950174E-3</v>
      </c>
    </row>
    <row r="117" spans="2:7" x14ac:dyDescent="0.25">
      <c r="B117" s="7"/>
      <c r="C117" s="7"/>
      <c r="D117" t="s">
        <v>62</v>
      </c>
      <c r="E117" t="s">
        <v>150</v>
      </c>
      <c r="F117" s="1">
        <v>214.0813903705988</v>
      </c>
      <c r="G117" s="116">
        <v>0.18185559737261431</v>
      </c>
    </row>
    <row r="118" spans="2:7" x14ac:dyDescent="0.25">
      <c r="B118" s="7"/>
      <c r="C118" s="7"/>
      <c r="E118" t="s">
        <v>168</v>
      </c>
      <c r="F118" s="1">
        <v>166.94343909566274</v>
      </c>
      <c r="G118" s="116">
        <v>0.14181334861299502</v>
      </c>
    </row>
    <row r="119" spans="2:7" x14ac:dyDescent="0.25">
      <c r="B119" s="7"/>
      <c r="C119" s="7"/>
      <c r="E119" t="s">
        <v>227</v>
      </c>
      <c r="F119" s="1">
        <v>128.30595495694291</v>
      </c>
      <c r="G119" s="116">
        <v>0.1089919868549354</v>
      </c>
    </row>
    <row r="120" spans="2:7" x14ac:dyDescent="0.25">
      <c r="B120" s="7"/>
      <c r="C120" s="7"/>
      <c r="E120" t="s">
        <v>160</v>
      </c>
      <c r="F120" s="1">
        <v>114.93142873867771</v>
      </c>
      <c r="G120" s="116">
        <v>9.7630735646748443E-2</v>
      </c>
    </row>
    <row r="121" spans="2:7" x14ac:dyDescent="0.25">
      <c r="B121" s="7"/>
      <c r="C121" s="7"/>
      <c r="E121" t="s">
        <v>153</v>
      </c>
      <c r="F121" s="1">
        <v>112.2377219039944</v>
      </c>
      <c r="G121" s="116">
        <v>9.5342514028232156E-2</v>
      </c>
    </row>
    <row r="122" spans="2:7" x14ac:dyDescent="0.25">
      <c r="B122" s="7"/>
      <c r="C122" s="7"/>
      <c r="E122" t="s">
        <v>228</v>
      </c>
      <c r="F122" s="1">
        <v>46.968635847686741</v>
      </c>
      <c r="G122" s="116">
        <v>3.9898420479573461E-2</v>
      </c>
    </row>
    <row r="123" spans="2:7" x14ac:dyDescent="0.25">
      <c r="B123" s="7"/>
      <c r="C123" s="7"/>
      <c r="E123" t="s">
        <v>229</v>
      </c>
      <c r="F123" s="1">
        <v>45.336268591343213</v>
      </c>
      <c r="G123" s="116">
        <v>3.8511774391279854E-2</v>
      </c>
    </row>
    <row r="124" spans="2:7" x14ac:dyDescent="0.25">
      <c r="B124" s="7"/>
      <c r="C124" s="7"/>
      <c r="E124" t="s">
        <v>230</v>
      </c>
      <c r="F124" s="1">
        <v>37.633417774256472</v>
      </c>
      <c r="G124" s="116">
        <v>3.1968438072375684E-2</v>
      </c>
    </row>
    <row r="125" spans="2:7" x14ac:dyDescent="0.25">
      <c r="B125" s="7"/>
      <c r="C125" s="7"/>
      <c r="E125" t="s">
        <v>231</v>
      </c>
      <c r="F125" s="1">
        <v>35.226476885765052</v>
      </c>
      <c r="G125" s="116">
        <v>2.9923815359680091E-2</v>
      </c>
    </row>
    <row r="126" spans="2:7" x14ac:dyDescent="0.25">
      <c r="B126" s="7"/>
      <c r="C126" s="7"/>
      <c r="E126" t="s">
        <v>232</v>
      </c>
      <c r="F126" s="1">
        <v>28.410241914199055</v>
      </c>
      <c r="G126" s="116">
        <v>2.4133632100684976E-2</v>
      </c>
    </row>
    <row r="127" spans="2:7" x14ac:dyDescent="0.25">
      <c r="B127" s="7"/>
      <c r="C127" s="7"/>
      <c r="E127" t="s">
        <v>233</v>
      </c>
      <c r="F127" s="1">
        <v>23.484317923843371</v>
      </c>
      <c r="G127" s="116">
        <v>1.9949210239786731E-2</v>
      </c>
    </row>
    <row r="128" spans="2:7" x14ac:dyDescent="0.25">
      <c r="B128" s="7"/>
      <c r="C128" s="7"/>
      <c r="E128" t="s">
        <v>234</v>
      </c>
      <c r="F128" s="1">
        <v>23.484317923843371</v>
      </c>
      <c r="G128" s="116">
        <v>1.9949210239786731E-2</v>
      </c>
    </row>
    <row r="129" spans="2:7" x14ac:dyDescent="0.25">
      <c r="B129" s="7"/>
      <c r="C129" s="7"/>
      <c r="E129" t="s">
        <v>235</v>
      </c>
      <c r="F129" s="1">
        <v>23.484317923843371</v>
      </c>
      <c r="G129" s="116">
        <v>1.9949210239786731E-2</v>
      </c>
    </row>
    <row r="130" spans="2:7" x14ac:dyDescent="0.25">
      <c r="B130" s="7"/>
      <c r="C130" s="7"/>
      <c r="E130" t="s">
        <v>236</v>
      </c>
      <c r="F130" s="1">
        <v>23.484317923843371</v>
      </c>
      <c r="G130" s="116">
        <v>1.9949210239786731E-2</v>
      </c>
    </row>
    <row r="131" spans="2:7" x14ac:dyDescent="0.25">
      <c r="B131" s="7"/>
      <c r="C131" s="7"/>
      <c r="E131" t="s">
        <v>166</v>
      </c>
      <c r="F131" s="1">
        <v>23.484317923843371</v>
      </c>
      <c r="G131" s="116">
        <v>1.9949210239786731E-2</v>
      </c>
    </row>
    <row r="132" spans="2:7" x14ac:dyDescent="0.25">
      <c r="B132" s="7"/>
      <c r="C132" s="7"/>
      <c r="E132" t="s">
        <v>165</v>
      </c>
      <c r="F132" s="1">
        <v>21.851950667499842</v>
      </c>
      <c r="G132" s="116">
        <v>1.856256415149312E-2</v>
      </c>
    </row>
    <row r="133" spans="2:7" x14ac:dyDescent="0.25">
      <c r="B133" s="7"/>
      <c r="C133" s="7"/>
      <c r="E133" t="s">
        <v>237</v>
      </c>
      <c r="F133" s="1">
        <v>21.851950667499842</v>
      </c>
      <c r="G133" s="116">
        <v>1.856256415149312E-2</v>
      </c>
    </row>
    <row r="134" spans="2:7" x14ac:dyDescent="0.25">
      <c r="B134" s="7"/>
      <c r="C134" s="7"/>
      <c r="E134" t="s">
        <v>238</v>
      </c>
      <c r="F134" s="1">
        <v>11.742158961921685</v>
      </c>
      <c r="G134" s="116">
        <v>9.9746051198933653E-3</v>
      </c>
    </row>
    <row r="135" spans="2:7" x14ac:dyDescent="0.25">
      <c r="B135" s="7"/>
      <c r="C135" s="7"/>
      <c r="E135" t="s">
        <v>156</v>
      </c>
      <c r="F135" s="1">
        <v>11.742158961921685</v>
      </c>
      <c r="G135" s="116">
        <v>9.9746051198933653E-3</v>
      </c>
    </row>
    <row r="136" spans="2:7" x14ac:dyDescent="0.25">
      <c r="B136" s="7"/>
      <c r="C136" s="7"/>
      <c r="E136" t="s">
        <v>239</v>
      </c>
      <c r="F136" s="1">
        <v>11.742158961921685</v>
      </c>
      <c r="G136" s="116">
        <v>9.9746051198933653E-3</v>
      </c>
    </row>
    <row r="137" spans="2:7" x14ac:dyDescent="0.25">
      <c r="B137" s="7"/>
      <c r="C137" s="7"/>
      <c r="E137" t="s">
        <v>155</v>
      </c>
      <c r="F137" s="1">
        <v>11.742158961921685</v>
      </c>
      <c r="G137" s="116">
        <v>9.9746051198933653E-3</v>
      </c>
    </row>
    <row r="138" spans="2:7" x14ac:dyDescent="0.25">
      <c r="B138" s="7"/>
      <c r="C138" s="7"/>
      <c r="E138" t="s">
        <v>157</v>
      </c>
      <c r="F138" s="1">
        <v>11.742158961921685</v>
      </c>
      <c r="G138" s="116">
        <v>9.9746051198933653E-3</v>
      </c>
    </row>
    <row r="139" spans="2:7" x14ac:dyDescent="0.25">
      <c r="B139" s="7"/>
      <c r="C139" s="7"/>
      <c r="E139" t="s">
        <v>240</v>
      </c>
      <c r="F139" s="1">
        <v>10.109791705578157</v>
      </c>
      <c r="G139" s="116">
        <v>8.5879590315997567E-3</v>
      </c>
    </row>
    <row r="140" spans="2:7" x14ac:dyDescent="0.25">
      <c r="B140" s="7"/>
      <c r="C140" s="7"/>
      <c r="E140" t="s">
        <v>241</v>
      </c>
      <c r="F140" s="1">
        <v>10.109791705578157</v>
      </c>
      <c r="G140" s="116">
        <v>8.5879590315997567E-3</v>
      </c>
    </row>
    <row r="141" spans="2:7" x14ac:dyDescent="0.25">
      <c r="B141" s="7"/>
      <c r="C141" s="7"/>
      <c r="E141" t="s">
        <v>242</v>
      </c>
      <c r="F141" s="1">
        <v>7.0745499252065525</v>
      </c>
      <c r="G141" s="116">
        <v>6.00961391629448E-3</v>
      </c>
    </row>
    <row r="142" spans="2:7" x14ac:dyDescent="0.25">
      <c r="B142" s="7"/>
      <c r="C142" s="7"/>
      <c r="D142" t="s">
        <v>171</v>
      </c>
      <c r="F142" s="1">
        <v>1177.2053951793148</v>
      </c>
      <c r="G142" s="116">
        <v>0.23833111240970412</v>
      </c>
    </row>
    <row r="143" spans="2:7" x14ac:dyDescent="0.25">
      <c r="B143" s="7"/>
      <c r="C143" s="7"/>
      <c r="D143" t="s">
        <v>71</v>
      </c>
      <c r="E143" t="s">
        <v>1051</v>
      </c>
      <c r="F143" s="1">
        <v>7.0745499252065525</v>
      </c>
      <c r="G143" s="116">
        <v>1</v>
      </c>
    </row>
    <row r="144" spans="2:7" x14ac:dyDescent="0.25">
      <c r="B144" s="7"/>
      <c r="C144" s="7"/>
      <c r="D144" t="s">
        <v>1057</v>
      </c>
      <c r="F144" s="1">
        <v>7.0745499252065525</v>
      </c>
      <c r="G144" s="116">
        <v>1.4322779698233018E-3</v>
      </c>
    </row>
    <row r="145" spans="2:7" x14ac:dyDescent="0.25">
      <c r="B145" s="7"/>
      <c r="C145" s="7" t="s">
        <v>34</v>
      </c>
      <c r="D145" s="7"/>
      <c r="E145" s="7"/>
      <c r="F145" s="8">
        <v>4939.3693642298567</v>
      </c>
      <c r="G145" s="120">
        <v>0.99460791769358547</v>
      </c>
    </row>
    <row r="146" spans="2:7" x14ac:dyDescent="0.25">
      <c r="B146" s="7"/>
      <c r="C146" s="7" t="s">
        <v>30</v>
      </c>
      <c r="D146" t="s">
        <v>31</v>
      </c>
      <c r="E146" t="s">
        <v>243</v>
      </c>
      <c r="F146" s="1">
        <v>10.109791705578157</v>
      </c>
      <c r="G146" s="116">
        <v>0.37754272266758709</v>
      </c>
    </row>
    <row r="147" spans="2:7" x14ac:dyDescent="0.25">
      <c r="B147" s="7"/>
      <c r="C147" s="7"/>
      <c r="E147" t="s">
        <v>244</v>
      </c>
      <c r="F147" s="1">
        <v>10.109791705578157</v>
      </c>
      <c r="G147" s="116">
        <v>0.37754272266758709</v>
      </c>
    </row>
    <row r="148" spans="2:7" x14ac:dyDescent="0.25">
      <c r="B148" s="7"/>
      <c r="C148" s="7"/>
      <c r="E148" t="s">
        <v>245</v>
      </c>
      <c r="F148" s="1">
        <v>6.5582912466992127</v>
      </c>
      <c r="G148" s="116">
        <v>0.24491455466482587</v>
      </c>
    </row>
    <row r="149" spans="2:7" x14ac:dyDescent="0.25">
      <c r="B149" s="7"/>
      <c r="C149" s="7"/>
      <c r="D149" t="s">
        <v>173</v>
      </c>
      <c r="F149" s="1">
        <v>26.777874657855527</v>
      </c>
      <c r="G149" s="116">
        <v>1</v>
      </c>
    </row>
    <row r="150" spans="2:7" x14ac:dyDescent="0.25">
      <c r="B150" s="9"/>
      <c r="C150" s="7" t="s">
        <v>32</v>
      </c>
      <c r="D150" s="7"/>
      <c r="E150" s="7"/>
      <c r="F150" s="8">
        <v>26.777874657855527</v>
      </c>
      <c r="G150" s="120">
        <v>5.3920823064144731E-3</v>
      </c>
    </row>
    <row r="151" spans="2:7" x14ac:dyDescent="0.25">
      <c r="B151" s="10" t="s">
        <v>37</v>
      </c>
      <c r="C151" s="10"/>
      <c r="D151" s="10"/>
      <c r="E151" s="10"/>
      <c r="F151" s="11">
        <v>4966.1472388877128</v>
      </c>
      <c r="G151" s="117">
        <v>9.0184545445824799E-2</v>
      </c>
    </row>
    <row r="152" spans="2:7" x14ac:dyDescent="0.25">
      <c r="B152" s="12" t="s">
        <v>12</v>
      </c>
      <c r="C152" s="7" t="s">
        <v>33</v>
      </c>
      <c r="D152" t="s">
        <v>63</v>
      </c>
      <c r="E152" t="s">
        <v>185</v>
      </c>
      <c r="F152" s="1">
        <v>7.6986154052964118</v>
      </c>
      <c r="G152" s="116">
        <v>1</v>
      </c>
    </row>
    <row r="153" spans="2:7" x14ac:dyDescent="0.25">
      <c r="B153" s="12"/>
      <c r="C153" s="7"/>
      <c r="D153" t="s">
        <v>146</v>
      </c>
      <c r="F153" s="1">
        <v>7.6986154052964118</v>
      </c>
      <c r="G153" s="116">
        <v>6.4149206272821344E-3</v>
      </c>
    </row>
    <row r="154" spans="2:7" x14ac:dyDescent="0.25">
      <c r="B154" s="12"/>
      <c r="C154" s="7"/>
      <c r="D154" t="s">
        <v>62</v>
      </c>
      <c r="E154" t="s">
        <v>158</v>
      </c>
      <c r="F154" s="1">
        <v>216.56067155905896</v>
      </c>
      <c r="G154" s="116">
        <v>0.18161561729459808</v>
      </c>
    </row>
    <row r="155" spans="2:7" x14ac:dyDescent="0.25">
      <c r="B155" s="12"/>
      <c r="C155" s="7"/>
      <c r="E155" t="s">
        <v>152</v>
      </c>
      <c r="F155" s="1">
        <v>213.85870740284281</v>
      </c>
      <c r="G155" s="116">
        <v>0.17934965235920006</v>
      </c>
    </row>
    <row r="156" spans="2:7" x14ac:dyDescent="0.25">
      <c r="B156" s="12"/>
      <c r="C156" s="7"/>
      <c r="E156" t="s">
        <v>155</v>
      </c>
      <c r="F156" s="1">
        <v>153.7985533324119</v>
      </c>
      <c r="G156" s="116">
        <v>0.12898103335842614</v>
      </c>
    </row>
    <row r="157" spans="2:7" x14ac:dyDescent="0.25">
      <c r="B157" s="12"/>
      <c r="C157" s="7"/>
      <c r="E157" t="s">
        <v>153</v>
      </c>
      <c r="F157" s="1">
        <v>104.75115285111654</v>
      </c>
      <c r="G157" s="116">
        <v>8.7848108109454717E-2</v>
      </c>
    </row>
    <row r="158" spans="2:7" x14ac:dyDescent="0.25">
      <c r="B158" s="12"/>
      <c r="C158" s="7"/>
      <c r="E158" t="s">
        <v>156</v>
      </c>
      <c r="F158" s="1">
        <v>103.62118863737403</v>
      </c>
      <c r="G158" s="116">
        <v>8.6900479222260005E-2</v>
      </c>
    </row>
    <row r="159" spans="2:7" x14ac:dyDescent="0.25">
      <c r="B159" s="12"/>
      <c r="C159" s="7"/>
      <c r="E159" t="s">
        <v>149</v>
      </c>
      <c r="F159" s="1">
        <v>71.080972300198468</v>
      </c>
      <c r="G159" s="116">
        <v>5.9611076052099345E-2</v>
      </c>
    </row>
    <row r="160" spans="2:7" x14ac:dyDescent="0.25">
      <c r="B160" s="12"/>
      <c r="C160" s="7"/>
      <c r="E160" t="s">
        <v>151</v>
      </c>
      <c r="F160" s="1">
        <v>53.890307837074872</v>
      </c>
      <c r="G160" s="116">
        <v>4.5194362640111854E-2</v>
      </c>
    </row>
    <row r="161" spans="2:7" x14ac:dyDescent="0.25">
      <c r="B161" s="12"/>
      <c r="C161" s="7"/>
      <c r="E161" t="s">
        <v>159</v>
      </c>
      <c r="F161" s="1">
        <v>50.39435023908743</v>
      </c>
      <c r="G161" s="116">
        <v>4.2262526066908959E-2</v>
      </c>
    </row>
    <row r="162" spans="2:7" x14ac:dyDescent="0.25">
      <c r="B162" s="12"/>
      <c r="C162" s="7"/>
      <c r="E162" t="s">
        <v>246</v>
      </c>
      <c r="F162" s="1">
        <v>40.594405930136539</v>
      </c>
      <c r="G162" s="116">
        <v>3.4043938073486442E-2</v>
      </c>
    </row>
    <row r="163" spans="2:7" x14ac:dyDescent="0.25">
      <c r="B163" s="12"/>
      <c r="C163" s="7"/>
      <c r="E163" t="s">
        <v>247</v>
      </c>
      <c r="F163" s="1">
        <v>34.68922417737091</v>
      </c>
      <c r="G163" s="116">
        <v>2.9091638925425996E-2</v>
      </c>
    </row>
    <row r="164" spans="2:7" x14ac:dyDescent="0.25">
      <c r="B164" s="12"/>
      <c r="C164" s="7"/>
      <c r="E164" t="s">
        <v>248</v>
      </c>
      <c r="F164" s="1">
        <v>23.095846215889235</v>
      </c>
      <c r="G164" s="116">
        <v>1.9369012560047943E-2</v>
      </c>
    </row>
    <row r="165" spans="2:7" x14ac:dyDescent="0.25">
      <c r="B165" s="12"/>
      <c r="C165" s="7"/>
      <c r="E165" t="s">
        <v>249</v>
      </c>
      <c r="F165" s="1">
        <v>15.397230810592824</v>
      </c>
      <c r="G165" s="116">
        <v>1.2912675040031962E-2</v>
      </c>
    </row>
    <row r="166" spans="2:7" x14ac:dyDescent="0.25">
      <c r="B166" s="12"/>
      <c r="C166" s="7"/>
      <c r="E166" t="s">
        <v>250</v>
      </c>
      <c r="F166" s="1">
        <v>15.397230810592824</v>
      </c>
      <c r="G166" s="116">
        <v>1.2912675040031962E-2</v>
      </c>
    </row>
    <row r="167" spans="2:7" x14ac:dyDescent="0.25">
      <c r="B167" s="12"/>
      <c r="C167" s="7"/>
      <c r="E167" t="s">
        <v>148</v>
      </c>
      <c r="F167" s="1">
        <v>9.7999443089508969</v>
      </c>
      <c r="G167" s="116">
        <v>8.2185879934225225E-3</v>
      </c>
    </row>
    <row r="168" spans="2:7" x14ac:dyDescent="0.25">
      <c r="B168" s="12"/>
      <c r="C168" s="7"/>
      <c r="E168" t="s">
        <v>251</v>
      </c>
      <c r="F168" s="1">
        <v>9.7999443089508969</v>
      </c>
      <c r="G168" s="116">
        <v>8.2185879934225225E-3</v>
      </c>
    </row>
    <row r="169" spans="2:7" x14ac:dyDescent="0.25">
      <c r="B169" s="12"/>
      <c r="C169" s="7"/>
      <c r="E169" t="s">
        <v>252</v>
      </c>
      <c r="F169" s="1">
        <v>9.7999443089508969</v>
      </c>
      <c r="G169" s="116">
        <v>8.2185879934225225E-3</v>
      </c>
    </row>
    <row r="170" spans="2:7" x14ac:dyDescent="0.25">
      <c r="B170" s="12"/>
      <c r="C170" s="7"/>
      <c r="E170" t="s">
        <v>150</v>
      </c>
      <c r="F170" s="1">
        <v>7.6986154052964118</v>
      </c>
      <c r="G170" s="116">
        <v>6.4563375200159812E-3</v>
      </c>
    </row>
    <row r="171" spans="2:7" x14ac:dyDescent="0.25">
      <c r="B171" s="12"/>
      <c r="C171" s="7"/>
      <c r="E171" t="s">
        <v>253</v>
      </c>
      <c r="F171" s="1">
        <v>7.6986154052964118</v>
      </c>
      <c r="G171" s="116">
        <v>6.4563375200159812E-3</v>
      </c>
    </row>
    <row r="172" spans="2:7" x14ac:dyDescent="0.25">
      <c r="B172" s="12"/>
      <c r="C172" s="7"/>
      <c r="E172" t="s">
        <v>254</v>
      </c>
      <c r="F172" s="1">
        <v>7.6986154052964118</v>
      </c>
      <c r="G172" s="116">
        <v>6.4563375200159812E-3</v>
      </c>
    </row>
    <row r="173" spans="2:7" x14ac:dyDescent="0.25">
      <c r="B173" s="12"/>
      <c r="C173" s="7"/>
      <c r="E173" t="s">
        <v>255</v>
      </c>
      <c r="F173" s="1">
        <v>7.6986154052964118</v>
      </c>
      <c r="G173" s="116">
        <v>6.4563375200159812E-3</v>
      </c>
    </row>
    <row r="174" spans="2:7" x14ac:dyDescent="0.25">
      <c r="B174" s="12"/>
      <c r="C174" s="7"/>
      <c r="E174" t="s">
        <v>154</v>
      </c>
      <c r="F174" s="1">
        <v>7.6986154052964118</v>
      </c>
      <c r="G174" s="116">
        <v>6.4563375200159812E-3</v>
      </c>
    </row>
    <row r="175" spans="2:7" x14ac:dyDescent="0.25">
      <c r="B175" s="12"/>
      <c r="C175" s="7"/>
      <c r="E175" t="s">
        <v>256</v>
      </c>
      <c r="F175" s="1">
        <v>7.6986154052964118</v>
      </c>
      <c r="G175" s="116">
        <v>6.4563375200159812E-3</v>
      </c>
    </row>
    <row r="176" spans="2:7" x14ac:dyDescent="0.25">
      <c r="B176" s="12"/>
      <c r="C176" s="7"/>
      <c r="E176" t="s">
        <v>257</v>
      </c>
      <c r="F176" s="1">
        <v>7.6986154052964118</v>
      </c>
      <c r="G176" s="116">
        <v>6.4563375200159812E-3</v>
      </c>
    </row>
    <row r="177" spans="2:7" x14ac:dyDescent="0.25">
      <c r="B177" s="12"/>
      <c r="C177" s="7"/>
      <c r="E177" t="s">
        <v>258</v>
      </c>
      <c r="F177" s="1">
        <v>2.1013289036544855</v>
      </c>
      <c r="G177" s="116">
        <v>1.7622504734065424E-3</v>
      </c>
    </row>
    <row r="178" spans="2:7" x14ac:dyDescent="0.25">
      <c r="B178" s="12"/>
      <c r="C178" s="7"/>
      <c r="E178" t="s">
        <v>259</v>
      </c>
      <c r="F178" s="1">
        <v>2.1013289036544855</v>
      </c>
      <c r="G178" s="116">
        <v>1.7622504734065424E-3</v>
      </c>
    </row>
    <row r="179" spans="2:7" x14ac:dyDescent="0.25">
      <c r="B179" s="12"/>
      <c r="C179" s="7"/>
      <c r="E179" t="s">
        <v>260</v>
      </c>
      <c r="F179" s="1">
        <v>2.1013289036544855</v>
      </c>
      <c r="G179" s="116">
        <v>1.7622504734065424E-3</v>
      </c>
    </row>
    <row r="180" spans="2:7" x14ac:dyDescent="0.25">
      <c r="B180" s="12"/>
      <c r="C180" s="7"/>
      <c r="E180" t="s">
        <v>261</v>
      </c>
      <c r="F180" s="1">
        <v>2.1013289036544855</v>
      </c>
      <c r="G180" s="116">
        <v>1.7622504734065424E-3</v>
      </c>
    </row>
    <row r="181" spans="2:7" x14ac:dyDescent="0.25">
      <c r="B181" s="12"/>
      <c r="C181" s="7"/>
      <c r="E181" t="s">
        <v>168</v>
      </c>
      <c r="F181" s="1">
        <v>1.7934336525307797</v>
      </c>
      <c r="G181" s="116">
        <v>1.5040383719555298E-3</v>
      </c>
    </row>
    <row r="182" spans="2:7" x14ac:dyDescent="0.25">
      <c r="B182" s="12"/>
      <c r="C182" s="7"/>
      <c r="E182" t="s">
        <v>147</v>
      </c>
      <c r="F182" s="1">
        <v>1.7934336525307797</v>
      </c>
      <c r="G182" s="116">
        <v>1.5040383719555298E-3</v>
      </c>
    </row>
    <row r="183" spans="2:7" x14ac:dyDescent="0.25">
      <c r="B183" s="12"/>
      <c r="C183" s="7"/>
      <c r="D183" t="s">
        <v>171</v>
      </c>
      <c r="F183" s="1">
        <v>1192.4121657873543</v>
      </c>
      <c r="G183" s="116">
        <v>0.99358507937271778</v>
      </c>
    </row>
    <row r="184" spans="2:7" x14ac:dyDescent="0.25">
      <c r="B184" s="12"/>
      <c r="C184" s="7" t="s">
        <v>34</v>
      </c>
      <c r="D184" s="7"/>
      <c r="E184" s="7"/>
      <c r="F184" s="8">
        <v>1200.1107811926508</v>
      </c>
      <c r="G184" s="120">
        <v>0.95675371012197385</v>
      </c>
    </row>
    <row r="185" spans="2:7" x14ac:dyDescent="0.25">
      <c r="B185" s="12"/>
      <c r="C185" s="7" t="s">
        <v>30</v>
      </c>
      <c r="D185" t="s">
        <v>31</v>
      </c>
      <c r="E185" t="s">
        <v>262</v>
      </c>
      <c r="F185" s="1">
        <v>18.628523927989821</v>
      </c>
      <c r="G185" s="116">
        <v>0.34340641734910643</v>
      </c>
    </row>
    <row r="186" spans="2:7" x14ac:dyDescent="0.25">
      <c r="B186" s="12"/>
      <c r="C186" s="7"/>
      <c r="E186" t="s">
        <v>263</v>
      </c>
      <c r="F186" s="1">
        <v>15.397230810592824</v>
      </c>
      <c r="G186" s="116">
        <v>0.28383933639628567</v>
      </c>
    </row>
    <row r="187" spans="2:7" x14ac:dyDescent="0.25">
      <c r="B187" s="12"/>
      <c r="C187" s="7"/>
      <c r="E187" t="s">
        <v>264</v>
      </c>
      <c r="F187" s="1">
        <v>11.237803773817113</v>
      </c>
      <c r="G187" s="116">
        <v>0.20716262586110529</v>
      </c>
    </row>
    <row r="188" spans="2:7" x14ac:dyDescent="0.25">
      <c r="B188" s="12"/>
      <c r="C188" s="7"/>
      <c r="E188" t="s">
        <v>265</v>
      </c>
      <c r="F188" s="1">
        <v>4.6691525822632123</v>
      </c>
      <c r="G188" s="116">
        <v>8.6073215812991211E-2</v>
      </c>
    </row>
    <row r="189" spans="2:7" x14ac:dyDescent="0.25">
      <c r="B189" s="12"/>
      <c r="C189" s="7"/>
      <c r="E189" t="s">
        <v>266</v>
      </c>
      <c r="F189" s="1">
        <v>4.3135783945986503</v>
      </c>
      <c r="G189" s="116">
        <v>7.9518404580511431E-2</v>
      </c>
    </row>
    <row r="190" spans="2:7" x14ac:dyDescent="0.25">
      <c r="B190" s="12"/>
      <c r="C190" s="7"/>
      <c r="D190" t="s">
        <v>173</v>
      </c>
      <c r="F190" s="1">
        <v>54.246289489261621</v>
      </c>
      <c r="G190" s="116">
        <v>1</v>
      </c>
    </row>
    <row r="191" spans="2:7" x14ac:dyDescent="0.25">
      <c r="B191" s="9"/>
      <c r="C191" s="7" t="s">
        <v>32</v>
      </c>
      <c r="D191" s="7"/>
      <c r="E191" s="7"/>
      <c r="F191" s="8">
        <v>54.246289489261621</v>
      </c>
      <c r="G191" s="120">
        <v>4.3246289878026069E-2</v>
      </c>
    </row>
    <row r="192" spans="2:7" x14ac:dyDescent="0.25">
      <c r="B192" s="10" t="s">
        <v>38</v>
      </c>
      <c r="C192" s="10"/>
      <c r="D192" s="10"/>
      <c r="E192" s="10"/>
      <c r="F192" s="11">
        <v>1254.3570706819125</v>
      </c>
      <c r="G192" s="117">
        <v>2.2778950523331915E-2</v>
      </c>
    </row>
    <row r="193" spans="2:7" x14ac:dyDescent="0.25">
      <c r="B193" s="12" t="s">
        <v>9</v>
      </c>
      <c r="C193" s="7" t="s">
        <v>33</v>
      </c>
      <c r="D193" t="s">
        <v>67</v>
      </c>
      <c r="E193" t="s">
        <v>267</v>
      </c>
      <c r="F193" s="1">
        <v>27.362862026343603</v>
      </c>
      <c r="G193" s="116">
        <v>0.66666666666666674</v>
      </c>
    </row>
    <row r="194" spans="2:7" x14ac:dyDescent="0.25">
      <c r="B194" s="12"/>
      <c r="C194" s="7"/>
      <c r="E194" t="s">
        <v>268</v>
      </c>
      <c r="F194" s="1">
        <v>13.681431013171801</v>
      </c>
      <c r="G194" s="116">
        <v>0.33333333333333337</v>
      </c>
    </row>
    <row r="195" spans="2:7" x14ac:dyDescent="0.25">
      <c r="B195" s="12"/>
      <c r="C195" s="7"/>
      <c r="D195" t="s">
        <v>269</v>
      </c>
      <c r="F195" s="1">
        <v>41.044293039515402</v>
      </c>
      <c r="G195" s="116">
        <v>6.9813124480426446E-3</v>
      </c>
    </row>
    <row r="196" spans="2:7" x14ac:dyDescent="0.25">
      <c r="B196" s="12"/>
      <c r="C196" s="7"/>
      <c r="D196" t="s">
        <v>75</v>
      </c>
      <c r="E196" t="s">
        <v>1051</v>
      </c>
      <c r="F196" s="1">
        <v>13.681431013171801</v>
      </c>
      <c r="G196" s="116">
        <v>1</v>
      </c>
    </row>
    <row r="197" spans="2:7" x14ac:dyDescent="0.25">
      <c r="B197" s="12"/>
      <c r="C197" s="7"/>
      <c r="D197" t="s">
        <v>1058</v>
      </c>
      <c r="F197" s="1">
        <v>13.681431013171801</v>
      </c>
      <c r="G197" s="116">
        <v>2.3271041493475482E-3</v>
      </c>
    </row>
    <row r="198" spans="2:7" x14ac:dyDescent="0.25">
      <c r="B198" s="12"/>
      <c r="C198" s="7"/>
      <c r="D198" t="s">
        <v>77</v>
      </c>
      <c r="E198" t="s">
        <v>1051</v>
      </c>
      <c r="F198" s="1">
        <v>8.6453531168811271</v>
      </c>
      <c r="G198" s="116">
        <v>1</v>
      </c>
    </row>
    <row r="199" spans="2:7" x14ac:dyDescent="0.25">
      <c r="B199" s="12"/>
      <c r="C199" s="7"/>
      <c r="D199" t="s">
        <v>1059</v>
      </c>
      <c r="F199" s="1">
        <v>8.6453531168811271</v>
      </c>
      <c r="G199" s="116">
        <v>1.4705067833547241E-3</v>
      </c>
    </row>
    <row r="200" spans="2:7" x14ac:dyDescent="0.25">
      <c r="B200" s="12"/>
      <c r="C200" s="7"/>
      <c r="D200" t="s">
        <v>63</v>
      </c>
      <c r="E200" t="s">
        <v>185</v>
      </c>
      <c r="F200" s="1">
        <v>706.7236417499621</v>
      </c>
      <c r="G200" s="116">
        <v>0.18678227810619116</v>
      </c>
    </row>
    <row r="201" spans="2:7" x14ac:dyDescent="0.25">
      <c r="B201" s="12"/>
      <c r="C201" s="7"/>
      <c r="E201" t="s">
        <v>221</v>
      </c>
      <c r="F201" s="1">
        <v>422.2961636638716</v>
      </c>
      <c r="G201" s="116">
        <v>0.11161001956766238</v>
      </c>
    </row>
    <row r="202" spans="2:7" x14ac:dyDescent="0.25">
      <c r="B202" s="12"/>
      <c r="C202" s="7"/>
      <c r="E202" t="s">
        <v>200</v>
      </c>
      <c r="F202" s="1">
        <v>251.16501237226507</v>
      </c>
      <c r="G202" s="116">
        <v>6.6381213843783052E-2</v>
      </c>
    </row>
    <row r="203" spans="2:7" x14ac:dyDescent="0.25">
      <c r="B203" s="12"/>
      <c r="C203" s="7"/>
      <c r="E203" t="s">
        <v>144</v>
      </c>
      <c r="F203" s="1">
        <v>199.16797061435904</v>
      </c>
      <c r="G203" s="116">
        <v>5.2638747424695043E-2</v>
      </c>
    </row>
    <row r="204" spans="2:7" x14ac:dyDescent="0.25">
      <c r="B204" s="12"/>
      <c r="C204" s="7"/>
      <c r="E204" t="s">
        <v>195</v>
      </c>
      <c r="F204" s="1">
        <v>177.85860317123337</v>
      </c>
      <c r="G204" s="116">
        <v>4.7006825749946392E-2</v>
      </c>
    </row>
    <row r="205" spans="2:7" x14ac:dyDescent="0.25">
      <c r="B205" s="12"/>
      <c r="C205" s="7"/>
      <c r="E205" t="s">
        <v>199</v>
      </c>
      <c r="F205" s="1">
        <v>145.82301426363529</v>
      </c>
      <c r="G205" s="116">
        <v>3.8540036296266816E-2</v>
      </c>
    </row>
    <row r="206" spans="2:7" x14ac:dyDescent="0.25">
      <c r="B206" s="12"/>
      <c r="C206" s="7"/>
      <c r="E206" t="s">
        <v>270</v>
      </c>
      <c r="F206" s="1">
        <v>130.63306800198211</v>
      </c>
      <c r="G206" s="116">
        <v>3.4525436246894192E-2</v>
      </c>
    </row>
    <row r="207" spans="2:7" x14ac:dyDescent="0.25">
      <c r="B207" s="12"/>
      <c r="C207" s="7"/>
      <c r="E207" t="s">
        <v>223</v>
      </c>
      <c r="F207" s="1">
        <v>123.13287911854621</v>
      </c>
      <c r="G207" s="116">
        <v>3.2543187057655201E-2</v>
      </c>
    </row>
    <row r="208" spans="2:7" x14ac:dyDescent="0.25">
      <c r="B208" s="12"/>
      <c r="C208" s="7"/>
      <c r="E208" t="s">
        <v>216</v>
      </c>
      <c r="F208" s="1">
        <v>109.45144810537441</v>
      </c>
      <c r="G208" s="116">
        <v>2.8927277384582402E-2</v>
      </c>
    </row>
    <row r="209" spans="2:7" x14ac:dyDescent="0.25">
      <c r="B209" s="12"/>
      <c r="C209" s="7"/>
      <c r="E209" t="s">
        <v>188</v>
      </c>
      <c r="F209" s="1">
        <v>104.41537020908375</v>
      </c>
      <c r="G209" s="116">
        <v>2.759627606154727E-2</v>
      </c>
    </row>
    <row r="210" spans="2:7" x14ac:dyDescent="0.25">
      <c r="B210" s="12"/>
      <c r="C210" s="7"/>
      <c r="E210" t="s">
        <v>189</v>
      </c>
      <c r="F210" s="1">
        <v>80.397212095694698</v>
      </c>
      <c r="G210" s="116">
        <v>2.1248439335404882E-2</v>
      </c>
    </row>
    <row r="211" spans="2:7" x14ac:dyDescent="0.25">
      <c r="B211" s="12"/>
      <c r="C211" s="7"/>
      <c r="E211" t="s">
        <v>224</v>
      </c>
      <c r="F211" s="1">
        <v>77.052508182740141</v>
      </c>
      <c r="G211" s="116">
        <v>2.0364456715401668E-2</v>
      </c>
    </row>
    <row r="212" spans="2:7" x14ac:dyDescent="0.25">
      <c r="B212" s="12"/>
      <c r="C212" s="7"/>
      <c r="E212" t="s">
        <v>207</v>
      </c>
      <c r="F212" s="1">
        <v>76.142947417813104</v>
      </c>
      <c r="G212" s="116">
        <v>2.0124065957667279E-2</v>
      </c>
    </row>
    <row r="213" spans="2:7" x14ac:dyDescent="0.25">
      <c r="B213" s="12"/>
      <c r="C213" s="7"/>
      <c r="E213" t="s">
        <v>219</v>
      </c>
      <c r="F213" s="1">
        <v>68.407155065859001</v>
      </c>
      <c r="G213" s="116">
        <v>1.8079548365364E-2</v>
      </c>
    </row>
    <row r="214" spans="2:7" x14ac:dyDescent="0.25">
      <c r="B214" s="12"/>
      <c r="C214" s="7"/>
      <c r="E214" t="s">
        <v>186</v>
      </c>
      <c r="F214" s="1">
        <v>68.407155065859001</v>
      </c>
      <c r="G214" s="116">
        <v>1.8079548365364E-2</v>
      </c>
    </row>
    <row r="215" spans="2:7" x14ac:dyDescent="0.25">
      <c r="B215" s="12"/>
      <c r="C215" s="7"/>
      <c r="E215" t="s">
        <v>202</v>
      </c>
      <c r="F215" s="1">
        <v>63.371077169568338</v>
      </c>
      <c r="G215" s="116">
        <v>1.6748547042328869E-2</v>
      </c>
    </row>
    <row r="216" spans="2:7" x14ac:dyDescent="0.25">
      <c r="B216" s="12"/>
      <c r="C216" s="7"/>
      <c r="E216" t="s">
        <v>271</v>
      </c>
      <c r="F216" s="1">
        <v>62.461516404641301</v>
      </c>
      <c r="G216" s="116">
        <v>1.6508156284594479E-2</v>
      </c>
    </row>
    <row r="217" spans="2:7" x14ac:dyDescent="0.25">
      <c r="B217" s="12"/>
      <c r="C217" s="7"/>
      <c r="E217" t="s">
        <v>272</v>
      </c>
      <c r="F217" s="1">
        <v>56.515877743423587</v>
      </c>
      <c r="G217" s="116">
        <v>1.4936764203824953E-2</v>
      </c>
    </row>
    <row r="218" spans="2:7" x14ac:dyDescent="0.25">
      <c r="B218" s="12"/>
      <c r="C218" s="7"/>
      <c r="E218" t="s">
        <v>273</v>
      </c>
      <c r="F218" s="1">
        <v>54.725724052687205</v>
      </c>
      <c r="G218" s="116">
        <v>1.4463638692291201E-2</v>
      </c>
    </row>
    <row r="219" spans="2:7" x14ac:dyDescent="0.25">
      <c r="B219" s="12"/>
      <c r="C219" s="7"/>
      <c r="E219" t="s">
        <v>214</v>
      </c>
      <c r="F219" s="1">
        <v>51.479799847132909</v>
      </c>
      <c r="G219" s="116">
        <v>1.360576288078982E-2</v>
      </c>
    </row>
    <row r="220" spans="2:7" x14ac:dyDescent="0.25">
      <c r="B220" s="12"/>
      <c r="C220" s="7"/>
      <c r="E220" t="s">
        <v>215</v>
      </c>
      <c r="F220" s="1">
        <v>50.570239082205873</v>
      </c>
      <c r="G220" s="116">
        <v>1.3365372123055429E-2</v>
      </c>
    </row>
    <row r="221" spans="2:7" x14ac:dyDescent="0.25">
      <c r="B221" s="12"/>
      <c r="C221" s="7"/>
      <c r="E221" t="s">
        <v>274</v>
      </c>
      <c r="F221" s="1">
        <v>49.689646156396535</v>
      </c>
      <c r="G221" s="116">
        <v>1.3132637369256069E-2</v>
      </c>
    </row>
    <row r="222" spans="2:7" x14ac:dyDescent="0.25">
      <c r="B222" s="12"/>
      <c r="C222" s="7"/>
      <c r="E222" t="s">
        <v>204</v>
      </c>
      <c r="F222" s="1">
        <v>48.780085391469498</v>
      </c>
      <c r="G222" s="116">
        <v>1.2892246611521678E-2</v>
      </c>
    </row>
    <row r="223" spans="2:7" x14ac:dyDescent="0.25">
      <c r="B223" s="12"/>
      <c r="C223" s="7"/>
      <c r="E223" t="s">
        <v>275</v>
      </c>
      <c r="F223" s="1">
        <v>42.834446730251784</v>
      </c>
      <c r="G223" s="116">
        <v>1.1320854530752152E-2</v>
      </c>
    </row>
    <row r="224" spans="2:7" x14ac:dyDescent="0.25">
      <c r="B224" s="12"/>
      <c r="C224" s="7"/>
      <c r="E224" t="s">
        <v>276</v>
      </c>
      <c r="F224" s="1">
        <v>42.598843261733592</v>
      </c>
      <c r="G224" s="116">
        <v>1.1258586127687865E-2</v>
      </c>
    </row>
    <row r="225" spans="2:7" x14ac:dyDescent="0.25">
      <c r="B225" s="12"/>
      <c r="C225" s="7"/>
      <c r="E225" t="s">
        <v>277</v>
      </c>
      <c r="F225" s="1">
        <v>41.044293039515402</v>
      </c>
      <c r="G225" s="116">
        <v>1.08477290192184E-2</v>
      </c>
    </row>
    <row r="226" spans="2:7" x14ac:dyDescent="0.25">
      <c r="B226" s="12"/>
      <c r="C226" s="7"/>
      <c r="E226" t="s">
        <v>187</v>
      </c>
      <c r="F226" s="1">
        <v>41.044293039515402</v>
      </c>
      <c r="G226" s="116">
        <v>1.08477290192184E-2</v>
      </c>
    </row>
    <row r="227" spans="2:7" x14ac:dyDescent="0.25">
      <c r="B227" s="12"/>
      <c r="C227" s="7"/>
      <c r="E227" t="s">
        <v>278</v>
      </c>
      <c r="F227" s="1">
        <v>35.098654378297695</v>
      </c>
      <c r="G227" s="116">
        <v>9.2763369384488772E-3</v>
      </c>
    </row>
    <row r="228" spans="2:7" x14ac:dyDescent="0.25">
      <c r="B228" s="12"/>
      <c r="C228" s="7"/>
      <c r="E228" t="s">
        <v>279</v>
      </c>
      <c r="F228" s="1">
        <v>27.362862026343603</v>
      </c>
      <c r="G228" s="116">
        <v>7.2318193461456005E-3</v>
      </c>
    </row>
    <row r="229" spans="2:7" x14ac:dyDescent="0.25">
      <c r="B229" s="12"/>
      <c r="C229" s="7"/>
      <c r="E229" t="s">
        <v>280</v>
      </c>
      <c r="F229" s="1">
        <v>27.362862026343603</v>
      </c>
      <c r="G229" s="116">
        <v>7.2318193461456005E-3</v>
      </c>
    </row>
    <row r="230" spans="2:7" x14ac:dyDescent="0.25">
      <c r="B230" s="12"/>
      <c r="C230" s="7"/>
      <c r="E230" t="s">
        <v>281</v>
      </c>
      <c r="F230" s="1">
        <v>21.417223365125892</v>
      </c>
      <c r="G230" s="116">
        <v>5.6604272653760761E-3</v>
      </c>
    </row>
    <row r="231" spans="2:7" x14ac:dyDescent="0.25">
      <c r="B231" s="12"/>
      <c r="C231" s="7"/>
      <c r="E231" t="s">
        <v>282</v>
      </c>
      <c r="F231" s="1">
        <v>21.181619896607703</v>
      </c>
      <c r="G231" s="116">
        <v>5.5981588623117886E-3</v>
      </c>
    </row>
    <row r="232" spans="2:7" x14ac:dyDescent="0.25">
      <c r="B232" s="12"/>
      <c r="C232" s="7"/>
      <c r="E232" t="s">
        <v>196</v>
      </c>
      <c r="F232" s="1">
        <v>21.181619896607703</v>
      </c>
      <c r="G232" s="116">
        <v>5.5981588623117886E-3</v>
      </c>
    </row>
    <row r="233" spans="2:7" x14ac:dyDescent="0.25">
      <c r="B233" s="12"/>
      <c r="C233" s="7"/>
      <c r="E233" t="s">
        <v>283</v>
      </c>
      <c r="F233" s="1">
        <v>17.290706233762254</v>
      </c>
      <c r="G233" s="116">
        <v>4.5698167000753345E-3</v>
      </c>
    </row>
    <row r="234" spans="2:7" x14ac:dyDescent="0.25">
      <c r="B234" s="12"/>
      <c r="C234" s="7"/>
      <c r="E234" t="s">
        <v>209</v>
      </c>
      <c r="F234" s="1">
        <v>15.471584703908178</v>
      </c>
      <c r="G234" s="116">
        <v>4.0890351846065518E-3</v>
      </c>
    </row>
    <row r="235" spans="2:7" x14ac:dyDescent="0.25">
      <c r="B235" s="12"/>
      <c r="C235" s="7"/>
      <c r="E235" t="s">
        <v>284</v>
      </c>
      <c r="F235" s="1">
        <v>13.681431013171801</v>
      </c>
      <c r="G235" s="116">
        <v>3.6159096730728002E-3</v>
      </c>
    </row>
    <row r="236" spans="2:7" x14ac:dyDescent="0.25">
      <c r="B236" s="12"/>
      <c r="C236" s="7"/>
      <c r="E236" t="s">
        <v>285</v>
      </c>
      <c r="F236" s="1">
        <v>13.681431013171801</v>
      </c>
      <c r="G236" s="116">
        <v>3.6159096730728002E-3</v>
      </c>
    </row>
    <row r="237" spans="2:7" x14ac:dyDescent="0.25">
      <c r="B237" s="12"/>
      <c r="C237" s="7"/>
      <c r="E237" t="s">
        <v>286</v>
      </c>
      <c r="F237" s="1">
        <v>13.681431013171801</v>
      </c>
      <c r="G237" s="116">
        <v>3.6159096730728002E-3</v>
      </c>
    </row>
    <row r="238" spans="2:7" x14ac:dyDescent="0.25">
      <c r="B238" s="12"/>
      <c r="C238" s="7"/>
      <c r="E238" t="s">
        <v>287</v>
      </c>
      <c r="F238" s="1">
        <v>13.681431013171801</v>
      </c>
      <c r="G238" s="116">
        <v>3.6159096730728002E-3</v>
      </c>
    </row>
    <row r="239" spans="2:7" x14ac:dyDescent="0.25">
      <c r="B239" s="12"/>
      <c r="C239" s="7"/>
      <c r="E239" t="s">
        <v>288</v>
      </c>
      <c r="F239" s="1">
        <v>13.681431013171801</v>
      </c>
      <c r="G239" s="116">
        <v>3.6159096730728002E-3</v>
      </c>
    </row>
    <row r="240" spans="2:7" x14ac:dyDescent="0.25">
      <c r="B240" s="12"/>
      <c r="C240" s="7"/>
      <c r="E240" t="s">
        <v>289</v>
      </c>
      <c r="F240" s="1">
        <v>13.681431013171801</v>
      </c>
      <c r="G240" s="116">
        <v>3.6159096730728002E-3</v>
      </c>
    </row>
    <row r="241" spans="2:7" x14ac:dyDescent="0.25">
      <c r="B241" s="12"/>
      <c r="C241" s="7"/>
      <c r="E241" t="s">
        <v>290</v>
      </c>
      <c r="F241" s="1">
        <v>13.681431013171801</v>
      </c>
      <c r="G241" s="116">
        <v>3.6159096730728002E-3</v>
      </c>
    </row>
    <row r="242" spans="2:7" x14ac:dyDescent="0.25">
      <c r="B242" s="12"/>
      <c r="C242" s="7"/>
      <c r="E242" t="s">
        <v>291</v>
      </c>
      <c r="F242" s="1">
        <v>13.681431013171801</v>
      </c>
      <c r="G242" s="116">
        <v>3.6159096730728002E-3</v>
      </c>
    </row>
    <row r="243" spans="2:7" x14ac:dyDescent="0.25">
      <c r="B243" s="12"/>
      <c r="C243" s="7"/>
      <c r="E243" t="s">
        <v>213</v>
      </c>
      <c r="F243" s="1">
        <v>13.681431013171801</v>
      </c>
      <c r="G243" s="116">
        <v>3.6159096730728002E-3</v>
      </c>
    </row>
    <row r="244" spans="2:7" x14ac:dyDescent="0.25">
      <c r="B244" s="12"/>
      <c r="C244" s="7"/>
      <c r="E244" t="s">
        <v>292</v>
      </c>
      <c r="F244" s="1">
        <v>13.681431013171801</v>
      </c>
      <c r="G244" s="116">
        <v>3.6159096730728002E-3</v>
      </c>
    </row>
    <row r="245" spans="2:7" x14ac:dyDescent="0.25">
      <c r="B245" s="12"/>
      <c r="C245" s="7"/>
      <c r="E245" t="s">
        <v>293</v>
      </c>
      <c r="F245" s="1">
        <v>13.681431013171801</v>
      </c>
      <c r="G245" s="116">
        <v>3.6159096730728002E-3</v>
      </c>
    </row>
    <row r="246" spans="2:7" x14ac:dyDescent="0.25">
      <c r="B246" s="12"/>
      <c r="C246" s="7"/>
      <c r="E246" t="s">
        <v>193</v>
      </c>
      <c r="F246" s="1">
        <v>13.681431013171801</v>
      </c>
      <c r="G246" s="116">
        <v>3.6159096730728002E-3</v>
      </c>
    </row>
    <row r="247" spans="2:7" x14ac:dyDescent="0.25">
      <c r="B247" s="12"/>
      <c r="C247" s="7"/>
      <c r="E247" t="s">
        <v>294</v>
      </c>
      <c r="F247" s="1">
        <v>13.681431013171801</v>
      </c>
      <c r="G247" s="116">
        <v>3.6159096730728002E-3</v>
      </c>
    </row>
    <row r="248" spans="2:7" x14ac:dyDescent="0.25">
      <c r="B248" s="12"/>
      <c r="C248" s="7"/>
      <c r="E248" t="s">
        <v>218</v>
      </c>
      <c r="F248" s="1">
        <v>8.6453531168811271</v>
      </c>
      <c r="G248" s="116">
        <v>2.2849083500376672E-3</v>
      </c>
    </row>
    <row r="249" spans="2:7" x14ac:dyDescent="0.25">
      <c r="B249" s="12"/>
      <c r="C249" s="7"/>
      <c r="E249" t="s">
        <v>295</v>
      </c>
      <c r="F249" s="1">
        <v>8.6453531168811271</v>
      </c>
      <c r="G249" s="116">
        <v>2.2849083500376672E-3</v>
      </c>
    </row>
    <row r="250" spans="2:7" x14ac:dyDescent="0.25">
      <c r="B250" s="12"/>
      <c r="C250" s="7"/>
      <c r="E250" t="s">
        <v>296</v>
      </c>
      <c r="F250" s="1">
        <v>8.6453531168811271</v>
      </c>
      <c r="G250" s="116">
        <v>2.2849083500376672E-3</v>
      </c>
    </row>
    <row r="251" spans="2:7" x14ac:dyDescent="0.25">
      <c r="B251" s="12"/>
      <c r="C251" s="7"/>
      <c r="E251" t="s">
        <v>297</v>
      </c>
      <c r="F251" s="1">
        <v>8.6453531168811271</v>
      </c>
      <c r="G251" s="116">
        <v>2.2849083500376672E-3</v>
      </c>
    </row>
    <row r="252" spans="2:7" x14ac:dyDescent="0.25">
      <c r="B252" s="12"/>
      <c r="C252" s="7"/>
      <c r="E252" t="s">
        <v>298</v>
      </c>
      <c r="F252" s="1">
        <v>7.735792351954089</v>
      </c>
      <c r="G252" s="116">
        <v>2.0445175923032759E-3</v>
      </c>
    </row>
    <row r="253" spans="2:7" x14ac:dyDescent="0.25">
      <c r="B253" s="12"/>
      <c r="C253" s="7"/>
      <c r="E253" t="s">
        <v>299</v>
      </c>
      <c r="F253" s="1">
        <v>7.735792351954089</v>
      </c>
      <c r="G253" s="116">
        <v>2.0445175923032759E-3</v>
      </c>
    </row>
    <row r="254" spans="2:7" x14ac:dyDescent="0.25">
      <c r="B254" s="12"/>
      <c r="C254" s="7"/>
      <c r="E254" t="s">
        <v>300</v>
      </c>
      <c r="F254" s="1">
        <v>7.735792351954089</v>
      </c>
      <c r="G254" s="116">
        <v>2.0445175923032759E-3</v>
      </c>
    </row>
    <row r="255" spans="2:7" x14ac:dyDescent="0.25">
      <c r="B255" s="12"/>
      <c r="C255" s="7"/>
      <c r="E255" t="s">
        <v>301</v>
      </c>
      <c r="F255" s="1">
        <v>7.735792351954089</v>
      </c>
      <c r="G255" s="116">
        <v>2.0445175923032759E-3</v>
      </c>
    </row>
    <row r="256" spans="2:7" x14ac:dyDescent="0.25">
      <c r="B256" s="12"/>
      <c r="C256" s="7"/>
      <c r="E256" t="s">
        <v>222</v>
      </c>
      <c r="F256" s="1">
        <v>7.735792351954089</v>
      </c>
      <c r="G256" s="116">
        <v>2.0445175923032759E-3</v>
      </c>
    </row>
    <row r="257" spans="2:7" x14ac:dyDescent="0.25">
      <c r="B257" s="12"/>
      <c r="C257" s="7"/>
      <c r="D257" t="s">
        <v>146</v>
      </c>
      <c r="F257" s="1">
        <v>3783.6761009423449</v>
      </c>
      <c r="G257" s="116">
        <v>0.64357363976129833</v>
      </c>
    </row>
    <row r="258" spans="2:7" x14ac:dyDescent="0.25">
      <c r="B258" s="12"/>
      <c r="C258" s="7"/>
      <c r="D258" t="s">
        <v>74</v>
      </c>
      <c r="E258" t="s">
        <v>1051</v>
      </c>
      <c r="F258" s="1">
        <v>22.326784130052928</v>
      </c>
      <c r="G258" s="116">
        <v>1</v>
      </c>
    </row>
    <row r="259" spans="2:7" x14ac:dyDescent="0.25">
      <c r="B259" s="12"/>
      <c r="C259" s="7"/>
      <c r="D259" t="s">
        <v>1060</v>
      </c>
      <c r="F259" s="1">
        <v>22.326784130052928</v>
      </c>
      <c r="G259" s="116">
        <v>3.7976109327022725E-3</v>
      </c>
    </row>
    <row r="260" spans="2:7" x14ac:dyDescent="0.25">
      <c r="B260" s="12"/>
      <c r="C260" s="7"/>
      <c r="D260" t="s">
        <v>76</v>
      </c>
      <c r="E260" t="s">
        <v>1051</v>
      </c>
      <c r="F260" s="1">
        <v>92.524092886648319</v>
      </c>
      <c r="G260" s="116">
        <v>1</v>
      </c>
    </row>
    <row r="261" spans="2:7" x14ac:dyDescent="0.25">
      <c r="B261" s="12"/>
      <c r="C261" s="7"/>
      <c r="D261" t="s">
        <v>1061</v>
      </c>
      <c r="F261" s="1">
        <v>92.524092886648319</v>
      </c>
      <c r="G261" s="116">
        <v>1.5737622786961718E-2</v>
      </c>
    </row>
    <row r="262" spans="2:7" x14ac:dyDescent="0.25">
      <c r="B262" s="12"/>
      <c r="C262" s="7"/>
      <c r="D262" t="s">
        <v>79</v>
      </c>
      <c r="E262" t="s">
        <v>1051</v>
      </c>
      <c r="F262" s="1">
        <v>36.008215143224731</v>
      </c>
      <c r="G262" s="116">
        <v>1</v>
      </c>
    </row>
    <row r="263" spans="2:7" x14ac:dyDescent="0.25">
      <c r="B263" s="12"/>
      <c r="C263" s="7"/>
      <c r="D263" t="s">
        <v>1062</v>
      </c>
      <c r="F263" s="1">
        <v>36.008215143224731</v>
      </c>
      <c r="G263" s="116">
        <v>6.1247150820498211E-3</v>
      </c>
    </row>
    <row r="264" spans="2:7" x14ac:dyDescent="0.25">
      <c r="B264" s="12"/>
      <c r="C264" s="7"/>
      <c r="D264" t="s">
        <v>64</v>
      </c>
      <c r="E264" t="s">
        <v>1051</v>
      </c>
      <c r="F264" s="1">
        <v>1014.3745032464052</v>
      </c>
      <c r="G264" s="116">
        <v>1</v>
      </c>
    </row>
    <row r="265" spans="2:7" x14ac:dyDescent="0.25">
      <c r="B265" s="12"/>
      <c r="C265" s="7"/>
      <c r="D265" t="s">
        <v>1055</v>
      </c>
      <c r="F265" s="1">
        <v>1014.3745032464052</v>
      </c>
      <c r="G265" s="116">
        <v>0.17253715004113551</v>
      </c>
    </row>
    <row r="266" spans="2:7" x14ac:dyDescent="0.25">
      <c r="B266" s="12"/>
      <c r="C266" s="7"/>
      <c r="D266" t="s">
        <v>68</v>
      </c>
      <c r="E266" t="s">
        <v>1051</v>
      </c>
      <c r="F266" s="1">
        <v>385.98924294377275</v>
      </c>
      <c r="G266" s="116">
        <v>1</v>
      </c>
    </row>
    <row r="267" spans="2:7" x14ac:dyDescent="0.25">
      <c r="B267" s="12"/>
      <c r="C267" s="7"/>
      <c r="D267" t="s">
        <v>1056</v>
      </c>
      <c r="F267" s="1">
        <v>385.98924294377275</v>
      </c>
      <c r="G267" s="116">
        <v>6.5653743968243847E-2</v>
      </c>
    </row>
    <row r="268" spans="2:7" x14ac:dyDescent="0.25">
      <c r="B268" s="12"/>
      <c r="C268" s="7"/>
      <c r="D268" t="s">
        <v>66</v>
      </c>
      <c r="E268" t="s">
        <v>1051</v>
      </c>
      <c r="F268" s="1">
        <v>42.598843261733592</v>
      </c>
      <c r="G268" s="116">
        <v>1</v>
      </c>
    </row>
    <row r="269" spans="2:7" x14ac:dyDescent="0.25">
      <c r="B269" s="12"/>
      <c r="C269" s="7"/>
      <c r="D269" t="s">
        <v>1054</v>
      </c>
      <c r="F269" s="1">
        <v>42.598843261733592</v>
      </c>
      <c r="G269" s="116">
        <v>7.2457292527621404E-3</v>
      </c>
    </row>
    <row r="270" spans="2:7" x14ac:dyDescent="0.25">
      <c r="B270" s="12"/>
      <c r="C270" s="7"/>
      <c r="D270" t="s">
        <v>69</v>
      </c>
      <c r="E270" t="s">
        <v>1051</v>
      </c>
      <c r="F270" s="1">
        <v>7.500188883435901</v>
      </c>
      <c r="G270" s="116">
        <v>1</v>
      </c>
    </row>
    <row r="271" spans="2:7" x14ac:dyDescent="0.25">
      <c r="B271" s="12"/>
      <c r="C271" s="7"/>
      <c r="D271" t="s">
        <v>1063</v>
      </c>
      <c r="F271" s="1">
        <v>7.500188883435901</v>
      </c>
      <c r="G271" s="116">
        <v>1.2757233256324185E-3</v>
      </c>
    </row>
    <row r="272" spans="2:7" x14ac:dyDescent="0.25">
      <c r="B272" s="12"/>
      <c r="C272" s="7"/>
      <c r="D272" t="s">
        <v>81</v>
      </c>
      <c r="E272" t="s">
        <v>1051</v>
      </c>
      <c r="F272" s="1">
        <v>13.681431013171801</v>
      </c>
      <c r="G272" s="116">
        <v>1</v>
      </c>
    </row>
    <row r="273" spans="2:7" x14ac:dyDescent="0.25">
      <c r="B273" s="12"/>
      <c r="C273" s="7"/>
      <c r="D273" t="s">
        <v>1064</v>
      </c>
      <c r="F273" s="1">
        <v>13.681431013171801</v>
      </c>
      <c r="G273" s="116">
        <v>2.3271041493475482E-3</v>
      </c>
    </row>
    <row r="274" spans="2:7" x14ac:dyDescent="0.25">
      <c r="B274" s="12"/>
      <c r="C274" s="7"/>
      <c r="D274" t="s">
        <v>78</v>
      </c>
      <c r="E274" t="s">
        <v>1051</v>
      </c>
      <c r="F274" s="1">
        <v>8.6453531168811271</v>
      </c>
      <c r="G274" s="116">
        <v>1</v>
      </c>
    </row>
    <row r="275" spans="2:7" x14ac:dyDescent="0.25">
      <c r="B275" s="12"/>
      <c r="C275" s="7"/>
      <c r="D275" t="s">
        <v>1065</v>
      </c>
      <c r="F275" s="1">
        <v>8.6453531168811271</v>
      </c>
      <c r="G275" s="116">
        <v>1.4705067833547241E-3</v>
      </c>
    </row>
    <row r="276" spans="2:7" x14ac:dyDescent="0.25">
      <c r="B276" s="12"/>
      <c r="C276" s="7"/>
      <c r="D276" t="s">
        <v>62</v>
      </c>
      <c r="E276" t="s">
        <v>238</v>
      </c>
      <c r="F276" s="1">
        <v>54.725724052687205</v>
      </c>
      <c r="G276" s="116">
        <v>0.13862036472895495</v>
      </c>
    </row>
    <row r="277" spans="2:7" x14ac:dyDescent="0.25">
      <c r="B277" s="12"/>
      <c r="C277" s="7"/>
      <c r="E277" t="s">
        <v>153</v>
      </c>
      <c r="F277" s="1">
        <v>49.689646156396535</v>
      </c>
      <c r="G277" s="116">
        <v>0.12586396969039609</v>
      </c>
    </row>
    <row r="278" spans="2:7" x14ac:dyDescent="0.25">
      <c r="B278" s="12"/>
      <c r="C278" s="7"/>
      <c r="E278" t="s">
        <v>302</v>
      </c>
      <c r="F278" s="1">
        <v>36.008215143224731</v>
      </c>
      <c r="G278" s="116">
        <v>9.1208878508157343E-2</v>
      </c>
    </row>
    <row r="279" spans="2:7" x14ac:dyDescent="0.25">
      <c r="B279" s="12"/>
      <c r="C279" s="7"/>
      <c r="E279" t="s">
        <v>303</v>
      </c>
      <c r="F279" s="1">
        <v>21.417223365125892</v>
      </c>
      <c r="G279" s="116">
        <v>5.4249868151529129E-2</v>
      </c>
    </row>
    <row r="280" spans="2:7" x14ac:dyDescent="0.25">
      <c r="B280" s="12"/>
      <c r="C280" s="7"/>
      <c r="E280" t="s">
        <v>304</v>
      </c>
      <c r="F280" s="1">
        <v>21.417223365125892</v>
      </c>
      <c r="G280" s="116">
        <v>5.4249868151529129E-2</v>
      </c>
    </row>
    <row r="281" spans="2:7" x14ac:dyDescent="0.25">
      <c r="B281" s="12"/>
      <c r="C281" s="7"/>
      <c r="E281" t="s">
        <v>166</v>
      </c>
      <c r="F281" s="1">
        <v>21.417223365125892</v>
      </c>
      <c r="G281" s="116">
        <v>5.4249868151529129E-2</v>
      </c>
    </row>
    <row r="282" spans="2:7" x14ac:dyDescent="0.25">
      <c r="B282" s="12"/>
      <c r="C282" s="7"/>
      <c r="E282" t="s">
        <v>305</v>
      </c>
      <c r="F282" s="1">
        <v>13.681431013171801</v>
      </c>
      <c r="G282" s="116">
        <v>3.4655091182238737E-2</v>
      </c>
    </row>
    <row r="283" spans="2:7" x14ac:dyDescent="0.25">
      <c r="B283" s="12"/>
      <c r="C283" s="7"/>
      <c r="E283" t="s">
        <v>306</v>
      </c>
      <c r="F283" s="1">
        <v>13.681431013171801</v>
      </c>
      <c r="G283" s="116">
        <v>3.4655091182238737E-2</v>
      </c>
    </row>
    <row r="284" spans="2:7" x14ac:dyDescent="0.25">
      <c r="B284" s="12"/>
      <c r="C284" s="7"/>
      <c r="E284" t="s">
        <v>235</v>
      </c>
      <c r="F284" s="1">
        <v>13.681431013171801</v>
      </c>
      <c r="G284" s="116">
        <v>3.4655091182238737E-2</v>
      </c>
    </row>
    <row r="285" spans="2:7" x14ac:dyDescent="0.25">
      <c r="B285" s="12"/>
      <c r="C285" s="7"/>
      <c r="E285" t="s">
        <v>307</v>
      </c>
      <c r="F285" s="1">
        <v>13.681431013171801</v>
      </c>
      <c r="G285" s="116">
        <v>3.4655091182238737E-2</v>
      </c>
    </row>
    <row r="286" spans="2:7" x14ac:dyDescent="0.25">
      <c r="B286" s="12"/>
      <c r="C286" s="7"/>
      <c r="E286" t="s">
        <v>251</v>
      </c>
      <c r="F286" s="1">
        <v>13.681431013171801</v>
      </c>
      <c r="G286" s="116">
        <v>3.4655091182238737E-2</v>
      </c>
    </row>
    <row r="287" spans="2:7" x14ac:dyDescent="0.25">
      <c r="B287" s="12"/>
      <c r="C287" s="7"/>
      <c r="E287" t="s">
        <v>169</v>
      </c>
      <c r="F287" s="1">
        <v>13.681431013171801</v>
      </c>
      <c r="G287" s="116">
        <v>3.4655091182238737E-2</v>
      </c>
    </row>
    <row r="288" spans="2:7" x14ac:dyDescent="0.25">
      <c r="B288" s="12"/>
      <c r="C288" s="7"/>
      <c r="E288" t="s">
        <v>152</v>
      </c>
      <c r="F288" s="1">
        <v>13.681431013171801</v>
      </c>
      <c r="G288" s="116">
        <v>3.4655091182238737E-2</v>
      </c>
    </row>
    <row r="289" spans="2:7" x14ac:dyDescent="0.25">
      <c r="B289" s="12"/>
      <c r="C289" s="7"/>
      <c r="E289" t="s">
        <v>163</v>
      </c>
      <c r="F289" s="1">
        <v>13.681431013171801</v>
      </c>
      <c r="G289" s="116">
        <v>3.4655091182238737E-2</v>
      </c>
    </row>
    <row r="290" spans="2:7" x14ac:dyDescent="0.25">
      <c r="B290" s="12"/>
      <c r="C290" s="7"/>
      <c r="E290" t="s">
        <v>308</v>
      </c>
      <c r="F290" s="1">
        <v>13.681431013171801</v>
      </c>
      <c r="G290" s="116">
        <v>3.4655091182238737E-2</v>
      </c>
    </row>
    <row r="291" spans="2:7" x14ac:dyDescent="0.25">
      <c r="B291" s="12"/>
      <c r="C291" s="7"/>
      <c r="E291" t="s">
        <v>229</v>
      </c>
      <c r="F291" s="1">
        <v>13.681431013171801</v>
      </c>
      <c r="G291" s="116">
        <v>3.4655091182238737E-2</v>
      </c>
    </row>
    <row r="292" spans="2:7" x14ac:dyDescent="0.25">
      <c r="B292" s="12"/>
      <c r="C292" s="7"/>
      <c r="E292" t="s">
        <v>159</v>
      </c>
      <c r="F292" s="1">
        <v>13.681431013171801</v>
      </c>
      <c r="G292" s="116">
        <v>3.4655091182238737E-2</v>
      </c>
    </row>
    <row r="293" spans="2:7" x14ac:dyDescent="0.25">
      <c r="B293" s="12"/>
      <c r="C293" s="7"/>
      <c r="E293" t="s">
        <v>309</v>
      </c>
      <c r="F293" s="1">
        <v>13.681431013171801</v>
      </c>
      <c r="G293" s="116">
        <v>3.4655091182238737E-2</v>
      </c>
    </row>
    <row r="294" spans="2:7" x14ac:dyDescent="0.25">
      <c r="B294" s="12"/>
      <c r="C294" s="7"/>
      <c r="E294" t="s">
        <v>155</v>
      </c>
      <c r="F294" s="1">
        <v>8.6453531168811271</v>
      </c>
      <c r="G294" s="116">
        <v>2.1898696143679858E-2</v>
      </c>
    </row>
    <row r="295" spans="2:7" x14ac:dyDescent="0.25">
      <c r="B295" s="12"/>
      <c r="C295" s="7"/>
      <c r="E295" t="s">
        <v>257</v>
      </c>
      <c r="F295" s="1">
        <v>8.6453531168811271</v>
      </c>
      <c r="G295" s="116">
        <v>2.1898696143679858E-2</v>
      </c>
    </row>
    <row r="296" spans="2:7" x14ac:dyDescent="0.25">
      <c r="B296" s="12"/>
      <c r="C296" s="7"/>
      <c r="E296" t="s">
        <v>236</v>
      </c>
      <c r="F296" s="1">
        <v>8.6453531168811271</v>
      </c>
      <c r="G296" s="116">
        <v>2.1898696143679858E-2</v>
      </c>
    </row>
    <row r="297" spans="2:7" x14ac:dyDescent="0.25">
      <c r="B297" s="12"/>
      <c r="C297" s="7"/>
      <c r="D297" t="s">
        <v>171</v>
      </c>
      <c r="F297" s="1">
        <v>394.78848695639107</v>
      </c>
      <c r="G297" s="116">
        <v>6.7150426386418646E-2</v>
      </c>
    </row>
    <row r="298" spans="2:7" x14ac:dyDescent="0.25">
      <c r="B298" s="12"/>
      <c r="C298" s="7"/>
      <c r="D298" t="s">
        <v>71</v>
      </c>
      <c r="E298" t="s">
        <v>1051</v>
      </c>
      <c r="F298" s="1">
        <v>13.681431013171801</v>
      </c>
      <c r="G298" s="116">
        <v>1</v>
      </c>
    </row>
    <row r="299" spans="2:7" x14ac:dyDescent="0.25">
      <c r="B299" s="12"/>
      <c r="C299" s="7"/>
      <c r="D299" t="s">
        <v>1057</v>
      </c>
      <c r="F299" s="1">
        <v>13.681431013171801</v>
      </c>
      <c r="G299" s="116">
        <v>2.3271041493475482E-3</v>
      </c>
    </row>
    <row r="300" spans="2:7" x14ac:dyDescent="0.25">
      <c r="B300" s="12"/>
      <c r="C300" s="7" t="s">
        <v>34</v>
      </c>
      <c r="D300" s="7"/>
      <c r="E300" s="7"/>
      <c r="F300" s="8">
        <v>5879.1657507068057</v>
      </c>
      <c r="G300" s="120">
        <v>0.98239428471828372</v>
      </c>
    </row>
    <row r="301" spans="2:7" x14ac:dyDescent="0.25">
      <c r="B301" s="12"/>
      <c r="C301" s="7" t="s">
        <v>1050</v>
      </c>
      <c r="D301" t="s">
        <v>1051</v>
      </c>
      <c r="E301" t="s">
        <v>1050</v>
      </c>
      <c r="F301" s="1">
        <v>13.681431013171801</v>
      </c>
      <c r="G301" s="116">
        <v>1</v>
      </c>
    </row>
    <row r="302" spans="2:7" x14ac:dyDescent="0.25">
      <c r="B302" s="12"/>
      <c r="C302" s="7"/>
      <c r="D302" t="s">
        <v>1066</v>
      </c>
      <c r="F302" s="1">
        <v>13.681431013171801</v>
      </c>
      <c r="G302" s="116">
        <v>1</v>
      </c>
    </row>
    <row r="303" spans="2:7" x14ac:dyDescent="0.25">
      <c r="B303" s="12"/>
      <c r="C303" s="7" t="s">
        <v>1052</v>
      </c>
      <c r="D303" s="7"/>
      <c r="E303" s="7"/>
      <c r="F303" s="8">
        <v>13.681431013171801</v>
      </c>
      <c r="G303" s="120">
        <v>2.2861338162632346E-3</v>
      </c>
    </row>
    <row r="304" spans="2:7" x14ac:dyDescent="0.25">
      <c r="B304" s="12"/>
      <c r="C304" s="7" t="s">
        <v>30</v>
      </c>
      <c r="D304" t="s">
        <v>31</v>
      </c>
      <c r="E304" t="s">
        <v>310</v>
      </c>
      <c r="F304" s="1">
        <v>15.235981235389989</v>
      </c>
      <c r="G304" s="116">
        <v>0.18099230692625487</v>
      </c>
    </row>
    <row r="305" spans="2:7" x14ac:dyDescent="0.25">
      <c r="B305" s="12"/>
      <c r="C305" s="7"/>
      <c r="E305" t="s">
        <v>311</v>
      </c>
      <c r="F305" s="1">
        <v>13.681431013171801</v>
      </c>
      <c r="G305" s="116">
        <v>0.16252538795299912</v>
      </c>
    </row>
    <row r="306" spans="2:7" x14ac:dyDescent="0.25">
      <c r="B306" s="12"/>
      <c r="C306" s="7"/>
      <c r="E306" t="s">
        <v>312</v>
      </c>
      <c r="F306" s="1">
        <v>8.6453531168811271</v>
      </c>
      <c r="G306" s="116">
        <v>0.10270046809862399</v>
      </c>
    </row>
    <row r="307" spans="2:7" x14ac:dyDescent="0.25">
      <c r="B307" s="12"/>
      <c r="C307" s="7"/>
      <c r="E307" t="s">
        <v>313</v>
      </c>
      <c r="F307" s="1">
        <v>8.6453531168811271</v>
      </c>
      <c r="G307" s="116">
        <v>0.10270046809862399</v>
      </c>
    </row>
    <row r="308" spans="2:7" x14ac:dyDescent="0.25">
      <c r="B308" s="12"/>
      <c r="C308" s="7"/>
      <c r="E308" t="s">
        <v>314</v>
      </c>
      <c r="F308" s="1">
        <v>7.735792351954089</v>
      </c>
      <c r="G308" s="116">
        <v>9.18955518552666E-2</v>
      </c>
    </row>
    <row r="309" spans="2:7" x14ac:dyDescent="0.25">
      <c r="B309" s="12"/>
      <c r="C309" s="7"/>
      <c r="E309" t="s">
        <v>315</v>
      </c>
      <c r="F309" s="1">
        <v>7.735792351954089</v>
      </c>
      <c r="G309" s="116">
        <v>9.18955518552666E-2</v>
      </c>
    </row>
    <row r="310" spans="2:7" x14ac:dyDescent="0.25">
      <c r="B310" s="12"/>
      <c r="C310" s="7"/>
      <c r="E310" t="s">
        <v>316</v>
      </c>
      <c r="F310" s="1">
        <v>7.500188883435901</v>
      </c>
      <c r="G310" s="116">
        <v>8.9096755070988298E-2</v>
      </c>
    </row>
    <row r="311" spans="2:7" x14ac:dyDescent="0.25">
      <c r="B311" s="12"/>
      <c r="C311" s="7"/>
      <c r="E311" t="s">
        <v>317</v>
      </c>
      <c r="F311" s="1">
        <v>7.500188883435901</v>
      </c>
      <c r="G311" s="116">
        <v>8.9096755070988298E-2</v>
      </c>
    </row>
    <row r="312" spans="2:7" x14ac:dyDescent="0.25">
      <c r="B312" s="12"/>
      <c r="C312" s="7"/>
      <c r="E312" t="s">
        <v>318</v>
      </c>
      <c r="F312" s="1">
        <v>7.500188883435901</v>
      </c>
      <c r="G312" s="116">
        <v>8.9096755070988298E-2</v>
      </c>
    </row>
    <row r="313" spans="2:7" x14ac:dyDescent="0.25">
      <c r="B313" s="12"/>
      <c r="C313" s="7"/>
      <c r="D313" t="s">
        <v>173</v>
      </c>
      <c r="F313" s="1">
        <v>84.180269836539921</v>
      </c>
      <c r="G313" s="116">
        <v>0.91819206635577499</v>
      </c>
    </row>
    <row r="314" spans="2:7" x14ac:dyDescent="0.25">
      <c r="B314" s="12"/>
      <c r="C314" s="7"/>
      <c r="D314" t="s">
        <v>42</v>
      </c>
      <c r="E314" t="s">
        <v>1051</v>
      </c>
      <c r="F314" s="1">
        <v>7.500188883435901</v>
      </c>
      <c r="G314" s="116">
        <v>1</v>
      </c>
    </row>
    <row r="315" spans="2:7" x14ac:dyDescent="0.25">
      <c r="B315" s="12"/>
      <c r="C315" s="7"/>
      <c r="D315" t="s">
        <v>1067</v>
      </c>
      <c r="F315" s="1">
        <v>7.500188883435901</v>
      </c>
      <c r="G315" s="116">
        <v>8.1807933644225103E-2</v>
      </c>
    </row>
    <row r="316" spans="2:7" x14ac:dyDescent="0.25">
      <c r="B316" s="9"/>
      <c r="C316" s="7" t="s">
        <v>32</v>
      </c>
      <c r="D316" s="7"/>
      <c r="E316" s="7"/>
      <c r="F316" s="8">
        <v>91.680458719975817</v>
      </c>
      <c r="G316" s="120">
        <v>1.5319581465453124E-2</v>
      </c>
    </row>
    <row r="317" spans="2:7" x14ac:dyDescent="0.25">
      <c r="B317" s="10" t="s">
        <v>43</v>
      </c>
      <c r="C317" s="10"/>
      <c r="D317" s="10"/>
      <c r="E317" s="10"/>
      <c r="F317" s="11">
        <v>5984.5276404399528</v>
      </c>
      <c r="G317" s="117">
        <v>0.1086781923690875</v>
      </c>
    </row>
    <row r="318" spans="2:7" x14ac:dyDescent="0.25">
      <c r="B318" s="12" t="s">
        <v>8</v>
      </c>
      <c r="C318" s="7" t="s">
        <v>33</v>
      </c>
      <c r="D318" t="s">
        <v>75</v>
      </c>
      <c r="E318" t="s">
        <v>1051</v>
      </c>
      <c r="F318" s="1">
        <v>12.329944139906379</v>
      </c>
      <c r="G318" s="116">
        <v>1</v>
      </c>
    </row>
    <row r="319" spans="2:7" x14ac:dyDescent="0.25">
      <c r="B319" s="12"/>
      <c r="C319" s="7"/>
      <c r="D319" t="s">
        <v>1058</v>
      </c>
      <c r="F319" s="1">
        <v>12.329944139906379</v>
      </c>
      <c r="G319" s="116">
        <v>2.4582316524703516E-3</v>
      </c>
    </row>
    <row r="320" spans="2:7" x14ac:dyDescent="0.25">
      <c r="B320" s="12"/>
      <c r="C320" s="7"/>
      <c r="D320" t="s">
        <v>63</v>
      </c>
      <c r="E320" t="s">
        <v>185</v>
      </c>
      <c r="F320" s="1">
        <v>3565.7028175339551</v>
      </c>
      <c r="G320" s="116">
        <v>0.74139605584926382</v>
      </c>
    </row>
    <row r="321" spans="2:7" x14ac:dyDescent="0.25">
      <c r="B321" s="12"/>
      <c r="C321" s="7"/>
      <c r="E321" t="s">
        <v>215</v>
      </c>
      <c r="F321" s="1">
        <v>129.96596711219149</v>
      </c>
      <c r="G321" s="116">
        <v>2.702307520912638E-2</v>
      </c>
    </row>
    <row r="322" spans="2:7" x14ac:dyDescent="0.25">
      <c r="B322" s="12"/>
      <c r="C322" s="7"/>
      <c r="E322" t="s">
        <v>273</v>
      </c>
      <c r="F322" s="1">
        <v>92.930082114729856</v>
      </c>
      <c r="G322" s="116">
        <v>1.9322416890945184E-2</v>
      </c>
    </row>
    <row r="323" spans="2:7" x14ac:dyDescent="0.25">
      <c r="B323" s="12"/>
      <c r="C323" s="7"/>
      <c r="E323" t="s">
        <v>221</v>
      </c>
      <c r="F323" s="1">
        <v>90.628178533858744</v>
      </c>
      <c r="G323" s="116">
        <v>1.884379533353131E-2</v>
      </c>
    </row>
    <row r="324" spans="2:7" x14ac:dyDescent="0.25">
      <c r="B324" s="12"/>
      <c r="C324" s="7"/>
      <c r="E324" t="s">
        <v>284</v>
      </c>
      <c r="F324" s="1">
        <v>73.654063502306428</v>
      </c>
      <c r="G324" s="116">
        <v>1.5314465330469509E-2</v>
      </c>
    </row>
    <row r="325" spans="2:7" x14ac:dyDescent="0.25">
      <c r="B325" s="12"/>
      <c r="C325" s="7"/>
      <c r="E325" t="s">
        <v>293</v>
      </c>
      <c r="F325" s="1">
        <v>57.828055837270284</v>
      </c>
      <c r="G325" s="116">
        <v>1.2023854681427026E-2</v>
      </c>
    </row>
    <row r="326" spans="2:7" x14ac:dyDescent="0.25">
      <c r="B326" s="12"/>
      <c r="C326" s="7"/>
      <c r="E326" t="s">
        <v>319</v>
      </c>
      <c r="F326" s="1">
        <v>50.881981364753237</v>
      </c>
      <c r="G326" s="116">
        <v>1.0579597411237303E-2</v>
      </c>
    </row>
    <row r="327" spans="2:7" x14ac:dyDescent="0.25">
      <c r="B327" s="12"/>
      <c r="C327" s="7"/>
      <c r="E327" t="s">
        <v>220</v>
      </c>
      <c r="F327" s="1">
        <v>42.8742158333662</v>
      </c>
      <c r="G327" s="116">
        <v>8.9145888322996955E-3</v>
      </c>
    </row>
    <row r="328" spans="2:7" x14ac:dyDescent="0.25">
      <c r="B328" s="12"/>
      <c r="C328" s="7"/>
      <c r="E328" t="s">
        <v>199</v>
      </c>
      <c r="F328" s="1">
        <v>38.552037224846856</v>
      </c>
      <c r="G328" s="116">
        <v>8.0159031209513509E-3</v>
      </c>
    </row>
    <row r="329" spans="2:7" x14ac:dyDescent="0.25">
      <c r="B329" s="12"/>
      <c r="C329" s="7"/>
      <c r="E329" t="s">
        <v>278</v>
      </c>
      <c r="F329" s="1">
        <v>38.552037224846856</v>
      </c>
      <c r="G329" s="116">
        <v>8.0159031209513509E-3</v>
      </c>
    </row>
    <row r="330" spans="2:7" x14ac:dyDescent="0.25">
      <c r="B330" s="12"/>
      <c r="C330" s="7"/>
      <c r="E330" t="s">
        <v>223</v>
      </c>
      <c r="F330" s="1">
        <v>35.102026277459572</v>
      </c>
      <c r="G330" s="116">
        <v>7.2985622095181569E-3</v>
      </c>
    </row>
    <row r="331" spans="2:7" x14ac:dyDescent="0.25">
      <c r="B331" s="12"/>
      <c r="C331" s="7"/>
      <c r="E331" t="s">
        <v>320</v>
      </c>
      <c r="F331" s="1">
        <v>32.80012269658846</v>
      </c>
      <c r="G331" s="116">
        <v>6.8199406521042838E-3</v>
      </c>
    </row>
    <row r="332" spans="2:7" x14ac:dyDescent="0.25">
      <c r="B332" s="12"/>
      <c r="C332" s="7"/>
      <c r="E332" t="s">
        <v>321</v>
      </c>
      <c r="F332" s="1">
        <v>31.605962752329809</v>
      </c>
      <c r="G332" s="116">
        <v>6.5716458507616279E-3</v>
      </c>
    </row>
    <row r="333" spans="2:7" x14ac:dyDescent="0.25">
      <c r="B333" s="12"/>
      <c r="C333" s="7"/>
      <c r="E333" t="s">
        <v>187</v>
      </c>
      <c r="F333" s="1">
        <v>28.155951804942525</v>
      </c>
      <c r="G333" s="116">
        <v>5.8543049393284339E-3</v>
      </c>
    </row>
    <row r="334" spans="2:7" x14ac:dyDescent="0.25">
      <c r="B334" s="12"/>
      <c r="C334" s="7"/>
      <c r="E334" t="s">
        <v>201</v>
      </c>
      <c r="F334" s="1">
        <v>19.276018612423428</v>
      </c>
      <c r="G334" s="116">
        <v>4.0079515604756755E-3</v>
      </c>
    </row>
    <row r="335" spans="2:7" x14ac:dyDescent="0.25">
      <c r="B335" s="12"/>
      <c r="C335" s="7"/>
      <c r="E335" t="s">
        <v>224</v>
      </c>
      <c r="F335" s="1">
        <v>19.276018612423428</v>
      </c>
      <c r="G335" s="116">
        <v>4.0079515604756755E-3</v>
      </c>
    </row>
    <row r="336" spans="2:7" x14ac:dyDescent="0.25">
      <c r="B336" s="12"/>
      <c r="C336" s="7"/>
      <c r="E336" t="s">
        <v>208</v>
      </c>
      <c r="F336" s="1">
        <v>19.276018612423428</v>
      </c>
      <c r="G336" s="116">
        <v>4.0079515604756755E-3</v>
      </c>
    </row>
    <row r="337" spans="2:7" x14ac:dyDescent="0.25">
      <c r="B337" s="12"/>
      <c r="C337" s="7"/>
      <c r="E337" t="s">
        <v>217</v>
      </c>
      <c r="F337" s="1">
        <v>19.276018612423428</v>
      </c>
      <c r="G337" s="116">
        <v>4.0079515604756755E-3</v>
      </c>
    </row>
    <row r="338" spans="2:7" x14ac:dyDescent="0.25">
      <c r="B338" s="12"/>
      <c r="C338" s="7"/>
      <c r="E338" t="s">
        <v>188</v>
      </c>
      <c r="F338" s="1">
        <v>19.276018612423428</v>
      </c>
      <c r="G338" s="116">
        <v>4.0079515604756755E-3</v>
      </c>
    </row>
    <row r="339" spans="2:7" x14ac:dyDescent="0.25">
      <c r="B339" s="12"/>
      <c r="C339" s="7"/>
      <c r="E339" t="s">
        <v>322</v>
      </c>
      <c r="F339" s="1">
        <v>19.276018612423428</v>
      </c>
      <c r="G339" s="116">
        <v>4.0079515604756755E-3</v>
      </c>
    </row>
    <row r="340" spans="2:7" x14ac:dyDescent="0.25">
      <c r="B340" s="12"/>
      <c r="C340" s="7"/>
      <c r="E340" t="s">
        <v>276</v>
      </c>
      <c r="F340" s="1">
        <v>19.276018612423428</v>
      </c>
      <c r="G340" s="116">
        <v>4.0079515604756755E-3</v>
      </c>
    </row>
    <row r="341" spans="2:7" x14ac:dyDescent="0.25">
      <c r="B341" s="12"/>
      <c r="C341" s="7"/>
      <c r="E341" t="s">
        <v>144</v>
      </c>
      <c r="F341" s="1">
        <v>19.276018612423428</v>
      </c>
      <c r="G341" s="116">
        <v>4.0079515604756755E-3</v>
      </c>
    </row>
    <row r="342" spans="2:7" x14ac:dyDescent="0.25">
      <c r="B342" s="12"/>
      <c r="C342" s="7"/>
      <c r="E342" t="s">
        <v>323</v>
      </c>
      <c r="F342" s="1">
        <v>19.276018612423428</v>
      </c>
      <c r="G342" s="116">
        <v>4.0079515604756755E-3</v>
      </c>
    </row>
    <row r="343" spans="2:7" x14ac:dyDescent="0.25">
      <c r="B343" s="12"/>
      <c r="C343" s="7"/>
      <c r="E343" t="s">
        <v>219</v>
      </c>
      <c r="F343" s="1">
        <v>19.276018612423428</v>
      </c>
      <c r="G343" s="116">
        <v>4.0079515604756755E-3</v>
      </c>
    </row>
    <row r="344" spans="2:7" x14ac:dyDescent="0.25">
      <c r="B344" s="12"/>
      <c r="C344" s="7"/>
      <c r="E344" t="s">
        <v>189</v>
      </c>
      <c r="F344" s="1">
        <v>19.276018612423428</v>
      </c>
      <c r="G344" s="116">
        <v>4.0079515604756755E-3</v>
      </c>
    </row>
    <row r="345" spans="2:7" x14ac:dyDescent="0.25">
      <c r="B345" s="12"/>
      <c r="C345" s="7"/>
      <c r="E345" t="s">
        <v>290</v>
      </c>
      <c r="F345" s="1">
        <v>19.276018612423428</v>
      </c>
      <c r="G345" s="116">
        <v>4.0079515604756755E-3</v>
      </c>
    </row>
    <row r="346" spans="2:7" x14ac:dyDescent="0.25">
      <c r="B346" s="12"/>
      <c r="C346" s="7"/>
      <c r="E346" t="s">
        <v>214</v>
      </c>
      <c r="F346" s="1">
        <v>19.276018612423428</v>
      </c>
      <c r="G346" s="116">
        <v>4.0079515604756755E-3</v>
      </c>
    </row>
    <row r="347" spans="2:7" x14ac:dyDescent="0.25">
      <c r="B347" s="12"/>
      <c r="C347" s="7"/>
      <c r="E347" t="s">
        <v>216</v>
      </c>
      <c r="F347" s="1">
        <v>19.276018612423428</v>
      </c>
      <c r="G347" s="116">
        <v>4.0079515604756755E-3</v>
      </c>
    </row>
    <row r="348" spans="2:7" x14ac:dyDescent="0.25">
      <c r="B348" s="12"/>
      <c r="C348" s="7"/>
      <c r="E348" t="s">
        <v>324</v>
      </c>
      <c r="F348" s="1">
        <v>19.276018612423428</v>
      </c>
      <c r="G348" s="116">
        <v>4.0079515604756755E-3</v>
      </c>
    </row>
    <row r="349" spans="2:7" x14ac:dyDescent="0.25">
      <c r="B349" s="12"/>
      <c r="C349" s="7"/>
      <c r="E349" t="s">
        <v>325</v>
      </c>
      <c r="F349" s="1">
        <v>19.276018612423428</v>
      </c>
      <c r="G349" s="116">
        <v>4.0079515604756755E-3</v>
      </c>
    </row>
    <row r="350" spans="2:7" x14ac:dyDescent="0.25">
      <c r="B350" s="12"/>
      <c r="C350" s="7"/>
      <c r="E350" t="s">
        <v>280</v>
      </c>
      <c r="F350" s="1">
        <v>19.276018612423428</v>
      </c>
      <c r="G350" s="116">
        <v>4.0079515604756755E-3</v>
      </c>
    </row>
    <row r="351" spans="2:7" x14ac:dyDescent="0.25">
      <c r="B351" s="12"/>
      <c r="C351" s="7"/>
      <c r="E351" t="s">
        <v>297</v>
      </c>
      <c r="F351" s="1">
        <v>15.826007665036144</v>
      </c>
      <c r="G351" s="116">
        <v>3.2906106490424819E-3</v>
      </c>
    </row>
    <row r="352" spans="2:7" x14ac:dyDescent="0.25">
      <c r="B352" s="12"/>
      <c r="C352" s="7"/>
      <c r="E352" t="s">
        <v>200</v>
      </c>
      <c r="F352" s="1">
        <v>15.826007665036144</v>
      </c>
      <c r="G352" s="116">
        <v>3.2906106490424819E-3</v>
      </c>
    </row>
    <row r="353" spans="2:7" x14ac:dyDescent="0.25">
      <c r="B353" s="12"/>
      <c r="C353" s="7"/>
      <c r="E353" t="s">
        <v>175</v>
      </c>
      <c r="F353" s="1">
        <v>15.826007665036144</v>
      </c>
      <c r="G353" s="116">
        <v>3.2906106490424819E-3</v>
      </c>
    </row>
    <row r="354" spans="2:7" x14ac:dyDescent="0.25">
      <c r="B354" s="12"/>
      <c r="C354" s="7"/>
      <c r="E354" t="s">
        <v>202</v>
      </c>
      <c r="F354" s="1">
        <v>15.826007665036144</v>
      </c>
      <c r="G354" s="116">
        <v>3.2906106490424819E-3</v>
      </c>
    </row>
    <row r="355" spans="2:7" x14ac:dyDescent="0.25">
      <c r="B355" s="12"/>
      <c r="C355" s="7"/>
      <c r="E355" t="s">
        <v>174</v>
      </c>
      <c r="F355" s="1">
        <v>15.826007665036144</v>
      </c>
      <c r="G355" s="116">
        <v>3.2906106490424819E-3</v>
      </c>
    </row>
    <row r="356" spans="2:7" x14ac:dyDescent="0.25">
      <c r="B356" s="12"/>
      <c r="C356" s="7"/>
      <c r="E356" t="s">
        <v>301</v>
      </c>
      <c r="F356" s="1">
        <v>15.826007665036144</v>
      </c>
      <c r="G356" s="116">
        <v>3.2906106490424819E-3</v>
      </c>
    </row>
    <row r="357" spans="2:7" x14ac:dyDescent="0.25">
      <c r="B357" s="12"/>
      <c r="C357" s="7"/>
      <c r="E357" t="s">
        <v>180</v>
      </c>
      <c r="F357" s="1">
        <v>13.524104084165028</v>
      </c>
      <c r="G357" s="116">
        <v>2.811989091628607E-3</v>
      </c>
    </row>
    <row r="358" spans="2:7" x14ac:dyDescent="0.25">
      <c r="B358" s="12"/>
      <c r="C358" s="7"/>
      <c r="E358" t="s">
        <v>275</v>
      </c>
      <c r="F358" s="1">
        <v>13.524104084165028</v>
      </c>
      <c r="G358" s="116">
        <v>2.811989091628607E-3</v>
      </c>
    </row>
    <row r="359" spans="2:7" x14ac:dyDescent="0.25">
      <c r="B359" s="12"/>
      <c r="C359" s="7"/>
      <c r="E359" t="s">
        <v>209</v>
      </c>
      <c r="F359" s="1">
        <v>13.524104084165028</v>
      </c>
      <c r="G359" s="116">
        <v>2.811989091628607E-3</v>
      </c>
    </row>
    <row r="360" spans="2:7" x14ac:dyDescent="0.25">
      <c r="B360" s="12"/>
      <c r="C360" s="7"/>
      <c r="E360" t="s">
        <v>272</v>
      </c>
      <c r="F360" s="1">
        <v>12.329944139906379</v>
      </c>
      <c r="G360" s="116">
        <v>2.563694290285952E-3</v>
      </c>
    </row>
    <row r="361" spans="2:7" x14ac:dyDescent="0.25">
      <c r="B361" s="12"/>
      <c r="C361" s="7"/>
      <c r="E361" t="s">
        <v>176</v>
      </c>
      <c r="F361" s="1">
        <v>12.329944139906379</v>
      </c>
      <c r="G361" s="116">
        <v>2.563694290285952E-3</v>
      </c>
    </row>
    <row r="362" spans="2:7" x14ac:dyDescent="0.25">
      <c r="B362" s="12"/>
      <c r="C362" s="7"/>
      <c r="E362" t="s">
        <v>197</v>
      </c>
      <c r="F362" s="1">
        <v>12.329944139906379</v>
      </c>
      <c r="G362" s="116">
        <v>2.563694290285952E-3</v>
      </c>
    </row>
    <row r="363" spans="2:7" x14ac:dyDescent="0.25">
      <c r="B363" s="12"/>
      <c r="C363" s="7"/>
      <c r="D363" t="s">
        <v>146</v>
      </c>
      <c r="F363" s="1">
        <v>4809.4440068870726</v>
      </c>
      <c r="G363" s="116">
        <v>0.9588630211428848</v>
      </c>
    </row>
    <row r="364" spans="2:7" x14ac:dyDescent="0.25">
      <c r="B364" s="12"/>
      <c r="C364" s="7"/>
      <c r="D364" t="s">
        <v>76</v>
      </c>
      <c r="E364" t="s">
        <v>1051</v>
      </c>
      <c r="F364" s="1">
        <v>47.431970417365953</v>
      </c>
      <c r="G364" s="116">
        <v>1</v>
      </c>
    </row>
    <row r="365" spans="2:7" x14ac:dyDescent="0.25">
      <c r="B365" s="12"/>
      <c r="C365" s="7"/>
      <c r="D365" t="s">
        <v>1061</v>
      </c>
      <c r="F365" s="1">
        <v>47.431970417365953</v>
      </c>
      <c r="G365" s="116">
        <v>9.4565530626882204E-3</v>
      </c>
    </row>
    <row r="366" spans="2:7" x14ac:dyDescent="0.25">
      <c r="B366" s="12"/>
      <c r="C366" s="7"/>
      <c r="D366" t="s">
        <v>64</v>
      </c>
      <c r="E366" t="s">
        <v>1051</v>
      </c>
      <c r="F366" s="1">
        <v>59.761914557272334</v>
      </c>
      <c r="G366" s="116">
        <v>1</v>
      </c>
    </row>
    <row r="367" spans="2:7" x14ac:dyDescent="0.25">
      <c r="B367" s="12"/>
      <c r="C367" s="7"/>
      <c r="D367" t="s">
        <v>1055</v>
      </c>
      <c r="F367" s="1">
        <v>59.761914557272334</v>
      </c>
      <c r="G367" s="116">
        <v>1.1914784715158572E-2</v>
      </c>
    </row>
    <row r="368" spans="2:7" x14ac:dyDescent="0.25">
      <c r="B368" s="12"/>
      <c r="C368" s="7"/>
      <c r="D368" t="s">
        <v>68</v>
      </c>
      <c r="E368" t="s">
        <v>1051</v>
      </c>
      <c r="F368" s="1">
        <v>32.80012269658846</v>
      </c>
      <c r="G368" s="116">
        <v>1</v>
      </c>
    </row>
    <row r="369" spans="2:7" x14ac:dyDescent="0.25">
      <c r="B369" s="12"/>
      <c r="C369" s="7"/>
      <c r="D369" t="s">
        <v>1056</v>
      </c>
      <c r="F369" s="1">
        <v>32.80012269658846</v>
      </c>
      <c r="G369" s="116">
        <v>6.5393888976918889E-3</v>
      </c>
    </row>
    <row r="370" spans="2:7" x14ac:dyDescent="0.25">
      <c r="B370" s="12"/>
      <c r="C370" s="7"/>
      <c r="D370" t="s">
        <v>66</v>
      </c>
      <c r="E370" t="s">
        <v>1051</v>
      </c>
      <c r="F370" s="1">
        <v>12.329944139906379</v>
      </c>
      <c r="G370" s="116">
        <v>1</v>
      </c>
    </row>
    <row r="371" spans="2:7" x14ac:dyDescent="0.25">
      <c r="B371" s="12"/>
      <c r="C371" s="7"/>
      <c r="D371" t="s">
        <v>1054</v>
      </c>
      <c r="F371" s="1">
        <v>12.329944139906379</v>
      </c>
      <c r="G371" s="116">
        <v>2.4582316524703516E-3</v>
      </c>
    </row>
    <row r="372" spans="2:7" x14ac:dyDescent="0.25">
      <c r="B372" s="12"/>
      <c r="C372" s="7"/>
      <c r="D372" t="s">
        <v>62</v>
      </c>
      <c r="E372" t="s">
        <v>153</v>
      </c>
      <c r="F372" s="1">
        <v>13.524104084165028</v>
      </c>
      <c r="G372" s="116">
        <v>0.52309425460007508</v>
      </c>
    </row>
    <row r="373" spans="2:7" x14ac:dyDescent="0.25">
      <c r="B373" s="12"/>
      <c r="C373" s="7"/>
      <c r="E373" t="s">
        <v>159</v>
      </c>
      <c r="F373" s="1">
        <v>12.329944139906379</v>
      </c>
      <c r="G373" s="116">
        <v>0.47690574539992492</v>
      </c>
    </row>
    <row r="374" spans="2:7" x14ac:dyDescent="0.25">
      <c r="B374" s="12"/>
      <c r="C374" s="7"/>
      <c r="D374" t="s">
        <v>171</v>
      </c>
      <c r="F374" s="1">
        <v>25.854048224071406</v>
      </c>
      <c r="G374" s="116">
        <v>5.1545440082901937E-3</v>
      </c>
    </row>
    <row r="375" spans="2:7" x14ac:dyDescent="0.25">
      <c r="B375" s="12"/>
      <c r="C375" s="7"/>
      <c r="D375" t="s">
        <v>71</v>
      </c>
      <c r="E375" t="s">
        <v>1051</v>
      </c>
      <c r="F375" s="1">
        <v>15.826007665036144</v>
      </c>
      <c r="G375" s="116">
        <v>1</v>
      </c>
    </row>
    <row r="376" spans="2:7" x14ac:dyDescent="0.25">
      <c r="B376" s="12"/>
      <c r="C376" s="7"/>
      <c r="D376" t="s">
        <v>1057</v>
      </c>
      <c r="F376" s="1">
        <v>15.826007665036144</v>
      </c>
      <c r="G376" s="116">
        <v>3.155244868345823E-3</v>
      </c>
    </row>
    <row r="377" spans="2:7" x14ac:dyDescent="0.25">
      <c r="B377" s="12"/>
      <c r="C377" s="7" t="s">
        <v>34</v>
      </c>
      <c r="D377" s="7"/>
      <c r="E377" s="7"/>
      <c r="F377" s="8">
        <v>5015.7779587272189</v>
      </c>
      <c r="G377" s="120">
        <v>0.97001742525054913</v>
      </c>
    </row>
    <row r="378" spans="2:7" x14ac:dyDescent="0.25">
      <c r="B378" s="12"/>
      <c r="C378" s="7" t="s">
        <v>1050</v>
      </c>
      <c r="D378" t="s">
        <v>1051</v>
      </c>
      <c r="E378" t="s">
        <v>1050</v>
      </c>
      <c r="F378" s="1">
        <v>50.881981364753237</v>
      </c>
      <c r="G378" s="116">
        <v>1</v>
      </c>
    </row>
    <row r="379" spans="2:7" x14ac:dyDescent="0.25">
      <c r="B379" s="12"/>
      <c r="C379" s="7"/>
      <c r="D379" t="s">
        <v>1066</v>
      </c>
      <c r="F379" s="1">
        <v>50.881981364753237</v>
      </c>
      <c r="G379" s="116">
        <v>1</v>
      </c>
    </row>
    <row r="380" spans="2:7" x14ac:dyDescent="0.25">
      <c r="B380" s="12"/>
      <c r="C380" s="7" t="s">
        <v>1052</v>
      </c>
      <c r="D380" s="7"/>
      <c r="E380" s="7"/>
      <c r="F380" s="8">
        <v>50.881981364753237</v>
      </c>
      <c r="G380" s="120">
        <v>9.8402299625737055E-3</v>
      </c>
    </row>
    <row r="381" spans="2:7" x14ac:dyDescent="0.25">
      <c r="B381" s="12"/>
      <c r="C381" s="7" t="s">
        <v>30</v>
      </c>
      <c r="D381" t="s">
        <v>31</v>
      </c>
      <c r="E381" t="s">
        <v>315</v>
      </c>
      <c r="F381" s="1">
        <v>52.076141309011888</v>
      </c>
      <c r="G381" s="116">
        <v>0.5</v>
      </c>
    </row>
    <row r="382" spans="2:7" x14ac:dyDescent="0.25">
      <c r="B382" s="12"/>
      <c r="C382" s="7"/>
      <c r="E382" t="s">
        <v>326</v>
      </c>
      <c r="F382" s="1">
        <v>19.276018612423428</v>
      </c>
      <c r="G382" s="116">
        <v>0.18507533515244987</v>
      </c>
    </row>
    <row r="383" spans="2:7" x14ac:dyDescent="0.25">
      <c r="B383" s="12"/>
      <c r="C383" s="7"/>
      <c r="E383" t="s">
        <v>327</v>
      </c>
      <c r="F383" s="1">
        <v>19.276018612423428</v>
      </c>
      <c r="G383" s="116">
        <v>0.18507533515244987</v>
      </c>
    </row>
    <row r="384" spans="2:7" x14ac:dyDescent="0.25">
      <c r="B384" s="12"/>
      <c r="C384" s="7"/>
      <c r="E384" t="s">
        <v>245</v>
      </c>
      <c r="F384" s="1">
        <v>13.524104084165028</v>
      </c>
      <c r="G384" s="116">
        <v>0.12984932969510024</v>
      </c>
    </row>
    <row r="385" spans="2:7" x14ac:dyDescent="0.25">
      <c r="B385" s="12"/>
      <c r="C385" s="7"/>
      <c r="D385" t="s">
        <v>173</v>
      </c>
      <c r="F385" s="1">
        <v>104.15228261802378</v>
      </c>
      <c r="G385" s="116">
        <v>1</v>
      </c>
    </row>
    <row r="386" spans="2:7" x14ac:dyDescent="0.25">
      <c r="B386" s="9"/>
      <c r="C386" s="7" t="s">
        <v>32</v>
      </c>
      <c r="D386" s="7"/>
      <c r="E386" s="7"/>
      <c r="F386" s="8">
        <v>104.15228261802378</v>
      </c>
      <c r="G386" s="120">
        <v>2.0142344786877237E-2</v>
      </c>
    </row>
    <row r="387" spans="2:7" x14ac:dyDescent="0.25">
      <c r="B387" s="10" t="s">
        <v>44</v>
      </c>
      <c r="C387" s="10"/>
      <c r="D387" s="10"/>
      <c r="E387" s="10"/>
      <c r="F387" s="11">
        <v>5170.8122227099957</v>
      </c>
      <c r="G387" s="117">
        <v>9.3901233181169455E-2</v>
      </c>
    </row>
    <row r="388" spans="2:7" x14ac:dyDescent="0.25">
      <c r="B388" s="12" t="s">
        <v>22</v>
      </c>
      <c r="C388" s="7" t="s">
        <v>33</v>
      </c>
      <c r="D388" t="s">
        <v>67</v>
      </c>
      <c r="E388" t="s">
        <v>328</v>
      </c>
      <c r="F388" s="1">
        <v>9.6617199741406417</v>
      </c>
      <c r="G388" s="116">
        <v>0.76018974325218924</v>
      </c>
    </row>
    <row r="389" spans="2:7" x14ac:dyDescent="0.25">
      <c r="B389" s="12"/>
      <c r="C389" s="7"/>
      <c r="E389" t="s">
        <v>267</v>
      </c>
      <c r="F389" s="1">
        <v>3.0478963550754887</v>
      </c>
      <c r="G389" s="116">
        <v>0.23981025674781078</v>
      </c>
    </row>
    <row r="390" spans="2:7" x14ac:dyDescent="0.25">
      <c r="B390" s="12"/>
      <c r="C390" s="7"/>
      <c r="D390" t="s">
        <v>269</v>
      </c>
      <c r="F390" s="1">
        <v>12.70961632921613</v>
      </c>
      <c r="G390" s="116">
        <v>6.808483565826892E-3</v>
      </c>
    </row>
    <row r="391" spans="2:7" x14ac:dyDescent="0.25">
      <c r="B391" s="12"/>
      <c r="C391" s="7"/>
      <c r="D391" t="s">
        <v>64</v>
      </c>
      <c r="E391" t="s">
        <v>1051</v>
      </c>
      <c r="F391" s="1">
        <v>9.6617199741406417</v>
      </c>
      <c r="G391" s="116">
        <v>1</v>
      </c>
    </row>
    <row r="392" spans="2:7" x14ac:dyDescent="0.25">
      <c r="B392" s="12"/>
      <c r="C392" s="7"/>
      <c r="D392" t="s">
        <v>1055</v>
      </c>
      <c r="F392" s="1">
        <v>9.6617199741406417</v>
      </c>
      <c r="G392" s="116">
        <v>5.175739373842695E-3</v>
      </c>
    </row>
    <row r="393" spans="2:7" x14ac:dyDescent="0.25">
      <c r="B393" s="12"/>
      <c r="C393" s="7"/>
      <c r="D393" t="s">
        <v>62</v>
      </c>
      <c r="E393" t="s">
        <v>159</v>
      </c>
      <c r="F393" s="1">
        <v>579.85853279498622</v>
      </c>
      <c r="G393" s="116">
        <v>0.31439535839859006</v>
      </c>
    </row>
    <row r="394" spans="2:7" x14ac:dyDescent="0.25">
      <c r="B394" s="12"/>
      <c r="C394" s="7"/>
      <c r="E394" t="s">
        <v>257</v>
      </c>
      <c r="F394" s="1">
        <v>182.96748017707657</v>
      </c>
      <c r="G394" s="116">
        <v>9.9203725136691304E-2</v>
      </c>
    </row>
    <row r="395" spans="2:7" x14ac:dyDescent="0.25">
      <c r="B395" s="12"/>
      <c r="C395" s="7"/>
      <c r="E395" t="s">
        <v>260</v>
      </c>
      <c r="F395" s="1">
        <v>130.53949816382183</v>
      </c>
      <c r="G395" s="116">
        <v>7.0777629351359825E-2</v>
      </c>
    </row>
    <row r="396" spans="2:7" x14ac:dyDescent="0.25">
      <c r="B396" s="12"/>
      <c r="C396" s="7"/>
      <c r="E396" t="s">
        <v>153</v>
      </c>
      <c r="F396" s="1">
        <v>92.277100331315438</v>
      </c>
      <c r="G396" s="116">
        <v>5.0032017103909421E-2</v>
      </c>
    </row>
    <row r="397" spans="2:7" x14ac:dyDescent="0.25">
      <c r="B397" s="12"/>
      <c r="C397" s="7"/>
      <c r="E397" t="s">
        <v>329</v>
      </c>
      <c r="F397" s="1">
        <v>82.230898293118628</v>
      </c>
      <c r="G397" s="116">
        <v>4.4585034587123318E-2</v>
      </c>
    </row>
    <row r="398" spans="2:7" x14ac:dyDescent="0.25">
      <c r="B398" s="12"/>
      <c r="C398" s="7"/>
      <c r="E398" t="s">
        <v>249</v>
      </c>
      <c r="F398" s="1">
        <v>70.848908988565597</v>
      </c>
      <c r="G398" s="116">
        <v>3.841379728645733E-2</v>
      </c>
    </row>
    <row r="399" spans="2:7" x14ac:dyDescent="0.25">
      <c r="B399" s="12"/>
      <c r="C399" s="7"/>
      <c r="E399" t="s">
        <v>330</v>
      </c>
      <c r="F399" s="1">
        <v>44.486531369526432</v>
      </c>
      <c r="G399" s="116">
        <v>2.4120295180302842E-2</v>
      </c>
    </row>
    <row r="400" spans="2:7" x14ac:dyDescent="0.25">
      <c r="B400" s="12"/>
      <c r="C400" s="7"/>
      <c r="E400" t="s">
        <v>252</v>
      </c>
      <c r="F400" s="1">
        <v>43.455947777962521</v>
      </c>
      <c r="G400" s="116">
        <v>2.3561519756118476E-2</v>
      </c>
    </row>
    <row r="401" spans="2:7" x14ac:dyDescent="0.25">
      <c r="B401" s="12"/>
      <c r="C401" s="7"/>
      <c r="E401" t="s">
        <v>246</v>
      </c>
      <c r="F401" s="1">
        <v>38.646879896562567</v>
      </c>
      <c r="G401" s="116">
        <v>2.0954075811389205E-2</v>
      </c>
    </row>
    <row r="402" spans="2:7" x14ac:dyDescent="0.25">
      <c r="B402" s="12"/>
      <c r="C402" s="7"/>
      <c r="E402" t="s">
        <v>256</v>
      </c>
      <c r="F402" s="1">
        <v>35.080952632572902</v>
      </c>
      <c r="G402" s="116">
        <v>1.902065426668683E-2</v>
      </c>
    </row>
    <row r="403" spans="2:7" x14ac:dyDescent="0.25">
      <c r="B403" s="12"/>
      <c r="C403" s="7"/>
      <c r="E403" t="s">
        <v>161</v>
      </c>
      <c r="F403" s="1">
        <v>34.952882013979348</v>
      </c>
      <c r="G403" s="116">
        <v>1.8951215247071187E-2</v>
      </c>
    </row>
    <row r="404" spans="2:7" x14ac:dyDescent="0.25">
      <c r="B404" s="12"/>
      <c r="C404" s="7"/>
      <c r="E404" t="s">
        <v>331</v>
      </c>
      <c r="F404" s="1">
        <v>32.033056277497408</v>
      </c>
      <c r="G404" s="116">
        <v>1.7368105562614363E-2</v>
      </c>
    </row>
    <row r="405" spans="2:7" x14ac:dyDescent="0.25">
      <c r="B405" s="12"/>
      <c r="C405" s="7"/>
      <c r="E405" t="s">
        <v>163</v>
      </c>
      <c r="F405" s="1">
        <v>31.904985658903858</v>
      </c>
      <c r="G405" s="116">
        <v>1.7298666542998723E-2</v>
      </c>
    </row>
    <row r="406" spans="2:7" x14ac:dyDescent="0.25">
      <c r="B406" s="12"/>
      <c r="C406" s="7"/>
      <c r="E406" t="s">
        <v>332</v>
      </c>
      <c r="F406" s="1">
        <v>28.985159922421925</v>
      </c>
      <c r="G406" s="116">
        <v>1.5715556858541903E-2</v>
      </c>
    </row>
    <row r="407" spans="2:7" x14ac:dyDescent="0.25">
      <c r="B407" s="12"/>
      <c r="C407" s="7"/>
      <c r="E407" t="s">
        <v>248</v>
      </c>
      <c r="F407" s="1">
        <v>28.985159922421925</v>
      </c>
      <c r="G407" s="116">
        <v>1.5715556858541903E-2</v>
      </c>
    </row>
    <row r="408" spans="2:7" x14ac:dyDescent="0.25">
      <c r="B408" s="12"/>
      <c r="C408" s="7"/>
      <c r="E408" t="s">
        <v>164</v>
      </c>
      <c r="F408" s="1">
        <v>25.291162039838703</v>
      </c>
      <c r="G408" s="116">
        <v>1.3712696294223883E-2</v>
      </c>
    </row>
    <row r="409" spans="2:7" x14ac:dyDescent="0.25">
      <c r="B409" s="12"/>
      <c r="C409" s="7"/>
      <c r="E409" t="s">
        <v>333</v>
      </c>
      <c r="F409" s="1">
        <v>22.243265684763216</v>
      </c>
      <c r="G409" s="116">
        <v>1.2060147590151421E-2</v>
      </c>
    </row>
    <row r="410" spans="2:7" x14ac:dyDescent="0.25">
      <c r="B410" s="12"/>
      <c r="C410" s="7"/>
      <c r="E410" t="s">
        <v>259</v>
      </c>
      <c r="F410" s="1">
        <v>22.243265684763216</v>
      </c>
      <c r="G410" s="116">
        <v>1.2060147590151421E-2</v>
      </c>
    </row>
    <row r="411" spans="2:7" x14ac:dyDescent="0.25">
      <c r="B411" s="12"/>
      <c r="C411" s="7"/>
      <c r="E411" t="s">
        <v>151</v>
      </c>
      <c r="F411" s="1">
        <v>19.323439948281283</v>
      </c>
      <c r="G411" s="116">
        <v>1.0477037905694602E-2</v>
      </c>
    </row>
    <row r="412" spans="2:7" x14ac:dyDescent="0.25">
      <c r="B412" s="12"/>
      <c r="C412" s="7"/>
      <c r="E412" t="s">
        <v>334</v>
      </c>
      <c r="F412" s="1">
        <v>19.323439948281283</v>
      </c>
      <c r="G412" s="116">
        <v>1.0477037905694602E-2</v>
      </c>
    </row>
    <row r="413" spans="2:7" x14ac:dyDescent="0.25">
      <c r="B413" s="12"/>
      <c r="C413" s="7"/>
      <c r="E413" t="s">
        <v>261</v>
      </c>
      <c r="F413" s="1">
        <v>19.323439948281283</v>
      </c>
      <c r="G413" s="116">
        <v>1.0477037905694602E-2</v>
      </c>
    </row>
    <row r="414" spans="2:7" x14ac:dyDescent="0.25">
      <c r="B414" s="12"/>
      <c r="C414" s="7"/>
      <c r="E414" t="s">
        <v>251</v>
      </c>
      <c r="F414" s="1">
        <v>19.323439948281283</v>
      </c>
      <c r="G414" s="116">
        <v>1.0477037905694602E-2</v>
      </c>
    </row>
    <row r="415" spans="2:7" x14ac:dyDescent="0.25">
      <c r="B415" s="12"/>
      <c r="C415" s="7"/>
      <c r="E415" t="s">
        <v>335</v>
      </c>
      <c r="F415" s="1">
        <v>19.323439948281283</v>
      </c>
      <c r="G415" s="116">
        <v>1.0477037905694602E-2</v>
      </c>
    </row>
    <row r="416" spans="2:7" x14ac:dyDescent="0.25">
      <c r="B416" s="12"/>
      <c r="C416" s="7"/>
      <c r="E416" t="s">
        <v>336</v>
      </c>
      <c r="F416" s="1">
        <v>18.549267802179997</v>
      </c>
      <c r="G416" s="116">
        <v>1.0057287025833403E-2</v>
      </c>
    </row>
    <row r="417" spans="2:7" x14ac:dyDescent="0.25">
      <c r="B417" s="12"/>
      <c r="C417" s="7"/>
      <c r="E417" t="s">
        <v>254</v>
      </c>
      <c r="F417" s="1">
        <v>14.470787855540593</v>
      </c>
      <c r="G417" s="116">
        <v>7.8459628975765718E-3</v>
      </c>
    </row>
    <row r="418" spans="2:7" x14ac:dyDescent="0.25">
      <c r="B418" s="12"/>
      <c r="C418" s="7"/>
      <c r="E418" t="s">
        <v>170</v>
      </c>
      <c r="F418" s="1">
        <v>12.581545710622574</v>
      </c>
      <c r="G418" s="116">
        <v>6.8216286373041198E-3</v>
      </c>
    </row>
    <row r="419" spans="2:7" x14ac:dyDescent="0.25">
      <c r="B419" s="12"/>
      <c r="C419" s="7"/>
      <c r="E419" t="s">
        <v>307</v>
      </c>
      <c r="F419" s="1">
        <v>9.6617199741406417</v>
      </c>
      <c r="G419" s="116">
        <v>5.2385189528473012E-3</v>
      </c>
    </row>
    <row r="420" spans="2:7" x14ac:dyDescent="0.25">
      <c r="B420" s="12"/>
      <c r="C420" s="7"/>
      <c r="E420" t="s">
        <v>337</v>
      </c>
      <c r="F420" s="1">
        <v>9.6617199741406417</v>
      </c>
      <c r="G420" s="116">
        <v>5.2385189528473012E-3</v>
      </c>
    </row>
    <row r="421" spans="2:7" x14ac:dyDescent="0.25">
      <c r="B421" s="12"/>
      <c r="C421" s="7"/>
      <c r="E421" t="s">
        <v>338</v>
      </c>
      <c r="F421" s="1">
        <v>9.6617199741406417</v>
      </c>
      <c r="G421" s="116">
        <v>5.2385189528473012E-3</v>
      </c>
    </row>
    <row r="422" spans="2:7" x14ac:dyDescent="0.25">
      <c r="B422" s="12"/>
      <c r="C422" s="7"/>
      <c r="E422" t="s">
        <v>150</v>
      </c>
      <c r="F422" s="1">
        <v>9.6617199741406417</v>
      </c>
      <c r="G422" s="116">
        <v>5.2385189528473012E-3</v>
      </c>
    </row>
    <row r="423" spans="2:7" x14ac:dyDescent="0.25">
      <c r="B423" s="12"/>
      <c r="C423" s="7"/>
      <c r="E423" t="s">
        <v>247</v>
      </c>
      <c r="F423" s="1">
        <v>9.6617199741406417</v>
      </c>
      <c r="G423" s="116">
        <v>5.2385189528473012E-3</v>
      </c>
    </row>
    <row r="424" spans="2:7" x14ac:dyDescent="0.25">
      <c r="B424" s="12"/>
      <c r="C424" s="7"/>
      <c r="E424" t="s">
        <v>236</v>
      </c>
      <c r="F424" s="1">
        <v>9.6617199741406417</v>
      </c>
      <c r="G424" s="116">
        <v>5.2385189528473012E-3</v>
      </c>
    </row>
    <row r="425" spans="2:7" x14ac:dyDescent="0.25">
      <c r="B425" s="12"/>
      <c r="C425" s="7"/>
      <c r="E425" t="s">
        <v>160</v>
      </c>
      <c r="F425" s="1">
        <v>9.6617199741406417</v>
      </c>
      <c r="G425" s="116">
        <v>5.2385189528473012E-3</v>
      </c>
    </row>
    <row r="426" spans="2:7" x14ac:dyDescent="0.25">
      <c r="B426" s="12"/>
      <c r="C426" s="7"/>
      <c r="E426" t="s">
        <v>162</v>
      </c>
      <c r="F426" s="1">
        <v>9.6617199741406417</v>
      </c>
      <c r="G426" s="116">
        <v>5.2385189528473012E-3</v>
      </c>
    </row>
    <row r="427" spans="2:7" x14ac:dyDescent="0.25">
      <c r="B427" s="12"/>
      <c r="C427" s="7"/>
      <c r="E427" t="s">
        <v>250</v>
      </c>
      <c r="F427" s="1">
        <v>9.6617199741406417</v>
      </c>
      <c r="G427" s="116">
        <v>5.2385189528473012E-3</v>
      </c>
    </row>
    <row r="428" spans="2:7" x14ac:dyDescent="0.25">
      <c r="B428" s="12"/>
      <c r="C428" s="7"/>
      <c r="E428" t="s">
        <v>339</v>
      </c>
      <c r="F428" s="1">
        <v>9.6617199741406417</v>
      </c>
      <c r="G428" s="116">
        <v>5.2385189528473012E-3</v>
      </c>
    </row>
    <row r="429" spans="2:7" x14ac:dyDescent="0.25">
      <c r="B429" s="12"/>
      <c r="C429" s="7"/>
      <c r="E429" t="s">
        <v>258</v>
      </c>
      <c r="F429" s="1">
        <v>9.6617199741406417</v>
      </c>
      <c r="G429" s="116">
        <v>5.2385189528473012E-3</v>
      </c>
    </row>
    <row r="430" spans="2:7" x14ac:dyDescent="0.25">
      <c r="B430" s="12"/>
      <c r="C430" s="7"/>
      <c r="E430" t="s">
        <v>340</v>
      </c>
      <c r="F430" s="1">
        <v>9.6617199741406417</v>
      </c>
      <c r="G430" s="116">
        <v>5.2385189528473012E-3</v>
      </c>
    </row>
    <row r="431" spans="2:7" x14ac:dyDescent="0.25">
      <c r="B431" s="12"/>
      <c r="C431" s="7"/>
      <c r="E431" t="s">
        <v>341</v>
      </c>
      <c r="F431" s="1">
        <v>9.6617199741406417</v>
      </c>
      <c r="G431" s="116">
        <v>5.2385189528473012E-3</v>
      </c>
    </row>
    <row r="432" spans="2:7" x14ac:dyDescent="0.25">
      <c r="B432" s="12"/>
      <c r="C432" s="7"/>
      <c r="E432" t="s">
        <v>255</v>
      </c>
      <c r="F432" s="1">
        <v>9.6617199741406417</v>
      </c>
      <c r="G432" s="116">
        <v>5.2385189528473012E-3</v>
      </c>
    </row>
    <row r="433" spans="2:7" x14ac:dyDescent="0.25">
      <c r="B433" s="12"/>
      <c r="C433" s="7"/>
      <c r="E433" t="s">
        <v>342</v>
      </c>
      <c r="F433" s="1">
        <v>9.6617199741406417</v>
      </c>
      <c r="G433" s="116">
        <v>5.2385189528473012E-3</v>
      </c>
    </row>
    <row r="434" spans="2:7" x14ac:dyDescent="0.25">
      <c r="B434" s="12"/>
      <c r="C434" s="7"/>
      <c r="E434" t="s">
        <v>241</v>
      </c>
      <c r="F434" s="1">
        <v>9.6617199741406417</v>
      </c>
      <c r="G434" s="116">
        <v>5.2385189528473012E-3</v>
      </c>
    </row>
    <row r="435" spans="2:7" x14ac:dyDescent="0.25">
      <c r="B435" s="12"/>
      <c r="C435" s="7"/>
      <c r="E435" t="s">
        <v>343</v>
      </c>
      <c r="F435" s="1">
        <v>8.715622789829542</v>
      </c>
      <c r="G435" s="116">
        <v>4.7255514848898181E-3</v>
      </c>
    </row>
    <row r="436" spans="2:7" x14ac:dyDescent="0.25">
      <c r="B436" s="12"/>
      <c r="C436" s="7"/>
      <c r="E436" t="s">
        <v>344</v>
      </c>
      <c r="F436" s="1">
        <v>3.0478963550754887</v>
      </c>
      <c r="G436" s="116">
        <v>1.6525487040724637E-3</v>
      </c>
    </row>
    <row r="437" spans="2:7" x14ac:dyDescent="0.25">
      <c r="B437" s="12"/>
      <c r="C437" s="7"/>
      <c r="E437" t="s">
        <v>345</v>
      </c>
      <c r="F437" s="1">
        <v>2.9198257364819331</v>
      </c>
      <c r="G437" s="116">
        <v>1.5831096844568188E-3</v>
      </c>
    </row>
    <row r="438" spans="2:7" x14ac:dyDescent="0.25">
      <c r="B438" s="12"/>
      <c r="C438" s="7"/>
      <c r="E438" t="s">
        <v>346</v>
      </c>
      <c r="F438" s="1">
        <v>2.9198257364819331</v>
      </c>
      <c r="G438" s="116">
        <v>1.5831096844568188E-3</v>
      </c>
    </row>
    <row r="439" spans="2:7" x14ac:dyDescent="0.25">
      <c r="B439" s="12"/>
      <c r="C439" s="7"/>
      <c r="E439" t="s">
        <v>347</v>
      </c>
      <c r="F439" s="1">
        <v>2.9198257364819331</v>
      </c>
      <c r="G439" s="116">
        <v>1.5831096844568188E-3</v>
      </c>
    </row>
    <row r="440" spans="2:7" x14ac:dyDescent="0.25">
      <c r="B440" s="12"/>
      <c r="C440" s="7"/>
      <c r="D440" t="s">
        <v>171</v>
      </c>
      <c r="F440" s="1">
        <v>1844.3609846804488</v>
      </c>
      <c r="G440" s="116">
        <v>0.9880157770603305</v>
      </c>
    </row>
    <row r="441" spans="2:7" x14ac:dyDescent="0.25">
      <c r="B441" s="12"/>
      <c r="C441" s="7" t="s">
        <v>34</v>
      </c>
      <c r="D441" s="7"/>
      <c r="E441" s="7"/>
      <c r="F441" s="8">
        <v>1866.7323209838055</v>
      </c>
      <c r="G441" s="120">
        <v>0.9617063627247272</v>
      </c>
    </row>
    <row r="442" spans="2:7" x14ac:dyDescent="0.25">
      <c r="B442" s="12"/>
      <c r="C442" s="7" t="s">
        <v>30</v>
      </c>
      <c r="D442" t="s">
        <v>31</v>
      </c>
      <c r="E442" t="s">
        <v>264</v>
      </c>
      <c r="F442" s="1">
        <v>19.323439948281283</v>
      </c>
      <c r="G442" s="116">
        <v>0.25996702542766909</v>
      </c>
    </row>
    <row r="443" spans="2:7" x14ac:dyDescent="0.25">
      <c r="B443" s="12"/>
      <c r="C443" s="7"/>
      <c r="E443" t="s">
        <v>348</v>
      </c>
      <c r="F443" s="1">
        <v>12.581545710622574</v>
      </c>
      <c r="G443" s="116">
        <v>0.16926525620836566</v>
      </c>
    </row>
    <row r="444" spans="2:7" x14ac:dyDescent="0.25">
      <c r="B444" s="12"/>
      <c r="C444" s="7"/>
      <c r="E444" t="s">
        <v>349</v>
      </c>
      <c r="F444" s="1">
        <v>9.6617199741406417</v>
      </c>
      <c r="G444" s="116">
        <v>0.12998351271383454</v>
      </c>
    </row>
    <row r="445" spans="2:7" x14ac:dyDescent="0.25">
      <c r="B445" s="12"/>
      <c r="C445" s="7"/>
      <c r="E445" t="s">
        <v>350</v>
      </c>
      <c r="F445" s="1">
        <v>9.6617199741406417</v>
      </c>
      <c r="G445" s="116">
        <v>0.12998351271383454</v>
      </c>
    </row>
    <row r="446" spans="2:7" x14ac:dyDescent="0.25">
      <c r="B446" s="12"/>
      <c r="C446" s="7"/>
      <c r="E446" t="s">
        <v>351</v>
      </c>
      <c r="F446" s="1">
        <v>9.6617199741406417</v>
      </c>
      <c r="G446" s="116">
        <v>0.12998351271383454</v>
      </c>
    </row>
    <row r="447" spans="2:7" x14ac:dyDescent="0.25">
      <c r="B447" s="12"/>
      <c r="C447" s="7"/>
      <c r="E447" t="s">
        <v>262</v>
      </c>
      <c r="F447" s="1">
        <v>9.6617199741406417</v>
      </c>
      <c r="G447" s="116">
        <v>0.12998351271383454</v>
      </c>
    </row>
    <row r="448" spans="2:7" x14ac:dyDescent="0.25">
      <c r="B448" s="12"/>
      <c r="C448" s="7"/>
      <c r="E448" t="s">
        <v>266</v>
      </c>
      <c r="F448" s="1">
        <v>1.8892421449180175</v>
      </c>
      <c r="G448" s="116">
        <v>2.5416833754313535E-2</v>
      </c>
    </row>
    <row r="449" spans="2:7" x14ac:dyDescent="0.25">
      <c r="B449" s="12"/>
      <c r="C449" s="7"/>
      <c r="E449" t="s">
        <v>352</v>
      </c>
      <c r="F449" s="1">
        <v>1.8892421449180175</v>
      </c>
      <c r="G449" s="116">
        <v>2.5416833754313535E-2</v>
      </c>
    </row>
    <row r="450" spans="2:7" x14ac:dyDescent="0.25">
      <c r="B450" s="12"/>
      <c r="C450" s="7"/>
      <c r="D450" t="s">
        <v>173</v>
      </c>
      <c r="F450" s="1">
        <v>74.330349845302464</v>
      </c>
      <c r="G450" s="116">
        <v>1</v>
      </c>
    </row>
    <row r="451" spans="2:7" x14ac:dyDescent="0.25">
      <c r="B451" s="9"/>
      <c r="C451" s="7" t="s">
        <v>32</v>
      </c>
      <c r="D451" s="7"/>
      <c r="E451" s="7"/>
      <c r="F451" s="8">
        <v>74.330349845302464</v>
      </c>
      <c r="G451" s="120">
        <v>3.829363727527299E-2</v>
      </c>
    </row>
    <row r="452" spans="2:7" x14ac:dyDescent="0.25">
      <c r="B452" s="10" t="s">
        <v>45</v>
      </c>
      <c r="C452" s="10"/>
      <c r="D452" s="10"/>
      <c r="E452" s="10"/>
      <c r="F452" s="11">
        <v>1941.0626708291077</v>
      </c>
      <c r="G452" s="117">
        <v>3.5249429030176964E-2</v>
      </c>
    </row>
    <row r="453" spans="2:7" x14ac:dyDescent="0.25">
      <c r="B453" s="12" t="s">
        <v>19</v>
      </c>
      <c r="C453" s="7" t="s">
        <v>33</v>
      </c>
      <c r="D453" t="s">
        <v>67</v>
      </c>
      <c r="E453" t="s">
        <v>267</v>
      </c>
      <c r="F453" s="1">
        <v>3.9780544747081716</v>
      </c>
      <c r="G453" s="116">
        <v>1</v>
      </c>
    </row>
    <row r="454" spans="2:7" x14ac:dyDescent="0.25">
      <c r="B454" s="12"/>
      <c r="C454" s="7"/>
      <c r="D454" t="s">
        <v>269</v>
      </c>
      <c r="F454" s="1">
        <v>3.9780544747081716</v>
      </c>
      <c r="G454" s="116">
        <v>2.8681418381557799E-3</v>
      </c>
    </row>
    <row r="455" spans="2:7" x14ac:dyDescent="0.25">
      <c r="B455" s="12"/>
      <c r="C455" s="7"/>
      <c r="D455" t="s">
        <v>62</v>
      </c>
      <c r="E455" t="s">
        <v>159</v>
      </c>
      <c r="F455" s="1">
        <v>790.77177440733931</v>
      </c>
      <c r="G455" s="116">
        <v>0.57177934910813133</v>
      </c>
    </row>
    <row r="456" spans="2:7" x14ac:dyDescent="0.25">
      <c r="B456" s="12"/>
      <c r="C456" s="7"/>
      <c r="E456" t="s">
        <v>249</v>
      </c>
      <c r="F456" s="1">
        <v>149.02698364777106</v>
      </c>
      <c r="G456" s="116">
        <v>0.10775618764786277</v>
      </c>
    </row>
    <row r="457" spans="2:7" x14ac:dyDescent="0.25">
      <c r="B457" s="12"/>
      <c r="C457" s="7"/>
      <c r="E457" t="s">
        <v>257</v>
      </c>
      <c r="F457" s="1">
        <v>104.28424860658328</v>
      </c>
      <c r="G457" s="116">
        <v>7.5404284422255566E-2</v>
      </c>
    </row>
    <row r="458" spans="2:7" x14ac:dyDescent="0.25">
      <c r="B458" s="12"/>
      <c r="C458" s="7"/>
      <c r="E458" t="s">
        <v>260</v>
      </c>
      <c r="F458" s="1">
        <v>62.234990181160292</v>
      </c>
      <c r="G458" s="116">
        <v>4.4999939716114004E-2</v>
      </c>
    </row>
    <row r="459" spans="2:7" x14ac:dyDescent="0.25">
      <c r="B459" s="12"/>
      <c r="C459" s="7"/>
      <c r="E459" t="s">
        <v>254</v>
      </c>
      <c r="F459" s="1">
        <v>40.122690346221304</v>
      </c>
      <c r="G459" s="116">
        <v>2.9011310865038633E-2</v>
      </c>
    </row>
    <row r="460" spans="2:7" x14ac:dyDescent="0.25">
      <c r="B460" s="12"/>
      <c r="C460" s="7"/>
      <c r="E460" t="s">
        <v>335</v>
      </c>
      <c r="F460" s="1">
        <v>35.823640761383956</v>
      </c>
      <c r="G460" s="116">
        <v>2.5902818815933613E-2</v>
      </c>
    </row>
    <row r="461" spans="2:7" x14ac:dyDescent="0.25">
      <c r="B461" s="12"/>
      <c r="C461" s="7"/>
      <c r="E461" t="s">
        <v>329</v>
      </c>
      <c r="F461" s="1">
        <v>25.619968622636772</v>
      </c>
      <c r="G461" s="116">
        <v>1.8524901188084239E-2</v>
      </c>
    </row>
    <row r="462" spans="2:7" x14ac:dyDescent="0.25">
      <c r="B462" s="12"/>
      <c r="C462" s="7"/>
      <c r="E462" t="s">
        <v>256</v>
      </c>
      <c r="F462" s="1">
        <v>25.619968622636772</v>
      </c>
      <c r="G462" s="116">
        <v>1.8524901188084239E-2</v>
      </c>
    </row>
    <row r="463" spans="2:7" x14ac:dyDescent="0.25">
      <c r="B463" s="12"/>
      <c r="C463" s="7"/>
      <c r="E463" t="s">
        <v>336</v>
      </c>
      <c r="F463" s="1">
        <v>25.619968622636772</v>
      </c>
      <c r="G463" s="116">
        <v>1.8524901188084239E-2</v>
      </c>
    </row>
    <row r="464" spans="2:7" x14ac:dyDescent="0.25">
      <c r="B464" s="12"/>
      <c r="C464" s="7"/>
      <c r="E464" t="s">
        <v>248</v>
      </c>
      <c r="F464" s="1">
        <v>21.494184456830375</v>
      </c>
      <c r="G464" s="116">
        <v>1.5541691289560169E-2</v>
      </c>
    </row>
    <row r="465" spans="2:7" x14ac:dyDescent="0.25">
      <c r="B465" s="12"/>
      <c r="C465" s="7"/>
      <c r="E465" t="s">
        <v>330</v>
      </c>
      <c r="F465" s="1">
        <v>18.307510779261754</v>
      </c>
      <c r="G465" s="116">
        <v>1.3237519264014881E-2</v>
      </c>
    </row>
    <row r="466" spans="2:7" x14ac:dyDescent="0.25">
      <c r="B466" s="12"/>
      <c r="C466" s="7"/>
      <c r="E466" t="s">
        <v>153</v>
      </c>
      <c r="F466" s="1">
        <v>15.268566792791365</v>
      </c>
      <c r="G466" s="116">
        <v>1.1040165399352229E-2</v>
      </c>
    </row>
    <row r="467" spans="2:7" x14ac:dyDescent="0.25">
      <c r="B467" s="12"/>
      <c r="C467" s="7"/>
      <c r="E467" t="s">
        <v>250</v>
      </c>
      <c r="F467" s="1">
        <v>11.142782626984964</v>
      </c>
      <c r="G467" s="116">
        <v>8.0569555008281578E-3</v>
      </c>
    </row>
    <row r="468" spans="2:7" x14ac:dyDescent="0.25">
      <c r="B468" s="12"/>
      <c r="C468" s="7"/>
      <c r="E468" t="s">
        <v>346</v>
      </c>
      <c r="F468" s="1">
        <v>7.3379935713077327</v>
      </c>
      <c r="G468" s="116">
        <v>5.3058459137676648E-3</v>
      </c>
    </row>
    <row r="469" spans="2:7" x14ac:dyDescent="0.25">
      <c r="B469" s="12"/>
      <c r="C469" s="7"/>
      <c r="E469" t="s">
        <v>331</v>
      </c>
      <c r="F469" s="1">
        <v>7.1647281522767914</v>
      </c>
      <c r="G469" s="116">
        <v>5.180563763186723E-3</v>
      </c>
    </row>
    <row r="470" spans="2:7" x14ac:dyDescent="0.25">
      <c r="B470" s="12"/>
      <c r="C470" s="7"/>
      <c r="E470" t="s">
        <v>353</v>
      </c>
      <c r="F470" s="1">
        <v>7.1647281522767914</v>
      </c>
      <c r="G470" s="116">
        <v>5.180563763186723E-3</v>
      </c>
    </row>
    <row r="471" spans="2:7" x14ac:dyDescent="0.25">
      <c r="B471" s="12"/>
      <c r="C471" s="7"/>
      <c r="E471" t="s">
        <v>236</v>
      </c>
      <c r="F471" s="1">
        <v>7.1647281522767914</v>
      </c>
      <c r="G471" s="116">
        <v>5.180563763186723E-3</v>
      </c>
    </row>
    <row r="472" spans="2:7" x14ac:dyDescent="0.25">
      <c r="B472" s="12"/>
      <c r="C472" s="7"/>
      <c r="E472" t="s">
        <v>253</v>
      </c>
      <c r="F472" s="1">
        <v>7.1647281522767914</v>
      </c>
      <c r="G472" s="116">
        <v>5.180563763186723E-3</v>
      </c>
    </row>
    <row r="473" spans="2:7" x14ac:dyDescent="0.25">
      <c r="B473" s="12"/>
      <c r="C473" s="7"/>
      <c r="E473" t="s">
        <v>163</v>
      </c>
      <c r="F473" s="1">
        <v>7.1647281522767914</v>
      </c>
      <c r="G473" s="116">
        <v>5.180563763186723E-3</v>
      </c>
    </row>
    <row r="474" spans="2:7" x14ac:dyDescent="0.25">
      <c r="B474" s="12"/>
      <c r="C474" s="7"/>
      <c r="E474" t="s">
        <v>246</v>
      </c>
      <c r="F474" s="1">
        <v>7.1647281522767914</v>
      </c>
      <c r="G474" s="116">
        <v>5.180563763186723E-3</v>
      </c>
    </row>
    <row r="475" spans="2:7" x14ac:dyDescent="0.25">
      <c r="B475" s="12"/>
      <c r="C475" s="7"/>
      <c r="E475" t="s">
        <v>354</v>
      </c>
      <c r="F475" s="1">
        <v>3.9780544747081716</v>
      </c>
      <c r="G475" s="116">
        <v>2.8763917376414348E-3</v>
      </c>
    </row>
    <row r="476" spans="2:7" x14ac:dyDescent="0.25">
      <c r="B476" s="12"/>
      <c r="C476" s="7"/>
      <c r="E476" t="s">
        <v>355</v>
      </c>
      <c r="F476" s="1">
        <v>3.3599390965995606</v>
      </c>
      <c r="G476" s="116">
        <v>2.4294541761262296E-3</v>
      </c>
    </row>
    <row r="477" spans="2:7" x14ac:dyDescent="0.25">
      <c r="B477" s="12"/>
      <c r="C477" s="7"/>
      <c r="D477" t="s">
        <v>171</v>
      </c>
      <c r="F477" s="1">
        <v>1383.0016345305146</v>
      </c>
      <c r="G477" s="116">
        <v>0.99713185816184424</v>
      </c>
    </row>
    <row r="478" spans="2:7" x14ac:dyDescent="0.25">
      <c r="B478" s="12"/>
      <c r="C478" s="7" t="s">
        <v>34</v>
      </c>
      <c r="D478" s="7"/>
      <c r="E478" s="7"/>
      <c r="F478" s="8">
        <v>1386.9796890052228</v>
      </c>
      <c r="G478" s="120">
        <v>0.97970438170512508</v>
      </c>
    </row>
    <row r="479" spans="2:7" x14ac:dyDescent="0.25">
      <c r="B479" s="12"/>
      <c r="C479" s="7" t="s">
        <v>30</v>
      </c>
      <c r="D479" t="s">
        <v>31</v>
      </c>
      <c r="E479" t="s">
        <v>356</v>
      </c>
      <c r="F479" s="1">
        <v>12.377352497419203</v>
      </c>
      <c r="G479" s="116">
        <v>0.43077493167816944</v>
      </c>
    </row>
    <row r="480" spans="2:7" x14ac:dyDescent="0.25">
      <c r="B480" s="12"/>
      <c r="C480" s="7"/>
      <c r="E480" t="s">
        <v>265</v>
      </c>
      <c r="F480" s="1">
        <v>4.1257841658064009</v>
      </c>
      <c r="G480" s="116">
        <v>0.14359164389272314</v>
      </c>
    </row>
    <row r="481" spans="2:7" x14ac:dyDescent="0.25">
      <c r="B481" s="12"/>
      <c r="C481" s="7"/>
      <c r="E481" t="s">
        <v>311</v>
      </c>
      <c r="F481" s="1">
        <v>4.1257841658064009</v>
      </c>
      <c r="G481" s="116">
        <v>0.14359164389272314</v>
      </c>
    </row>
    <row r="482" spans="2:7" x14ac:dyDescent="0.25">
      <c r="B482" s="12"/>
      <c r="C482" s="7"/>
      <c r="E482" t="s">
        <v>357</v>
      </c>
      <c r="F482" s="1">
        <v>4.1257841658064009</v>
      </c>
      <c r="G482" s="116">
        <v>0.14359164389272314</v>
      </c>
    </row>
    <row r="483" spans="2:7" x14ac:dyDescent="0.25">
      <c r="B483" s="12"/>
      <c r="C483" s="7"/>
      <c r="E483" t="s">
        <v>358</v>
      </c>
      <c r="F483" s="1">
        <v>3.9780544747081716</v>
      </c>
      <c r="G483" s="116">
        <v>0.1384501366436611</v>
      </c>
    </row>
    <row r="484" spans="2:7" x14ac:dyDescent="0.25">
      <c r="B484" s="12"/>
      <c r="C484" s="7"/>
      <c r="D484" t="s">
        <v>173</v>
      </c>
      <c r="F484" s="1">
        <v>28.732759469546579</v>
      </c>
      <c r="G484" s="116">
        <v>1</v>
      </c>
    </row>
    <row r="485" spans="2:7" x14ac:dyDescent="0.25">
      <c r="B485" s="9"/>
      <c r="C485" s="7" t="s">
        <v>32</v>
      </c>
      <c r="D485" s="7"/>
      <c r="E485" s="7"/>
      <c r="F485" s="8">
        <v>28.732759469546579</v>
      </c>
      <c r="G485" s="120">
        <v>2.0295618294874838E-2</v>
      </c>
    </row>
    <row r="486" spans="2:7" x14ac:dyDescent="0.25">
      <c r="B486" s="10" t="s">
        <v>46</v>
      </c>
      <c r="C486" s="10"/>
      <c r="D486" s="10"/>
      <c r="E486" s="10"/>
      <c r="F486" s="11">
        <v>1415.7124484747694</v>
      </c>
      <c r="G486" s="117">
        <v>2.5709141816803782E-2</v>
      </c>
    </row>
    <row r="487" spans="2:7" x14ac:dyDescent="0.25">
      <c r="B487" s="12" t="s">
        <v>13</v>
      </c>
      <c r="C487" s="7" t="s">
        <v>33</v>
      </c>
      <c r="D487" t="s">
        <v>67</v>
      </c>
      <c r="E487" t="s">
        <v>359</v>
      </c>
      <c r="F487" s="1">
        <v>26.157437171547439</v>
      </c>
      <c r="G487" s="116">
        <v>1</v>
      </c>
    </row>
    <row r="488" spans="2:7" x14ac:dyDescent="0.25">
      <c r="B488" s="12"/>
      <c r="C488" s="7"/>
      <c r="D488" t="s">
        <v>269</v>
      </c>
      <c r="F488" s="1">
        <v>26.157437171547439</v>
      </c>
      <c r="G488" s="116">
        <v>6.0681216866552319E-3</v>
      </c>
    </row>
    <row r="489" spans="2:7" x14ac:dyDescent="0.25">
      <c r="B489" s="12"/>
      <c r="C489" s="7"/>
      <c r="D489" t="s">
        <v>77</v>
      </c>
      <c r="E489" t="s">
        <v>1051</v>
      </c>
      <c r="F489" s="1">
        <v>26.157437171547439</v>
      </c>
      <c r="G489" s="116">
        <v>1</v>
      </c>
    </row>
    <row r="490" spans="2:7" x14ac:dyDescent="0.25">
      <c r="B490" s="12"/>
      <c r="C490" s="7"/>
      <c r="D490" t="s">
        <v>1059</v>
      </c>
      <c r="F490" s="1">
        <v>26.157437171547439</v>
      </c>
      <c r="G490" s="116">
        <v>6.0681216866552319E-3</v>
      </c>
    </row>
    <row r="491" spans="2:7" x14ac:dyDescent="0.25">
      <c r="B491" s="12"/>
      <c r="C491" s="7"/>
      <c r="D491" t="s">
        <v>63</v>
      </c>
      <c r="E491" t="s">
        <v>360</v>
      </c>
      <c r="F491" s="1">
        <v>1021.1854961872071</v>
      </c>
      <c r="G491" s="116">
        <v>0.25887021022570572</v>
      </c>
    </row>
    <row r="492" spans="2:7" x14ac:dyDescent="0.25">
      <c r="B492" s="12"/>
      <c r="C492" s="7"/>
      <c r="E492" t="s">
        <v>279</v>
      </c>
      <c r="F492" s="1">
        <v>683.72318056769836</v>
      </c>
      <c r="G492" s="116">
        <v>0.17332361666964061</v>
      </c>
    </row>
    <row r="493" spans="2:7" x14ac:dyDescent="0.25">
      <c r="B493" s="12"/>
      <c r="C493" s="7"/>
      <c r="E493" t="s">
        <v>213</v>
      </c>
      <c r="F493" s="1">
        <v>485.58005165445309</v>
      </c>
      <c r="G493" s="116">
        <v>0.123094394233497</v>
      </c>
    </row>
    <row r="494" spans="2:7" x14ac:dyDescent="0.25">
      <c r="B494" s="12"/>
      <c r="C494" s="7"/>
      <c r="E494" t="s">
        <v>285</v>
      </c>
      <c r="F494" s="1">
        <v>233.23524507403954</v>
      </c>
      <c r="G494" s="116">
        <v>5.9125063124958424E-2</v>
      </c>
    </row>
    <row r="495" spans="2:7" x14ac:dyDescent="0.25">
      <c r="B495" s="12"/>
      <c r="C495" s="7"/>
      <c r="E495" t="s">
        <v>286</v>
      </c>
      <c r="F495" s="1">
        <v>142.08856482948119</v>
      </c>
      <c r="G495" s="116">
        <v>3.6019407625168157E-2</v>
      </c>
    </row>
    <row r="496" spans="2:7" x14ac:dyDescent="0.25">
      <c r="B496" s="12"/>
      <c r="C496" s="7"/>
      <c r="E496" t="s">
        <v>361</v>
      </c>
      <c r="F496" s="1">
        <v>137.86476109923501</v>
      </c>
      <c r="G496" s="116">
        <v>3.4948674674412948E-2</v>
      </c>
    </row>
    <row r="497" spans="2:7" x14ac:dyDescent="0.25">
      <c r="B497" s="12"/>
      <c r="C497" s="7"/>
      <c r="E497" t="s">
        <v>362</v>
      </c>
      <c r="F497" s="1">
        <v>116.95366355770192</v>
      </c>
      <c r="G497" s="116">
        <v>2.9647717858204373E-2</v>
      </c>
    </row>
    <row r="498" spans="2:7" x14ac:dyDescent="0.25">
      <c r="B498" s="12"/>
      <c r="C498" s="7"/>
      <c r="E498" t="s">
        <v>363</v>
      </c>
      <c r="F498" s="1">
        <v>110.79170612194584</v>
      </c>
      <c r="G498" s="116">
        <v>2.8085663537268737E-2</v>
      </c>
    </row>
    <row r="499" spans="2:7" x14ac:dyDescent="0.25">
      <c r="B499" s="12"/>
      <c r="C499" s="7"/>
      <c r="E499" t="s">
        <v>364</v>
      </c>
      <c r="F499" s="1">
        <v>104.62974868618976</v>
      </c>
      <c r="G499" s="116">
        <v>2.6523609216333104E-2</v>
      </c>
    </row>
    <row r="500" spans="2:7" x14ac:dyDescent="0.25">
      <c r="B500" s="12"/>
      <c r="C500" s="7"/>
      <c r="E500" t="s">
        <v>365</v>
      </c>
      <c r="F500" s="1">
        <v>58.476831778850958</v>
      </c>
      <c r="G500" s="116">
        <v>1.4823858929102186E-2</v>
      </c>
    </row>
    <row r="501" spans="2:7" x14ac:dyDescent="0.25">
      <c r="B501" s="12"/>
      <c r="C501" s="7"/>
      <c r="E501" t="s">
        <v>366</v>
      </c>
      <c r="F501" s="1">
        <v>52.314874343094878</v>
      </c>
      <c r="G501" s="116">
        <v>1.3261804608166552E-2</v>
      </c>
    </row>
    <row r="502" spans="2:7" x14ac:dyDescent="0.25">
      <c r="B502" s="12"/>
      <c r="C502" s="7"/>
      <c r="E502" t="s">
        <v>367</v>
      </c>
      <c r="F502" s="1">
        <v>52.314874343094878</v>
      </c>
      <c r="G502" s="116">
        <v>1.3261804608166552E-2</v>
      </c>
    </row>
    <row r="503" spans="2:7" x14ac:dyDescent="0.25">
      <c r="B503" s="12"/>
      <c r="C503" s="7"/>
      <c r="E503" t="s">
        <v>368</v>
      </c>
      <c r="F503" s="1">
        <v>52.314874343094878</v>
      </c>
      <c r="G503" s="116">
        <v>1.3261804608166552E-2</v>
      </c>
    </row>
    <row r="504" spans="2:7" x14ac:dyDescent="0.25">
      <c r="B504" s="12"/>
      <c r="C504" s="7"/>
      <c r="E504" t="s">
        <v>369</v>
      </c>
      <c r="F504" s="1">
        <v>52.314874343094878</v>
      </c>
      <c r="G504" s="116">
        <v>1.3261804608166552E-2</v>
      </c>
    </row>
    <row r="505" spans="2:7" x14ac:dyDescent="0.25">
      <c r="B505" s="12"/>
      <c r="C505" s="7"/>
      <c r="E505" t="s">
        <v>370</v>
      </c>
      <c r="F505" s="1">
        <v>52.314874343094878</v>
      </c>
      <c r="G505" s="116">
        <v>1.3261804608166552E-2</v>
      </c>
    </row>
    <row r="506" spans="2:7" x14ac:dyDescent="0.25">
      <c r="B506" s="12"/>
      <c r="C506" s="7"/>
      <c r="E506" t="s">
        <v>371</v>
      </c>
      <c r="F506" s="1">
        <v>52.314874343094878</v>
      </c>
      <c r="G506" s="116">
        <v>1.3261804608166552E-2</v>
      </c>
    </row>
    <row r="507" spans="2:7" x14ac:dyDescent="0.25">
      <c r="B507" s="12"/>
      <c r="C507" s="7"/>
      <c r="E507" t="s">
        <v>372</v>
      </c>
      <c r="F507" s="1">
        <v>44.886845243193143</v>
      </c>
      <c r="G507" s="116">
        <v>1.1378801508500798E-2</v>
      </c>
    </row>
    <row r="508" spans="2:7" x14ac:dyDescent="0.25">
      <c r="B508" s="12"/>
      <c r="C508" s="7"/>
      <c r="E508" t="s">
        <v>373</v>
      </c>
      <c r="F508" s="1">
        <v>33.235012413045261</v>
      </c>
      <c r="G508" s="116">
        <v>8.4250654580798456E-3</v>
      </c>
    </row>
    <row r="509" spans="2:7" x14ac:dyDescent="0.25">
      <c r="B509" s="12"/>
      <c r="C509" s="7"/>
      <c r="E509" t="s">
        <v>374</v>
      </c>
      <c r="F509" s="1">
        <v>33.235012413045261</v>
      </c>
      <c r="G509" s="116">
        <v>8.4250654580798456E-3</v>
      </c>
    </row>
    <row r="510" spans="2:7" x14ac:dyDescent="0.25">
      <c r="B510" s="12"/>
      <c r="C510" s="7"/>
      <c r="E510" t="s">
        <v>375</v>
      </c>
      <c r="F510" s="1">
        <v>32.319394607303522</v>
      </c>
      <c r="G510" s="116">
        <v>8.1929566250189111E-3</v>
      </c>
    </row>
    <row r="511" spans="2:7" x14ac:dyDescent="0.25">
      <c r="B511" s="12"/>
      <c r="C511" s="7"/>
      <c r="E511" t="s">
        <v>290</v>
      </c>
      <c r="F511" s="1">
        <v>32.319394607303522</v>
      </c>
      <c r="G511" s="116">
        <v>8.1929566250189111E-3</v>
      </c>
    </row>
    <row r="512" spans="2:7" x14ac:dyDescent="0.25">
      <c r="B512" s="12"/>
      <c r="C512" s="7"/>
      <c r="E512" t="s">
        <v>208</v>
      </c>
      <c r="F512" s="1">
        <v>32.319394607303522</v>
      </c>
      <c r="G512" s="116">
        <v>8.1929566250189111E-3</v>
      </c>
    </row>
    <row r="513" spans="2:7" x14ac:dyDescent="0.25">
      <c r="B513" s="12"/>
      <c r="C513" s="7"/>
      <c r="E513" t="s">
        <v>376</v>
      </c>
      <c r="F513" s="1">
        <v>26.157437171547439</v>
      </c>
      <c r="G513" s="116">
        <v>6.6309023040832761E-3</v>
      </c>
    </row>
    <row r="514" spans="2:7" x14ac:dyDescent="0.25">
      <c r="B514" s="12"/>
      <c r="C514" s="7"/>
      <c r="E514" t="s">
        <v>288</v>
      </c>
      <c r="F514" s="1">
        <v>26.157437171547439</v>
      </c>
      <c r="G514" s="116">
        <v>6.6309023040832761E-3</v>
      </c>
    </row>
    <row r="515" spans="2:7" x14ac:dyDescent="0.25">
      <c r="B515" s="12"/>
      <c r="C515" s="7"/>
      <c r="E515" t="s">
        <v>377</v>
      </c>
      <c r="F515" s="1">
        <v>26.157437171547439</v>
      </c>
      <c r="G515" s="116">
        <v>6.6309023040832761E-3</v>
      </c>
    </row>
    <row r="516" spans="2:7" x14ac:dyDescent="0.25">
      <c r="B516" s="12"/>
      <c r="C516" s="7"/>
      <c r="E516" t="s">
        <v>378</v>
      </c>
      <c r="F516" s="1">
        <v>26.157437171547439</v>
      </c>
      <c r="G516" s="116">
        <v>6.6309023040832761E-3</v>
      </c>
    </row>
    <row r="517" spans="2:7" x14ac:dyDescent="0.25">
      <c r="B517" s="12"/>
      <c r="C517" s="7"/>
      <c r="E517" t="s">
        <v>291</v>
      </c>
      <c r="F517" s="1">
        <v>26.157437171547439</v>
      </c>
      <c r="G517" s="116">
        <v>6.6309023040832761E-3</v>
      </c>
    </row>
    <row r="518" spans="2:7" x14ac:dyDescent="0.25">
      <c r="B518" s="12"/>
      <c r="C518" s="7"/>
      <c r="E518" t="s">
        <v>379</v>
      </c>
      <c r="F518" s="1">
        <v>26.157437171547439</v>
      </c>
      <c r="G518" s="116">
        <v>6.6309023040832761E-3</v>
      </c>
    </row>
    <row r="519" spans="2:7" x14ac:dyDescent="0.25">
      <c r="B519" s="12"/>
      <c r="C519" s="7"/>
      <c r="E519" t="s">
        <v>380</v>
      </c>
      <c r="F519" s="1">
        <v>26.157437171547439</v>
      </c>
      <c r="G519" s="116">
        <v>6.6309023040832761E-3</v>
      </c>
    </row>
    <row r="520" spans="2:7" x14ac:dyDescent="0.25">
      <c r="B520" s="12"/>
      <c r="C520" s="7"/>
      <c r="E520" t="s">
        <v>381</v>
      </c>
      <c r="F520" s="1">
        <v>26.157437171547439</v>
      </c>
      <c r="G520" s="116">
        <v>6.6309023040832761E-3</v>
      </c>
    </row>
    <row r="521" spans="2:7" x14ac:dyDescent="0.25">
      <c r="B521" s="12"/>
      <c r="C521" s="7"/>
      <c r="E521" t="s">
        <v>382</v>
      </c>
      <c r="F521" s="1">
        <v>26.157437171547439</v>
      </c>
      <c r="G521" s="116">
        <v>6.6309023040832761E-3</v>
      </c>
    </row>
    <row r="522" spans="2:7" x14ac:dyDescent="0.25">
      <c r="B522" s="12"/>
      <c r="C522" s="7"/>
      <c r="E522" t="s">
        <v>383</v>
      </c>
      <c r="F522" s="1">
        <v>26.157437171547439</v>
      </c>
      <c r="G522" s="116">
        <v>6.6309023040832761E-3</v>
      </c>
    </row>
    <row r="523" spans="2:7" x14ac:dyDescent="0.25">
      <c r="B523" s="12"/>
      <c r="C523" s="7"/>
      <c r="E523" t="s">
        <v>321</v>
      </c>
      <c r="F523" s="1">
        <v>26.157437171547439</v>
      </c>
      <c r="G523" s="116">
        <v>6.6309023040832761E-3</v>
      </c>
    </row>
    <row r="524" spans="2:7" x14ac:dyDescent="0.25">
      <c r="B524" s="12"/>
      <c r="C524" s="7"/>
      <c r="E524" t="s">
        <v>384</v>
      </c>
      <c r="F524" s="1">
        <v>26.157437171547439</v>
      </c>
      <c r="G524" s="116">
        <v>6.6309023040832761E-3</v>
      </c>
    </row>
    <row r="525" spans="2:7" x14ac:dyDescent="0.25">
      <c r="B525" s="12"/>
      <c r="C525" s="7"/>
      <c r="E525" t="s">
        <v>385</v>
      </c>
      <c r="F525" s="1">
        <v>7.0775752414978248</v>
      </c>
      <c r="G525" s="116">
        <v>1.7941631539965701E-3</v>
      </c>
    </row>
    <row r="526" spans="2:7" x14ac:dyDescent="0.25">
      <c r="B526" s="12"/>
      <c r="C526" s="7"/>
      <c r="E526" t="s">
        <v>386</v>
      </c>
      <c r="F526" s="1">
        <v>7.0775752414978248</v>
      </c>
      <c r="G526" s="116">
        <v>1.7941631539965701E-3</v>
      </c>
    </row>
    <row r="527" spans="2:7" x14ac:dyDescent="0.25">
      <c r="B527" s="12"/>
      <c r="C527" s="7"/>
      <c r="D527" t="s">
        <v>146</v>
      </c>
      <c r="F527" s="1">
        <v>3944.7779460481302</v>
      </c>
      <c r="G527" s="116">
        <v>0.91512759627275964</v>
      </c>
    </row>
    <row r="528" spans="2:7" x14ac:dyDescent="0.25">
      <c r="B528" s="12"/>
      <c r="C528" s="7"/>
      <c r="D528" t="s">
        <v>76</v>
      </c>
      <c r="E528" t="s">
        <v>1051</v>
      </c>
      <c r="F528" s="1">
        <v>52.314874343094878</v>
      </c>
      <c r="G528" s="116">
        <v>1</v>
      </c>
    </row>
    <row r="529" spans="2:7" x14ac:dyDescent="0.25">
      <c r="B529" s="12"/>
      <c r="C529" s="7"/>
      <c r="D529" t="s">
        <v>1061</v>
      </c>
      <c r="F529" s="1">
        <v>52.314874343094878</v>
      </c>
      <c r="G529" s="116">
        <v>1.2136243373310464E-2</v>
      </c>
    </row>
    <row r="530" spans="2:7" x14ac:dyDescent="0.25">
      <c r="B530" s="12"/>
      <c r="C530" s="7"/>
      <c r="D530" t="s">
        <v>115</v>
      </c>
      <c r="E530" t="s">
        <v>1051</v>
      </c>
      <c r="F530" s="1">
        <v>235.066480685523</v>
      </c>
      <c r="G530" s="116">
        <v>1</v>
      </c>
    </row>
    <row r="531" spans="2:7" x14ac:dyDescent="0.25">
      <c r="B531" s="12"/>
      <c r="C531" s="7"/>
      <c r="D531" t="s">
        <v>1068</v>
      </c>
      <c r="F531" s="1">
        <v>235.066480685523</v>
      </c>
      <c r="G531" s="116">
        <v>5.453179529396384E-2</v>
      </c>
    </row>
    <row r="532" spans="2:7" x14ac:dyDescent="0.25">
      <c r="B532" s="12"/>
      <c r="C532" s="7"/>
      <c r="D532" t="s">
        <v>62</v>
      </c>
      <c r="E532" t="s">
        <v>258</v>
      </c>
      <c r="F532" s="1">
        <v>26.157437171547439</v>
      </c>
      <c r="G532" s="116">
        <v>1</v>
      </c>
    </row>
    <row r="533" spans="2:7" x14ac:dyDescent="0.25">
      <c r="B533" s="12"/>
      <c r="C533" s="7"/>
      <c r="D533" t="s">
        <v>171</v>
      </c>
      <c r="F533" s="1">
        <v>26.157437171547439</v>
      </c>
      <c r="G533" s="116">
        <v>6.0681216866552319E-3</v>
      </c>
    </row>
    <row r="534" spans="2:7" x14ac:dyDescent="0.25">
      <c r="B534" s="9"/>
      <c r="C534" s="7" t="s">
        <v>34</v>
      </c>
      <c r="D534" s="7"/>
      <c r="E534" s="7"/>
      <c r="F534" s="8">
        <v>4310.6316125913918</v>
      </c>
      <c r="G534" s="120">
        <v>1</v>
      </c>
    </row>
    <row r="535" spans="2:7" x14ac:dyDescent="0.25">
      <c r="B535" s="10" t="s">
        <v>47</v>
      </c>
      <c r="C535" s="10"/>
      <c r="D535" s="10"/>
      <c r="E535" s="10"/>
      <c r="F535" s="11">
        <v>4310.6316125913918</v>
      </c>
      <c r="G535" s="117">
        <v>7.8280472540525753E-2</v>
      </c>
    </row>
    <row r="536" spans="2:7" x14ac:dyDescent="0.25">
      <c r="B536" s="12" t="s">
        <v>16</v>
      </c>
      <c r="C536" s="7" t="s">
        <v>33</v>
      </c>
      <c r="D536" t="s">
        <v>63</v>
      </c>
      <c r="E536" t="s">
        <v>145</v>
      </c>
      <c r="F536" s="1">
        <v>37.470912678716267</v>
      </c>
      <c r="G536" s="116">
        <v>1</v>
      </c>
    </row>
    <row r="537" spans="2:7" x14ac:dyDescent="0.25">
      <c r="B537" s="12"/>
      <c r="C537" s="7"/>
      <c r="D537" t="s">
        <v>146</v>
      </c>
      <c r="F537" s="1">
        <v>37.470912678716267</v>
      </c>
      <c r="G537" s="116">
        <v>1.8414150907348395E-2</v>
      </c>
    </row>
    <row r="538" spans="2:7" x14ac:dyDescent="0.25">
      <c r="B538" s="12"/>
      <c r="C538" s="7"/>
      <c r="D538" t="s">
        <v>62</v>
      </c>
      <c r="E538" t="s">
        <v>148</v>
      </c>
      <c r="F538" s="1">
        <v>585.44671565203782</v>
      </c>
      <c r="G538" s="116">
        <v>0.2931004679199764</v>
      </c>
    </row>
    <row r="539" spans="2:7" x14ac:dyDescent="0.25">
      <c r="B539" s="12"/>
      <c r="C539" s="7"/>
      <c r="E539" t="s">
        <v>154</v>
      </c>
      <c r="F539" s="1">
        <v>220.98057627316058</v>
      </c>
      <c r="G539" s="116">
        <v>0.11063263073352926</v>
      </c>
    </row>
    <row r="540" spans="2:7" x14ac:dyDescent="0.25">
      <c r="B540" s="12"/>
      <c r="C540" s="7"/>
      <c r="E540" t="s">
        <v>153</v>
      </c>
      <c r="F540" s="1">
        <v>210.76470259090067</v>
      </c>
      <c r="G540" s="116">
        <v>0.10551811343173366</v>
      </c>
    </row>
    <row r="541" spans="2:7" x14ac:dyDescent="0.25">
      <c r="B541" s="12"/>
      <c r="C541" s="7"/>
      <c r="E541" t="s">
        <v>156</v>
      </c>
      <c r="F541" s="1">
        <v>186.40897311516949</v>
      </c>
      <c r="G541" s="116">
        <v>9.3324560175706742E-2</v>
      </c>
    </row>
    <row r="542" spans="2:7" x14ac:dyDescent="0.25">
      <c r="B542" s="12"/>
      <c r="C542" s="7"/>
      <c r="E542" t="s">
        <v>151</v>
      </c>
      <c r="F542" s="1">
        <v>152.89416354889877</v>
      </c>
      <c r="G542" s="116">
        <v>7.6545567137574641E-2</v>
      </c>
    </row>
    <row r="543" spans="2:7" x14ac:dyDescent="0.25">
      <c r="B543" s="12"/>
      <c r="C543" s="7"/>
      <c r="E543" t="s">
        <v>147</v>
      </c>
      <c r="F543" s="1">
        <v>91.782258134168444</v>
      </c>
      <c r="G543" s="116">
        <v>4.5950249760843789E-2</v>
      </c>
    </row>
    <row r="544" spans="2:7" x14ac:dyDescent="0.25">
      <c r="B544" s="12"/>
      <c r="C544" s="7"/>
      <c r="E544" t="s">
        <v>165</v>
      </c>
      <c r="F544" s="1">
        <v>83.89716563530348</v>
      </c>
      <c r="G544" s="116">
        <v>4.2002624401914893E-2</v>
      </c>
    </row>
    <row r="545" spans="2:7" x14ac:dyDescent="0.25">
      <c r="B545" s="12"/>
      <c r="C545" s="7"/>
      <c r="E545" t="s">
        <v>149</v>
      </c>
      <c r="F545" s="1">
        <v>82.008869166324047</v>
      </c>
      <c r="G545" s="116">
        <v>4.1057259838697388E-2</v>
      </c>
    </row>
    <row r="546" spans="2:7" x14ac:dyDescent="0.25">
      <c r="B546" s="12"/>
      <c r="C546" s="7"/>
      <c r="E546" t="s">
        <v>152</v>
      </c>
      <c r="F546" s="1">
        <v>62.451521131193779</v>
      </c>
      <c r="G546" s="116">
        <v>3.1265988136051942E-2</v>
      </c>
    </row>
    <row r="547" spans="2:7" x14ac:dyDescent="0.25">
      <c r="B547" s="12"/>
      <c r="C547" s="7"/>
      <c r="E547" t="s">
        <v>155</v>
      </c>
      <c r="F547" s="1">
        <v>53.07504168924514</v>
      </c>
      <c r="G547" s="116">
        <v>2.6571708642458173E-2</v>
      </c>
    </row>
    <row r="548" spans="2:7" x14ac:dyDescent="0.25">
      <c r="B548" s="12"/>
      <c r="C548" s="7"/>
      <c r="E548" t="s">
        <v>387</v>
      </c>
      <c r="F548" s="1">
        <v>24.980608452477512</v>
      </c>
      <c r="G548" s="116">
        <v>1.2506395254420778E-2</v>
      </c>
    </row>
    <row r="549" spans="2:7" x14ac:dyDescent="0.25">
      <c r="B549" s="12"/>
      <c r="C549" s="7"/>
      <c r="E549" t="s">
        <v>168</v>
      </c>
      <c r="F549" s="1">
        <v>24.980608452477512</v>
      </c>
      <c r="G549" s="116">
        <v>1.2506395254420778E-2</v>
      </c>
    </row>
    <row r="550" spans="2:7" x14ac:dyDescent="0.25">
      <c r="B550" s="12"/>
      <c r="C550" s="7"/>
      <c r="E550" t="s">
        <v>236</v>
      </c>
      <c r="F550" s="1">
        <v>12.490304226238756</v>
      </c>
      <c r="G550" s="116">
        <v>6.2531976272103889E-3</v>
      </c>
    </row>
    <row r="551" spans="2:7" x14ac:dyDescent="0.25">
      <c r="B551" s="12"/>
      <c r="C551" s="7"/>
      <c r="E551" t="s">
        <v>388</v>
      </c>
      <c r="F551" s="1">
        <v>12.490304226238756</v>
      </c>
      <c r="G551" s="116">
        <v>6.2531976272103889E-3</v>
      </c>
    </row>
    <row r="552" spans="2:7" x14ac:dyDescent="0.25">
      <c r="B552" s="12"/>
      <c r="C552" s="7"/>
      <c r="E552" t="s">
        <v>240</v>
      </c>
      <c r="F552" s="1">
        <v>12.490304226238756</v>
      </c>
      <c r="G552" s="116">
        <v>6.2531976272103889E-3</v>
      </c>
    </row>
    <row r="553" spans="2:7" x14ac:dyDescent="0.25">
      <c r="B553" s="12"/>
      <c r="C553" s="7"/>
      <c r="E553" t="s">
        <v>335</v>
      </c>
      <c r="F553" s="1">
        <v>12.490304226238756</v>
      </c>
      <c r="G553" s="116">
        <v>6.2531976272103889E-3</v>
      </c>
    </row>
    <row r="554" spans="2:7" x14ac:dyDescent="0.25">
      <c r="B554" s="12"/>
      <c r="C554" s="7"/>
      <c r="E554" t="s">
        <v>159</v>
      </c>
      <c r="F554" s="1">
        <v>12.490304226238756</v>
      </c>
      <c r="G554" s="116">
        <v>6.2531976272103889E-3</v>
      </c>
    </row>
    <row r="555" spans="2:7" x14ac:dyDescent="0.25">
      <c r="B555" s="12"/>
      <c r="C555" s="7"/>
      <c r="E555" t="s">
        <v>150</v>
      </c>
      <c r="F555" s="1">
        <v>12.490304226238756</v>
      </c>
      <c r="G555" s="116">
        <v>6.2531976272103889E-3</v>
      </c>
    </row>
    <row r="556" spans="2:7" x14ac:dyDescent="0.25">
      <c r="B556" s="12"/>
      <c r="C556" s="7"/>
      <c r="E556" t="s">
        <v>389</v>
      </c>
      <c r="F556" s="1">
        <v>12.490304226238756</v>
      </c>
      <c r="G556" s="116">
        <v>6.2531976272103889E-3</v>
      </c>
    </row>
    <row r="557" spans="2:7" x14ac:dyDescent="0.25">
      <c r="B557" s="12"/>
      <c r="C557" s="7"/>
      <c r="E557" t="s">
        <v>260</v>
      </c>
      <c r="F557" s="1">
        <v>12.490304226238756</v>
      </c>
      <c r="G557" s="116">
        <v>6.2531976272103889E-3</v>
      </c>
    </row>
    <row r="558" spans="2:7" x14ac:dyDescent="0.25">
      <c r="B558" s="12"/>
      <c r="C558" s="7"/>
      <c r="E558" t="s">
        <v>390</v>
      </c>
      <c r="F558" s="1">
        <v>12.490304226238756</v>
      </c>
      <c r="G558" s="116">
        <v>6.2531976272103889E-3</v>
      </c>
    </row>
    <row r="559" spans="2:7" x14ac:dyDescent="0.25">
      <c r="B559" s="12"/>
      <c r="C559" s="7"/>
      <c r="E559" t="s">
        <v>391</v>
      </c>
      <c r="F559" s="1">
        <v>12.490304226238756</v>
      </c>
      <c r="G559" s="116">
        <v>6.2531976272103889E-3</v>
      </c>
    </row>
    <row r="560" spans="2:7" x14ac:dyDescent="0.25">
      <c r="B560" s="12"/>
      <c r="C560" s="7"/>
      <c r="E560" t="s">
        <v>333</v>
      </c>
      <c r="F560" s="1">
        <v>12.490304226238756</v>
      </c>
      <c r="G560" s="116">
        <v>6.2531976272103889E-3</v>
      </c>
    </row>
    <row r="561" spans="2:7" x14ac:dyDescent="0.25">
      <c r="B561" s="12"/>
      <c r="C561" s="7"/>
      <c r="E561" t="s">
        <v>392</v>
      </c>
      <c r="F561" s="1">
        <v>12.490304226238756</v>
      </c>
      <c r="G561" s="116">
        <v>6.2531976272103889E-3</v>
      </c>
    </row>
    <row r="562" spans="2:7" x14ac:dyDescent="0.25">
      <c r="B562" s="12"/>
      <c r="C562" s="7"/>
      <c r="E562" t="s">
        <v>393</v>
      </c>
      <c r="F562" s="1">
        <v>12.490304226238756</v>
      </c>
      <c r="G562" s="116">
        <v>6.2531976272103889E-3</v>
      </c>
    </row>
    <row r="563" spans="2:7" x14ac:dyDescent="0.25">
      <c r="B563" s="12"/>
      <c r="C563" s="7"/>
      <c r="E563" t="s">
        <v>248</v>
      </c>
      <c r="F563" s="1">
        <v>12.490304226238756</v>
      </c>
      <c r="G563" s="116">
        <v>6.2531976272103889E-3</v>
      </c>
    </row>
    <row r="564" spans="2:7" x14ac:dyDescent="0.25">
      <c r="B564" s="12"/>
      <c r="C564" s="7"/>
      <c r="E564" t="s">
        <v>167</v>
      </c>
      <c r="F564" s="1">
        <v>12.490304226238756</v>
      </c>
      <c r="G564" s="116">
        <v>6.2531976272103889E-3</v>
      </c>
    </row>
    <row r="565" spans="2:7" x14ac:dyDescent="0.25">
      <c r="B565" s="12"/>
      <c r="C565" s="7"/>
      <c r="E565" t="s">
        <v>394</v>
      </c>
      <c r="F565" s="1">
        <v>12.490304226238756</v>
      </c>
      <c r="G565" s="116">
        <v>6.2531976272103889E-3</v>
      </c>
    </row>
    <row r="566" spans="2:7" x14ac:dyDescent="0.25">
      <c r="B566" s="12"/>
      <c r="C566" s="7"/>
      <c r="E566" t="s">
        <v>251</v>
      </c>
      <c r="F566" s="1">
        <v>4.4776701389354683</v>
      </c>
      <c r="G566" s="116">
        <v>2.2417193193262786E-3</v>
      </c>
    </row>
    <row r="567" spans="2:7" x14ac:dyDescent="0.25">
      <c r="B567" s="12"/>
      <c r="C567" s="7"/>
      <c r="E567" t="s">
        <v>329</v>
      </c>
      <c r="F567" s="1">
        <v>4.4776701389354683</v>
      </c>
      <c r="G567" s="116">
        <v>2.2417193193262786E-3</v>
      </c>
    </row>
    <row r="568" spans="2:7" x14ac:dyDescent="0.25">
      <c r="B568" s="12"/>
      <c r="C568" s="7"/>
      <c r="E568" t="s">
        <v>347</v>
      </c>
      <c r="F568" s="1">
        <v>4.4776701389354683</v>
      </c>
      <c r="G568" s="116">
        <v>2.2417193193262786E-3</v>
      </c>
    </row>
    <row r="569" spans="2:7" x14ac:dyDescent="0.25">
      <c r="B569" s="12"/>
      <c r="C569" s="7"/>
      <c r="E569" t="s">
        <v>336</v>
      </c>
      <c r="F569" s="1">
        <v>4.4776701389354683</v>
      </c>
      <c r="G569" s="116">
        <v>2.2417193193262786E-3</v>
      </c>
    </row>
    <row r="570" spans="2:7" x14ac:dyDescent="0.25">
      <c r="B570" s="12"/>
      <c r="C570" s="7"/>
      <c r="D570" t="s">
        <v>171</v>
      </c>
      <c r="F570" s="1">
        <v>1997.4267520169196</v>
      </c>
      <c r="G570" s="116">
        <v>0.98158584909265167</v>
      </c>
    </row>
    <row r="571" spans="2:7" x14ac:dyDescent="0.25">
      <c r="B571" s="12"/>
      <c r="C571" s="7" t="s">
        <v>34</v>
      </c>
      <c r="D571" s="7"/>
      <c r="E571" s="7"/>
      <c r="F571" s="8">
        <v>2034.8976646956357</v>
      </c>
      <c r="G571" s="120">
        <v>0.9827652801446296</v>
      </c>
    </row>
    <row r="572" spans="2:7" x14ac:dyDescent="0.25">
      <c r="B572" s="12"/>
      <c r="C572" s="7" t="s">
        <v>30</v>
      </c>
      <c r="D572" t="s">
        <v>31</v>
      </c>
      <c r="E572" t="s">
        <v>266</v>
      </c>
      <c r="F572" s="1">
        <v>15.604129010528872</v>
      </c>
      <c r="G572" s="116">
        <v>0.4372628039985339</v>
      </c>
    </row>
    <row r="573" spans="2:7" x14ac:dyDescent="0.25">
      <c r="B573" s="12"/>
      <c r="C573" s="7"/>
      <c r="E573" t="s">
        <v>395</v>
      </c>
      <c r="F573" s="1">
        <v>12.490304226238756</v>
      </c>
      <c r="G573" s="116">
        <v>0.35000642747023714</v>
      </c>
    </row>
    <row r="574" spans="2:7" x14ac:dyDescent="0.25">
      <c r="B574" s="12"/>
      <c r="C574" s="7"/>
      <c r="E574" t="s">
        <v>315</v>
      </c>
      <c r="F574" s="1">
        <v>4.4776701389354683</v>
      </c>
      <c r="G574" s="116">
        <v>0.12547439200293228</v>
      </c>
    </row>
    <row r="575" spans="2:7" x14ac:dyDescent="0.25">
      <c r="B575" s="12"/>
      <c r="C575" s="7"/>
      <c r="E575" t="s">
        <v>318</v>
      </c>
      <c r="F575" s="1">
        <v>3.1138247842901157</v>
      </c>
      <c r="G575" s="116">
        <v>8.725637652829675E-2</v>
      </c>
    </row>
    <row r="576" spans="2:7" x14ac:dyDescent="0.25">
      <c r="B576" s="12"/>
      <c r="C576" s="7"/>
      <c r="D576" t="s">
        <v>173</v>
      </c>
      <c r="F576" s="1">
        <v>35.68592815999321</v>
      </c>
      <c r="G576" s="116">
        <v>1</v>
      </c>
    </row>
    <row r="577" spans="2:7" x14ac:dyDescent="0.25">
      <c r="B577" s="9"/>
      <c r="C577" s="7" t="s">
        <v>32</v>
      </c>
      <c r="D577" s="7"/>
      <c r="E577" s="7"/>
      <c r="F577" s="8">
        <v>35.68592815999321</v>
      </c>
      <c r="G577" s="120">
        <v>1.7234719855370458E-2</v>
      </c>
    </row>
    <row r="578" spans="2:7" x14ac:dyDescent="0.25">
      <c r="B578" s="10" t="s">
        <v>48</v>
      </c>
      <c r="C578" s="10"/>
      <c r="D578" s="10"/>
      <c r="E578" s="10"/>
      <c r="F578" s="11">
        <v>2070.5835928556289</v>
      </c>
      <c r="G578" s="117">
        <v>3.760151101985678E-2</v>
      </c>
    </row>
    <row r="579" spans="2:7" x14ac:dyDescent="0.25">
      <c r="B579" s="12" t="s">
        <v>11</v>
      </c>
      <c r="C579" s="7" t="s">
        <v>33</v>
      </c>
      <c r="D579" t="s">
        <v>67</v>
      </c>
      <c r="E579" t="s">
        <v>359</v>
      </c>
      <c r="F579" s="1">
        <v>874.83828701558878</v>
      </c>
      <c r="G579" s="116">
        <v>0.34577173680016315</v>
      </c>
    </row>
    <row r="580" spans="2:7" x14ac:dyDescent="0.25">
      <c r="B580" s="12"/>
      <c r="C580" s="7"/>
      <c r="E580" t="s">
        <v>267</v>
      </c>
      <c r="F580" s="1">
        <v>784.4987916822472</v>
      </c>
      <c r="G580" s="116">
        <v>0.31006588731154433</v>
      </c>
    </row>
    <row r="581" spans="2:7" x14ac:dyDescent="0.25">
      <c r="B581" s="12"/>
      <c r="C581" s="7"/>
      <c r="E581" t="s">
        <v>396</v>
      </c>
      <c r="F581" s="1">
        <v>136.20639682385453</v>
      </c>
      <c r="G581" s="116">
        <v>5.3834317830030225E-2</v>
      </c>
    </row>
    <row r="582" spans="2:7" x14ac:dyDescent="0.25">
      <c r="B582" s="12"/>
      <c r="C582" s="7"/>
      <c r="E582" t="s">
        <v>397</v>
      </c>
      <c r="F582" s="1">
        <v>99.968722950114639</v>
      </c>
      <c r="G582" s="116">
        <v>3.9511712590991725E-2</v>
      </c>
    </row>
    <row r="583" spans="2:7" x14ac:dyDescent="0.25">
      <c r="B583" s="12"/>
      <c r="C583" s="7"/>
      <c r="E583" t="s">
        <v>398</v>
      </c>
      <c r="F583" s="1">
        <v>77.122285400343586</v>
      </c>
      <c r="G583" s="116">
        <v>3.0481869580542824E-2</v>
      </c>
    </row>
    <row r="584" spans="2:7" x14ac:dyDescent="0.25">
      <c r="B584" s="12"/>
      <c r="C584" s="7"/>
      <c r="E584" t="s">
        <v>399</v>
      </c>
      <c r="F584" s="1">
        <v>63.616460059163856</v>
      </c>
      <c r="G584" s="116">
        <v>2.5143817103358366E-2</v>
      </c>
    </row>
    <row r="585" spans="2:7" x14ac:dyDescent="0.25">
      <c r="B585" s="12"/>
      <c r="C585" s="7"/>
      <c r="E585" t="s">
        <v>400</v>
      </c>
      <c r="F585" s="1">
        <v>54.471099827820723</v>
      </c>
      <c r="G585" s="116">
        <v>2.1529198107152602E-2</v>
      </c>
    </row>
    <row r="586" spans="2:7" x14ac:dyDescent="0.25">
      <c r="B586" s="12"/>
      <c r="C586" s="7"/>
      <c r="E586" t="s">
        <v>401</v>
      </c>
      <c r="F586" s="1">
        <v>52.435174976993466</v>
      </c>
      <c r="G586" s="116">
        <v>2.072451765121754E-2</v>
      </c>
    </row>
    <row r="587" spans="2:7" x14ac:dyDescent="0.25">
      <c r="B587" s="12"/>
      <c r="C587" s="7"/>
      <c r="E587" t="s">
        <v>402</v>
      </c>
      <c r="F587" s="1">
        <v>36.352262890950769</v>
      </c>
      <c r="G587" s="116">
        <v>1.4367895487633351E-2</v>
      </c>
    </row>
    <row r="588" spans="2:7" x14ac:dyDescent="0.25">
      <c r="B588" s="12"/>
      <c r="C588" s="7"/>
      <c r="E588" t="s">
        <v>403</v>
      </c>
      <c r="F588" s="1">
        <v>36.352262890950769</v>
      </c>
      <c r="G588" s="116">
        <v>1.4367895487633351E-2</v>
      </c>
    </row>
    <row r="589" spans="2:7" x14ac:dyDescent="0.25">
      <c r="B589" s="12"/>
      <c r="C589" s="7"/>
      <c r="E589" t="s">
        <v>404</v>
      </c>
      <c r="F589" s="1">
        <v>27.264197168213077</v>
      </c>
      <c r="G589" s="116">
        <v>1.0775921615725012E-2</v>
      </c>
    </row>
    <row r="590" spans="2:7" x14ac:dyDescent="0.25">
      <c r="B590" s="12"/>
      <c r="C590" s="7"/>
      <c r="E590" t="s">
        <v>405</v>
      </c>
      <c r="F590" s="1">
        <v>27.264197168213077</v>
      </c>
      <c r="G590" s="116">
        <v>1.0775921615725012E-2</v>
      </c>
    </row>
    <row r="591" spans="2:7" x14ac:dyDescent="0.25">
      <c r="B591" s="12"/>
      <c r="C591" s="7"/>
      <c r="E591" t="s">
        <v>406</v>
      </c>
      <c r="F591" s="1">
        <v>27.264197168213077</v>
      </c>
      <c r="G591" s="116">
        <v>1.0775921615725012E-2</v>
      </c>
    </row>
    <row r="592" spans="2:7" x14ac:dyDescent="0.25">
      <c r="B592" s="12"/>
      <c r="C592" s="7"/>
      <c r="E592" t="s">
        <v>407</v>
      </c>
      <c r="F592" s="1">
        <v>27.264197168213077</v>
      </c>
      <c r="G592" s="116">
        <v>1.0775921615725012E-2</v>
      </c>
    </row>
    <row r="593" spans="2:7" x14ac:dyDescent="0.25">
      <c r="B593" s="12"/>
      <c r="C593" s="7"/>
      <c r="E593" t="s">
        <v>408</v>
      </c>
      <c r="F593" s="1">
        <v>25.170977808780382</v>
      </c>
      <c r="G593" s="116">
        <v>9.9485960354925244E-3</v>
      </c>
    </row>
    <row r="594" spans="2:7" x14ac:dyDescent="0.25">
      <c r="B594" s="12"/>
      <c r="C594" s="7"/>
      <c r="E594" t="s">
        <v>409</v>
      </c>
      <c r="F594" s="1">
        <v>21.40297368011003</v>
      </c>
      <c r="G594" s="116">
        <v>8.4593272744222653E-3</v>
      </c>
    </row>
    <row r="595" spans="2:7" x14ac:dyDescent="0.25">
      <c r="B595" s="12"/>
      <c r="C595" s="7"/>
      <c r="E595" t="s">
        <v>328</v>
      </c>
      <c r="F595" s="1">
        <v>18.176131445475384</v>
      </c>
      <c r="G595" s="116">
        <v>7.1839477438166753E-3</v>
      </c>
    </row>
    <row r="596" spans="2:7" x14ac:dyDescent="0.25">
      <c r="B596" s="12"/>
      <c r="C596" s="7"/>
      <c r="E596" t="s">
        <v>410</v>
      </c>
      <c r="F596" s="1">
        <v>12.314907957372338</v>
      </c>
      <c r="G596" s="116">
        <v>4.8673534025139289E-3</v>
      </c>
    </row>
    <row r="597" spans="2:7" x14ac:dyDescent="0.25">
      <c r="B597" s="12"/>
      <c r="C597" s="7"/>
      <c r="E597" t="s">
        <v>411</v>
      </c>
      <c r="F597" s="1">
        <v>9.0880657227376922</v>
      </c>
      <c r="G597" s="116">
        <v>3.5919738719083377E-3</v>
      </c>
    </row>
    <row r="598" spans="2:7" x14ac:dyDescent="0.25">
      <c r="B598" s="12"/>
      <c r="C598" s="7"/>
      <c r="E598" t="s">
        <v>412</v>
      </c>
      <c r="F598" s="1">
        <v>9.0880657227376922</v>
      </c>
      <c r="G598" s="116">
        <v>3.5919738719083377E-3</v>
      </c>
    </row>
    <row r="599" spans="2:7" x14ac:dyDescent="0.25">
      <c r="B599" s="12"/>
      <c r="C599" s="7"/>
      <c r="E599" t="s">
        <v>413</v>
      </c>
      <c r="F599" s="1">
        <v>9.0880657227376922</v>
      </c>
      <c r="G599" s="116">
        <v>3.5919738719083377E-3</v>
      </c>
    </row>
    <row r="600" spans="2:7" x14ac:dyDescent="0.25">
      <c r="B600" s="12"/>
      <c r="C600" s="7"/>
      <c r="E600" t="s">
        <v>414</v>
      </c>
      <c r="F600" s="1">
        <v>9.0880657227376922</v>
      </c>
      <c r="G600" s="116">
        <v>3.5919738719083377E-3</v>
      </c>
    </row>
    <row r="601" spans="2:7" x14ac:dyDescent="0.25">
      <c r="B601" s="12"/>
      <c r="C601" s="7"/>
      <c r="E601" t="s">
        <v>415</v>
      </c>
      <c r="F601" s="1">
        <v>9.0880657227376922</v>
      </c>
      <c r="G601" s="116">
        <v>3.5919738719083377E-3</v>
      </c>
    </row>
    <row r="602" spans="2:7" x14ac:dyDescent="0.25">
      <c r="B602" s="12"/>
      <c r="C602" s="7"/>
      <c r="E602" t="s">
        <v>416</v>
      </c>
      <c r="F602" s="1">
        <v>9.0880657227376922</v>
      </c>
      <c r="G602" s="116">
        <v>3.5919738719083377E-3</v>
      </c>
    </row>
    <row r="603" spans="2:7" x14ac:dyDescent="0.25">
      <c r="B603" s="12"/>
      <c r="C603" s="7"/>
      <c r="E603" t="s">
        <v>417</v>
      </c>
      <c r="F603" s="1">
        <v>9.0880657227376922</v>
      </c>
      <c r="G603" s="116">
        <v>3.5919738719083377E-3</v>
      </c>
    </row>
    <row r="604" spans="2:7" x14ac:dyDescent="0.25">
      <c r="B604" s="12"/>
      <c r="C604" s="7"/>
      <c r="E604" t="s">
        <v>418</v>
      </c>
      <c r="F604" s="1">
        <v>9.0880657227376922</v>
      </c>
      <c r="G604" s="116">
        <v>3.5919738719083377E-3</v>
      </c>
    </row>
    <row r="605" spans="2:7" x14ac:dyDescent="0.25">
      <c r="B605" s="12"/>
      <c r="C605" s="7"/>
      <c r="E605" t="s">
        <v>419</v>
      </c>
      <c r="F605" s="1">
        <v>9.0880657227376922</v>
      </c>
      <c r="G605" s="116">
        <v>3.5919738719083377E-3</v>
      </c>
    </row>
    <row r="606" spans="2:7" x14ac:dyDescent="0.25">
      <c r="B606" s="12"/>
      <c r="C606" s="7"/>
      <c r="E606" t="s">
        <v>420</v>
      </c>
      <c r="F606" s="1">
        <v>9.0880657227376922</v>
      </c>
      <c r="G606" s="116">
        <v>3.5919738719083377E-3</v>
      </c>
    </row>
    <row r="607" spans="2:7" x14ac:dyDescent="0.25">
      <c r="B607" s="12"/>
      <c r="C607" s="7"/>
      <c r="E607" t="s">
        <v>421</v>
      </c>
      <c r="F607" s="1">
        <v>9.0307712141322565</v>
      </c>
      <c r="G607" s="116">
        <v>3.5693287476109138E-3</v>
      </c>
    </row>
    <row r="608" spans="2:7" x14ac:dyDescent="0.25">
      <c r="B608" s="12"/>
      <c r="C608" s="7"/>
      <c r="E608" t="s">
        <v>422</v>
      </c>
      <c r="F608" s="1">
        <v>7.0521408719104324</v>
      </c>
      <c r="G608" s="116">
        <v>2.7872934159732729E-3</v>
      </c>
    </row>
    <row r="609" spans="2:7" x14ac:dyDescent="0.25">
      <c r="B609" s="12"/>
      <c r="C609" s="7"/>
      <c r="E609" t="s">
        <v>423</v>
      </c>
      <c r="F609" s="1">
        <v>7.0521408719104324</v>
      </c>
      <c r="G609" s="116">
        <v>2.7872934159732729E-3</v>
      </c>
    </row>
    <row r="610" spans="2:7" x14ac:dyDescent="0.25">
      <c r="B610" s="12"/>
      <c r="C610" s="7"/>
      <c r="E610" t="s">
        <v>424</v>
      </c>
      <c r="F610" s="1">
        <v>7.0521408719104324</v>
      </c>
      <c r="G610" s="116">
        <v>2.7872934159732729E-3</v>
      </c>
    </row>
    <row r="611" spans="2:7" x14ac:dyDescent="0.25">
      <c r="B611" s="12"/>
      <c r="C611" s="7"/>
      <c r="E611" t="s">
        <v>425</v>
      </c>
      <c r="F611" s="1">
        <v>7.0521408719104324</v>
      </c>
      <c r="G611" s="116">
        <v>2.7872934159732729E-3</v>
      </c>
    </row>
    <row r="612" spans="2:7" x14ac:dyDescent="0.25">
      <c r="B612" s="12"/>
      <c r="C612" s="7"/>
      <c r="D612" t="s">
        <v>269</v>
      </c>
      <c r="F612" s="1">
        <v>2530.103516011769</v>
      </c>
      <c r="G612" s="116">
        <v>0.98664032766972709</v>
      </c>
    </row>
    <row r="613" spans="2:7" x14ac:dyDescent="0.25">
      <c r="B613" s="12"/>
      <c r="C613" s="7"/>
      <c r="D613" t="s">
        <v>63</v>
      </c>
      <c r="E613" t="s">
        <v>174</v>
      </c>
      <c r="F613" s="1">
        <v>9.0880657227376922</v>
      </c>
      <c r="G613" s="116">
        <v>1</v>
      </c>
    </row>
    <row r="614" spans="2:7" x14ac:dyDescent="0.25">
      <c r="B614" s="12"/>
      <c r="C614" s="7"/>
      <c r="D614" t="s">
        <v>146</v>
      </c>
      <c r="F614" s="1">
        <v>9.0880657227376922</v>
      </c>
      <c r="G614" s="116">
        <v>3.5439862779607406E-3</v>
      </c>
    </row>
    <row r="615" spans="2:7" x14ac:dyDescent="0.25">
      <c r="B615" s="12"/>
      <c r="C615" s="7"/>
      <c r="D615" t="s">
        <v>66</v>
      </c>
      <c r="E615" t="s">
        <v>1051</v>
      </c>
      <c r="F615" s="1">
        <v>18.118836936869947</v>
      </c>
      <c r="G615" s="116">
        <v>1</v>
      </c>
    </row>
    <row r="616" spans="2:7" x14ac:dyDescent="0.25">
      <c r="B616" s="12"/>
      <c r="C616" s="7"/>
      <c r="D616" t="s">
        <v>1054</v>
      </c>
      <c r="F616" s="1">
        <v>18.118836936869947</v>
      </c>
      <c r="G616" s="116">
        <v>7.0656299630645477E-3</v>
      </c>
    </row>
    <row r="617" spans="2:7" x14ac:dyDescent="0.25">
      <c r="B617" s="12"/>
      <c r="C617" s="7"/>
      <c r="D617" t="s">
        <v>62</v>
      </c>
      <c r="E617" t="s">
        <v>168</v>
      </c>
      <c r="F617" s="1">
        <v>7.0521408719104324</v>
      </c>
      <c r="G617" s="116">
        <v>1</v>
      </c>
    </row>
    <row r="618" spans="2:7" x14ac:dyDescent="0.25">
      <c r="B618" s="12"/>
      <c r="C618" s="7"/>
      <c r="D618" t="s">
        <v>171</v>
      </c>
      <c r="F618" s="1">
        <v>7.0521408719104324</v>
      </c>
      <c r="G618" s="116">
        <v>2.7500560892475432E-3</v>
      </c>
    </row>
    <row r="619" spans="2:7" x14ac:dyDescent="0.25">
      <c r="B619" s="12"/>
      <c r="C619" s="7" t="s">
        <v>34</v>
      </c>
      <c r="D619" s="7"/>
      <c r="E619" s="7"/>
      <c r="F619" s="8">
        <v>2564.3625595432873</v>
      </c>
      <c r="G619" s="120">
        <v>0.99725748597813813</v>
      </c>
    </row>
    <row r="620" spans="2:7" x14ac:dyDescent="0.25">
      <c r="B620" s="12"/>
      <c r="C620" s="7" t="s">
        <v>30</v>
      </c>
      <c r="D620" t="s">
        <v>42</v>
      </c>
      <c r="E620" t="s">
        <v>1051</v>
      </c>
      <c r="F620" s="1">
        <v>7.0521408719104324</v>
      </c>
      <c r="G620" s="116">
        <v>1</v>
      </c>
    </row>
    <row r="621" spans="2:7" x14ac:dyDescent="0.25">
      <c r="B621" s="12"/>
      <c r="C621" s="7"/>
      <c r="D621" t="s">
        <v>1067</v>
      </c>
      <c r="F621" s="1">
        <v>7.0521408719104324</v>
      </c>
      <c r="G621" s="116">
        <v>1</v>
      </c>
    </row>
    <row r="622" spans="2:7" x14ac:dyDescent="0.25">
      <c r="B622" s="9"/>
      <c r="C622" s="7" t="s">
        <v>32</v>
      </c>
      <c r="D622" s="7"/>
      <c r="E622" s="7"/>
      <c r="F622" s="8">
        <v>7.0521408719104324</v>
      </c>
      <c r="G622" s="120">
        <v>2.7425140218618749E-3</v>
      </c>
    </row>
    <row r="623" spans="2:7" x14ac:dyDescent="0.25">
      <c r="B623" s="10" t="s">
        <v>49</v>
      </c>
      <c r="C623" s="10"/>
      <c r="D623" s="10"/>
      <c r="E623" s="10"/>
      <c r="F623" s="11">
        <v>2571.4147004151978</v>
      </c>
      <c r="G623" s="117">
        <v>4.6696534507421554E-2</v>
      </c>
    </row>
    <row r="624" spans="2:7" x14ac:dyDescent="0.25">
      <c r="B624" s="12" t="s">
        <v>10</v>
      </c>
      <c r="C624" s="7" t="s">
        <v>33</v>
      </c>
      <c r="D624" t="s">
        <v>67</v>
      </c>
      <c r="E624" t="s">
        <v>426</v>
      </c>
      <c r="F624" s="1">
        <v>13.730962893007518</v>
      </c>
      <c r="G624" s="116">
        <v>1</v>
      </c>
    </row>
    <row r="625" spans="2:7" x14ac:dyDescent="0.25">
      <c r="B625" s="12"/>
      <c r="C625" s="7"/>
      <c r="D625" t="s">
        <v>269</v>
      </c>
      <c r="F625" s="1">
        <v>13.730962893007518</v>
      </c>
      <c r="G625" s="116">
        <v>4.8719338705857625E-3</v>
      </c>
    </row>
    <row r="626" spans="2:7" x14ac:dyDescent="0.25">
      <c r="B626" s="12"/>
      <c r="C626" s="7"/>
      <c r="D626" t="s">
        <v>63</v>
      </c>
      <c r="E626" t="s">
        <v>184</v>
      </c>
      <c r="F626" s="1">
        <v>342.88944279474561</v>
      </c>
      <c r="G626" s="116">
        <v>0.15470089884828098</v>
      </c>
    </row>
    <row r="627" spans="2:7" x14ac:dyDescent="0.25">
      <c r="B627" s="12"/>
      <c r="C627" s="7"/>
      <c r="E627" t="s">
        <v>174</v>
      </c>
      <c r="F627" s="1">
        <v>331.78438101531788</v>
      </c>
      <c r="G627" s="116">
        <v>0.14969064532446066</v>
      </c>
    </row>
    <row r="628" spans="2:7" x14ac:dyDescent="0.25">
      <c r="B628" s="12"/>
      <c r="C628" s="7"/>
      <c r="E628" t="s">
        <v>175</v>
      </c>
      <c r="F628" s="1">
        <v>267.11450831593754</v>
      </c>
      <c r="G628" s="116">
        <v>0.12051363901754221</v>
      </c>
    </row>
    <row r="629" spans="2:7" x14ac:dyDescent="0.25">
      <c r="B629" s="12"/>
      <c r="C629" s="7"/>
      <c r="E629" t="s">
        <v>427</v>
      </c>
      <c r="F629" s="1">
        <v>194.50919128424076</v>
      </c>
      <c r="G629" s="116">
        <v>8.775641058140321E-2</v>
      </c>
    </row>
    <row r="630" spans="2:7" x14ac:dyDescent="0.25">
      <c r="B630" s="12"/>
      <c r="C630" s="7"/>
      <c r="E630" t="s">
        <v>180</v>
      </c>
      <c r="F630" s="1">
        <v>107.67816916498211</v>
      </c>
      <c r="G630" s="116">
        <v>4.8580992813276692E-2</v>
      </c>
    </row>
    <row r="631" spans="2:7" x14ac:dyDescent="0.25">
      <c r="B631" s="12"/>
      <c r="C631" s="7"/>
      <c r="E631" t="s">
        <v>185</v>
      </c>
      <c r="F631" s="1">
        <v>100.94661454270883</v>
      </c>
      <c r="G631" s="116">
        <v>4.5543927739986147E-2</v>
      </c>
    </row>
    <row r="632" spans="2:7" x14ac:dyDescent="0.25">
      <c r="B632" s="12"/>
      <c r="C632" s="7"/>
      <c r="E632" t="s">
        <v>143</v>
      </c>
      <c r="F632" s="1">
        <v>71.545171693519961</v>
      </c>
      <c r="G632" s="116">
        <v>3.2278924305836731E-2</v>
      </c>
    </row>
    <row r="633" spans="2:7" x14ac:dyDescent="0.25">
      <c r="B633" s="12"/>
      <c r="C633" s="7"/>
      <c r="E633" t="s">
        <v>187</v>
      </c>
      <c r="F633" s="1">
        <v>71.545171693519961</v>
      </c>
      <c r="G633" s="116">
        <v>3.2278924305836731E-2</v>
      </c>
    </row>
    <row r="634" spans="2:7" x14ac:dyDescent="0.25">
      <c r="B634" s="12"/>
      <c r="C634" s="7"/>
      <c r="E634" t="s">
        <v>177</v>
      </c>
      <c r="F634" s="1">
        <v>57.814208800512453</v>
      </c>
      <c r="G634" s="116">
        <v>2.6083947043523639E-2</v>
      </c>
    </row>
    <row r="635" spans="2:7" x14ac:dyDescent="0.25">
      <c r="B635" s="12"/>
      <c r="C635" s="7"/>
      <c r="E635" t="s">
        <v>200</v>
      </c>
      <c r="F635" s="1">
        <v>54.923851572030074</v>
      </c>
      <c r="G635" s="116">
        <v>2.4779909049252379E-2</v>
      </c>
    </row>
    <row r="636" spans="2:7" x14ac:dyDescent="0.25">
      <c r="B636" s="12"/>
      <c r="C636" s="7"/>
      <c r="E636" t="s">
        <v>178</v>
      </c>
      <c r="F636" s="1">
        <v>48.913120199161156</v>
      </c>
      <c r="G636" s="116">
        <v>2.2068056685005041E-2</v>
      </c>
    </row>
    <row r="637" spans="2:7" x14ac:dyDescent="0.25">
      <c r="B637" s="12"/>
      <c r="C637" s="7"/>
      <c r="E637" t="s">
        <v>207</v>
      </c>
      <c r="F637" s="1">
        <v>46.516966837737499</v>
      </c>
      <c r="G637" s="116">
        <v>2.0986987884025757E-2</v>
      </c>
    </row>
    <row r="638" spans="2:7" x14ac:dyDescent="0.25">
      <c r="B638" s="12"/>
      <c r="C638" s="7"/>
      <c r="E638" t="s">
        <v>188</v>
      </c>
      <c r="F638" s="1">
        <v>43.626609609255119</v>
      </c>
      <c r="G638" s="116">
        <v>1.9682949889754497E-2</v>
      </c>
    </row>
    <row r="639" spans="2:7" x14ac:dyDescent="0.25">
      <c r="B639" s="12"/>
      <c r="C639" s="7"/>
      <c r="E639" t="s">
        <v>201</v>
      </c>
      <c r="F639" s="1">
        <v>27.461925786015037</v>
      </c>
      <c r="G639" s="116">
        <v>1.238995452462619E-2</v>
      </c>
    </row>
    <row r="640" spans="2:7" x14ac:dyDescent="0.25">
      <c r="B640" s="12"/>
      <c r="C640" s="7"/>
      <c r="E640" t="s">
        <v>145</v>
      </c>
      <c r="F640" s="1">
        <v>27.461925786015037</v>
      </c>
      <c r="G640" s="116">
        <v>1.238995452462619E-2</v>
      </c>
    </row>
    <row r="641" spans="2:7" x14ac:dyDescent="0.25">
      <c r="B641" s="12"/>
      <c r="C641" s="7"/>
      <c r="E641" t="s">
        <v>216</v>
      </c>
      <c r="F641" s="1">
        <v>27.461925786015037</v>
      </c>
      <c r="G641" s="116">
        <v>1.238995452462619E-2</v>
      </c>
    </row>
    <row r="642" spans="2:7" x14ac:dyDescent="0.25">
      <c r="B642" s="12"/>
      <c r="C642" s="7"/>
      <c r="E642" t="s">
        <v>215</v>
      </c>
      <c r="F642" s="1">
        <v>22.934075178070131</v>
      </c>
      <c r="G642" s="116">
        <v>1.0347131178446031E-2</v>
      </c>
    </row>
    <row r="643" spans="2:7" x14ac:dyDescent="0.25">
      <c r="B643" s="12"/>
      <c r="C643" s="7"/>
      <c r="E643" t="s">
        <v>183</v>
      </c>
      <c r="F643" s="1">
        <v>19.055041051722455</v>
      </c>
      <c r="G643" s="116">
        <v>8.5970333593995661E-3</v>
      </c>
    </row>
    <row r="644" spans="2:7" x14ac:dyDescent="0.25">
      <c r="B644" s="12"/>
      <c r="C644" s="7"/>
      <c r="E644" t="s">
        <v>176</v>
      </c>
      <c r="F644" s="1">
        <v>16.164683823240075</v>
      </c>
      <c r="G644" s="116">
        <v>7.2929953651283052E-3</v>
      </c>
    </row>
    <row r="645" spans="2:7" x14ac:dyDescent="0.25">
      <c r="B645" s="12"/>
      <c r="C645" s="7"/>
      <c r="E645" t="s">
        <v>221</v>
      </c>
      <c r="F645" s="1">
        <v>13.730962893007518</v>
      </c>
      <c r="G645" s="116">
        <v>6.1949772623130948E-3</v>
      </c>
    </row>
    <row r="646" spans="2:7" x14ac:dyDescent="0.25">
      <c r="B646" s="12"/>
      <c r="C646" s="7"/>
      <c r="E646" t="s">
        <v>190</v>
      </c>
      <c r="F646" s="1">
        <v>13.730962893007518</v>
      </c>
      <c r="G646" s="116">
        <v>6.1949772623130948E-3</v>
      </c>
    </row>
    <row r="647" spans="2:7" x14ac:dyDescent="0.25">
      <c r="B647" s="12"/>
      <c r="C647" s="7"/>
      <c r="E647" t="s">
        <v>204</v>
      </c>
      <c r="F647" s="1">
        <v>13.730962893007518</v>
      </c>
      <c r="G647" s="116">
        <v>6.1949772623130948E-3</v>
      </c>
    </row>
    <row r="648" spans="2:7" x14ac:dyDescent="0.25">
      <c r="B648" s="12"/>
      <c r="C648" s="7"/>
      <c r="E648" t="s">
        <v>218</v>
      </c>
      <c r="F648" s="1">
        <v>13.730962893007518</v>
      </c>
      <c r="G648" s="116">
        <v>6.1949772623130948E-3</v>
      </c>
    </row>
    <row r="649" spans="2:7" x14ac:dyDescent="0.25">
      <c r="B649" s="12"/>
      <c r="C649" s="7"/>
      <c r="E649" t="s">
        <v>428</v>
      </c>
      <c r="F649" s="1">
        <v>13.730962893007518</v>
      </c>
      <c r="G649" s="116">
        <v>6.1949772623130948E-3</v>
      </c>
    </row>
    <row r="650" spans="2:7" x14ac:dyDescent="0.25">
      <c r="B650" s="12"/>
      <c r="C650" s="7"/>
      <c r="E650" t="s">
        <v>297</v>
      </c>
      <c r="F650" s="1">
        <v>13.730962893007518</v>
      </c>
      <c r="G650" s="116">
        <v>6.1949772623130948E-3</v>
      </c>
    </row>
    <row r="651" spans="2:7" x14ac:dyDescent="0.25">
      <c r="B651" s="12"/>
      <c r="C651" s="7"/>
      <c r="E651" t="s">
        <v>270</v>
      </c>
      <c r="F651" s="1">
        <v>13.730962893007518</v>
      </c>
      <c r="G651" s="116">
        <v>6.1949772623130948E-3</v>
      </c>
    </row>
    <row r="652" spans="2:7" x14ac:dyDescent="0.25">
      <c r="B652" s="12"/>
      <c r="C652" s="7"/>
      <c r="E652" t="s">
        <v>179</v>
      </c>
      <c r="F652" s="1">
        <v>13.730962893007518</v>
      </c>
      <c r="G652" s="116">
        <v>6.1949772623130948E-3</v>
      </c>
    </row>
    <row r="653" spans="2:7" x14ac:dyDescent="0.25">
      <c r="B653" s="12"/>
      <c r="C653" s="7"/>
      <c r="E653" t="s">
        <v>286</v>
      </c>
      <c r="F653" s="1">
        <v>13.730962893007518</v>
      </c>
      <c r="G653" s="116">
        <v>6.1949772623130948E-3</v>
      </c>
    </row>
    <row r="654" spans="2:7" x14ac:dyDescent="0.25">
      <c r="B654" s="12"/>
      <c r="C654" s="7"/>
      <c r="E654" t="s">
        <v>198</v>
      </c>
      <c r="F654" s="1">
        <v>13.730962893007518</v>
      </c>
      <c r="G654" s="116">
        <v>6.1949772623130948E-3</v>
      </c>
    </row>
    <row r="655" spans="2:7" x14ac:dyDescent="0.25">
      <c r="B655" s="12"/>
      <c r="C655" s="7"/>
      <c r="E655" t="s">
        <v>294</v>
      </c>
      <c r="F655" s="1">
        <v>13.730962893007518</v>
      </c>
      <c r="G655" s="116">
        <v>6.1949772623130948E-3</v>
      </c>
    </row>
    <row r="656" spans="2:7" x14ac:dyDescent="0.25">
      <c r="B656" s="12"/>
      <c r="C656" s="7"/>
      <c r="E656" t="s">
        <v>429</v>
      </c>
      <c r="F656" s="1">
        <v>13.730962893007518</v>
      </c>
      <c r="G656" s="116">
        <v>6.1949772623130948E-3</v>
      </c>
    </row>
    <row r="657" spans="2:7" x14ac:dyDescent="0.25">
      <c r="B657" s="12"/>
      <c r="C657" s="7"/>
      <c r="E657" t="s">
        <v>192</v>
      </c>
      <c r="F657" s="1">
        <v>13.730962893007518</v>
      </c>
      <c r="G657" s="116">
        <v>6.1949772623130948E-3</v>
      </c>
    </row>
    <row r="658" spans="2:7" x14ac:dyDescent="0.25">
      <c r="B658" s="12"/>
      <c r="C658" s="7"/>
      <c r="E658" t="s">
        <v>430</v>
      </c>
      <c r="F658" s="1">
        <v>13.730962893007518</v>
      </c>
      <c r="G658" s="116">
        <v>6.1949772623130948E-3</v>
      </c>
    </row>
    <row r="659" spans="2:7" x14ac:dyDescent="0.25">
      <c r="B659" s="12"/>
      <c r="C659" s="7"/>
      <c r="E659" t="s">
        <v>431</v>
      </c>
      <c r="F659" s="1">
        <v>13.730962893007518</v>
      </c>
      <c r="G659" s="116">
        <v>6.1949772623130948E-3</v>
      </c>
    </row>
    <row r="660" spans="2:7" x14ac:dyDescent="0.25">
      <c r="B660" s="12"/>
      <c r="C660" s="7"/>
      <c r="E660" t="s">
        <v>202</v>
      </c>
      <c r="F660" s="1">
        <v>13.730962893007518</v>
      </c>
      <c r="G660" s="116">
        <v>6.1949772623130948E-3</v>
      </c>
    </row>
    <row r="661" spans="2:7" x14ac:dyDescent="0.25">
      <c r="B661" s="12"/>
      <c r="C661" s="7"/>
      <c r="E661" t="s">
        <v>212</v>
      </c>
      <c r="F661" s="1">
        <v>13.730962893007518</v>
      </c>
      <c r="G661" s="116">
        <v>6.1949772623130948E-3</v>
      </c>
    </row>
    <row r="662" spans="2:7" x14ac:dyDescent="0.25">
      <c r="B662" s="12"/>
      <c r="C662" s="7"/>
      <c r="E662" t="s">
        <v>186</v>
      </c>
      <c r="F662" s="1">
        <v>13.730962893007518</v>
      </c>
      <c r="G662" s="116">
        <v>6.1949772623130948E-3</v>
      </c>
    </row>
    <row r="663" spans="2:7" x14ac:dyDescent="0.25">
      <c r="B663" s="12"/>
      <c r="C663" s="7"/>
      <c r="E663" t="s">
        <v>432</v>
      </c>
      <c r="F663" s="1">
        <v>13.730962893007518</v>
      </c>
      <c r="G663" s="116">
        <v>6.1949772623130948E-3</v>
      </c>
    </row>
    <row r="664" spans="2:7" x14ac:dyDescent="0.25">
      <c r="B664" s="12"/>
      <c r="C664" s="7"/>
      <c r="E664" t="s">
        <v>433</v>
      </c>
      <c r="F664" s="1">
        <v>13.730962893007518</v>
      </c>
      <c r="G664" s="116">
        <v>6.1949772623130948E-3</v>
      </c>
    </row>
    <row r="665" spans="2:7" x14ac:dyDescent="0.25">
      <c r="B665" s="12"/>
      <c r="C665" s="7"/>
      <c r="E665" t="s">
        <v>144</v>
      </c>
      <c r="F665" s="1">
        <v>13.730962893007518</v>
      </c>
      <c r="G665" s="116">
        <v>6.1949772623130948E-3</v>
      </c>
    </row>
    <row r="666" spans="2:7" x14ac:dyDescent="0.25">
      <c r="B666" s="12"/>
      <c r="C666" s="7"/>
      <c r="E666" t="s">
        <v>434</v>
      </c>
      <c r="F666" s="1">
        <v>13.730962893007518</v>
      </c>
      <c r="G666" s="116">
        <v>6.1949772623130948E-3</v>
      </c>
    </row>
    <row r="667" spans="2:7" x14ac:dyDescent="0.25">
      <c r="B667" s="12"/>
      <c r="C667" s="7"/>
      <c r="E667" t="s">
        <v>369</v>
      </c>
      <c r="F667" s="1">
        <v>13.730962893007518</v>
      </c>
      <c r="G667" s="116">
        <v>6.1949772623130948E-3</v>
      </c>
    </row>
    <row r="668" spans="2:7" x14ac:dyDescent="0.25">
      <c r="B668" s="12"/>
      <c r="C668" s="7"/>
      <c r="E668" t="s">
        <v>203</v>
      </c>
      <c r="F668" s="1">
        <v>5.3240781587149373</v>
      </c>
      <c r="G668" s="116">
        <v>2.4020560970864713E-3</v>
      </c>
    </row>
    <row r="669" spans="2:7" x14ac:dyDescent="0.25">
      <c r="B669" s="12"/>
      <c r="C669" s="7"/>
      <c r="E669" t="s">
        <v>274</v>
      </c>
      <c r="F669" s="1">
        <v>2.8903572284823786</v>
      </c>
      <c r="G669" s="116">
        <v>1.3040379942712607E-3</v>
      </c>
    </row>
    <row r="670" spans="2:7" x14ac:dyDescent="0.25">
      <c r="B670" s="12"/>
      <c r="C670" s="7"/>
      <c r="E670" t="s">
        <v>194</v>
      </c>
      <c r="F670" s="1">
        <v>2.8903572284823786</v>
      </c>
      <c r="G670" s="116">
        <v>1.3040379942712607E-3</v>
      </c>
    </row>
    <row r="671" spans="2:7" x14ac:dyDescent="0.25">
      <c r="B671" s="12"/>
      <c r="C671" s="7"/>
      <c r="E671" t="s">
        <v>366</v>
      </c>
      <c r="F671" s="1">
        <v>2.8903572284823786</v>
      </c>
      <c r="G671" s="116">
        <v>1.3040379942712607E-3</v>
      </c>
    </row>
    <row r="672" spans="2:7" x14ac:dyDescent="0.25">
      <c r="B672" s="12"/>
      <c r="C672" s="7"/>
      <c r="E672" t="s">
        <v>196</v>
      </c>
      <c r="F672" s="1">
        <v>2.4337209302325586</v>
      </c>
      <c r="G672" s="116">
        <v>1.0980181028152109E-3</v>
      </c>
    </row>
    <row r="673" spans="2:7" x14ac:dyDescent="0.25">
      <c r="B673" s="12"/>
      <c r="C673" s="7"/>
      <c r="E673" t="s">
        <v>199</v>
      </c>
      <c r="F673" s="1">
        <v>1.9395170631738397</v>
      </c>
      <c r="G673" s="116">
        <v>8.7504890952323311E-4</v>
      </c>
    </row>
    <row r="674" spans="2:7" x14ac:dyDescent="0.25">
      <c r="B674" s="12"/>
      <c r="C674" s="7"/>
      <c r="E674" t="s">
        <v>283</v>
      </c>
      <c r="F674" s="1">
        <v>1.9395170631738397</v>
      </c>
      <c r="G674" s="116">
        <v>8.7504890952323311E-4</v>
      </c>
    </row>
    <row r="675" spans="2:7" x14ac:dyDescent="0.25">
      <c r="B675" s="12"/>
      <c r="C675" s="7"/>
      <c r="D675" t="s">
        <v>146</v>
      </c>
      <c r="F675" s="1">
        <v>2216.4670363746613</v>
      </c>
      <c r="G675" s="116">
        <v>0.78643288979024728</v>
      </c>
    </row>
    <row r="676" spans="2:7" x14ac:dyDescent="0.25">
      <c r="B676" s="12"/>
      <c r="C676" s="7"/>
      <c r="D676" t="s">
        <v>76</v>
      </c>
      <c r="E676" t="s">
        <v>1051</v>
      </c>
      <c r="F676" s="1">
        <v>13.730962893007518</v>
      </c>
      <c r="G676" s="116">
        <v>1</v>
      </c>
    </row>
    <row r="677" spans="2:7" x14ac:dyDescent="0.25">
      <c r="B677" s="12"/>
      <c r="C677" s="7"/>
      <c r="D677" t="s">
        <v>1061</v>
      </c>
      <c r="F677" s="1">
        <v>13.730962893007518</v>
      </c>
      <c r="G677" s="116">
        <v>4.8719338705857625E-3</v>
      </c>
    </row>
    <row r="678" spans="2:7" x14ac:dyDescent="0.25">
      <c r="B678" s="12"/>
      <c r="C678" s="7"/>
      <c r="D678" t="s">
        <v>64</v>
      </c>
      <c r="E678" t="s">
        <v>1051</v>
      </c>
      <c r="F678" s="1">
        <v>4.3732379934063985</v>
      </c>
      <c r="G678" s="116">
        <v>1</v>
      </c>
    </row>
    <row r="679" spans="2:7" x14ac:dyDescent="0.25">
      <c r="B679" s="12"/>
      <c r="C679" s="7"/>
      <c r="D679" t="s">
        <v>1055</v>
      </c>
      <c r="F679" s="1">
        <v>4.3732379934063985</v>
      </c>
      <c r="G679" s="116">
        <v>1.5516847922631321E-3</v>
      </c>
    </row>
    <row r="680" spans="2:7" x14ac:dyDescent="0.25">
      <c r="B680" s="12"/>
      <c r="C680" s="7"/>
      <c r="D680" t="s">
        <v>62</v>
      </c>
      <c r="E680" t="s">
        <v>150</v>
      </c>
      <c r="F680" s="1">
        <v>142.63370708879012</v>
      </c>
      <c r="G680" s="116">
        <v>0.25020025160785497</v>
      </c>
    </row>
    <row r="681" spans="2:7" x14ac:dyDescent="0.25">
      <c r="B681" s="12"/>
      <c r="C681" s="7"/>
      <c r="E681" t="s">
        <v>153</v>
      </c>
      <c r="F681" s="1">
        <v>54.923851572030074</v>
      </c>
      <c r="G681" s="116">
        <v>9.6344417901442977E-2</v>
      </c>
    </row>
    <row r="682" spans="2:7" x14ac:dyDescent="0.25">
      <c r="B682" s="12"/>
      <c r="C682" s="7"/>
      <c r="E682" t="s">
        <v>168</v>
      </c>
      <c r="F682" s="1">
        <v>41.192888679022559</v>
      </c>
      <c r="G682" s="116">
        <v>7.2258313426082244E-2</v>
      </c>
    </row>
    <row r="683" spans="2:7" x14ac:dyDescent="0.25">
      <c r="B683" s="12"/>
      <c r="C683" s="7"/>
      <c r="E683" t="s">
        <v>227</v>
      </c>
      <c r="F683" s="1">
        <v>29.895646716247597</v>
      </c>
      <c r="G683" s="116">
        <v>5.2441309162135304E-2</v>
      </c>
    </row>
    <row r="684" spans="2:7" x14ac:dyDescent="0.25">
      <c r="B684" s="12"/>
      <c r="C684" s="7"/>
      <c r="E684" t="s">
        <v>165</v>
      </c>
      <c r="F684" s="1">
        <v>29.895646716247597</v>
      </c>
      <c r="G684" s="116">
        <v>5.2441309162135304E-2</v>
      </c>
    </row>
    <row r="685" spans="2:7" x14ac:dyDescent="0.25">
      <c r="B685" s="12"/>
      <c r="C685" s="7"/>
      <c r="E685" t="s">
        <v>435</v>
      </c>
      <c r="F685" s="1">
        <v>27.461925786015037</v>
      </c>
      <c r="G685" s="116">
        <v>4.8172208950721489E-2</v>
      </c>
    </row>
    <row r="686" spans="2:7" x14ac:dyDescent="0.25">
      <c r="B686" s="12"/>
      <c r="C686" s="7"/>
      <c r="E686" t="s">
        <v>341</v>
      </c>
      <c r="F686" s="1">
        <v>27.461925786015037</v>
      </c>
      <c r="G686" s="116">
        <v>4.8172208950721489E-2</v>
      </c>
    </row>
    <row r="687" spans="2:7" x14ac:dyDescent="0.25">
      <c r="B687" s="12"/>
      <c r="C687" s="7"/>
      <c r="E687" t="s">
        <v>235</v>
      </c>
      <c r="F687" s="1">
        <v>27.461925786015037</v>
      </c>
      <c r="G687" s="116">
        <v>4.8172208950721489E-2</v>
      </c>
    </row>
    <row r="688" spans="2:7" x14ac:dyDescent="0.25">
      <c r="B688" s="12"/>
      <c r="C688" s="7"/>
      <c r="E688" t="s">
        <v>228</v>
      </c>
      <c r="F688" s="1">
        <v>27.461925786015037</v>
      </c>
      <c r="G688" s="116">
        <v>4.8172208950721489E-2</v>
      </c>
    </row>
    <row r="689" spans="2:7" x14ac:dyDescent="0.25">
      <c r="B689" s="12"/>
      <c r="C689" s="7"/>
      <c r="E689" t="s">
        <v>151</v>
      </c>
      <c r="F689" s="1">
        <v>27.461925786015037</v>
      </c>
      <c r="G689" s="116">
        <v>4.8172208950721489E-2</v>
      </c>
    </row>
    <row r="690" spans="2:7" x14ac:dyDescent="0.25">
      <c r="B690" s="12"/>
      <c r="C690" s="7"/>
      <c r="E690" t="s">
        <v>157</v>
      </c>
      <c r="F690" s="1">
        <v>16.621320121489898</v>
      </c>
      <c r="G690" s="116">
        <v>2.9156211118194466E-2</v>
      </c>
    </row>
    <row r="691" spans="2:7" x14ac:dyDescent="0.25">
      <c r="B691" s="12"/>
      <c r="C691" s="7"/>
      <c r="E691" t="s">
        <v>160</v>
      </c>
      <c r="F691" s="1">
        <v>16.164683823240075</v>
      </c>
      <c r="G691" s="116">
        <v>2.8355204686774549E-2</v>
      </c>
    </row>
    <row r="692" spans="2:7" x14ac:dyDescent="0.25">
      <c r="B692" s="12"/>
      <c r="C692" s="7"/>
      <c r="E692" t="s">
        <v>334</v>
      </c>
      <c r="F692" s="1">
        <v>13.730962893007518</v>
      </c>
      <c r="G692" s="116">
        <v>2.4086104475360744E-2</v>
      </c>
    </row>
    <row r="693" spans="2:7" x14ac:dyDescent="0.25">
      <c r="B693" s="12"/>
      <c r="C693" s="7"/>
      <c r="E693" t="s">
        <v>166</v>
      </c>
      <c r="F693" s="1">
        <v>13.730962893007518</v>
      </c>
      <c r="G693" s="116">
        <v>2.4086104475360744E-2</v>
      </c>
    </row>
    <row r="694" spans="2:7" x14ac:dyDescent="0.25">
      <c r="B694" s="12"/>
      <c r="C694" s="7"/>
      <c r="E694" t="s">
        <v>236</v>
      </c>
      <c r="F694" s="1">
        <v>13.730962893007518</v>
      </c>
      <c r="G694" s="116">
        <v>2.4086104475360744E-2</v>
      </c>
    </row>
    <row r="695" spans="2:7" x14ac:dyDescent="0.25">
      <c r="B695" s="12"/>
      <c r="C695" s="7"/>
      <c r="E695" t="s">
        <v>335</v>
      </c>
      <c r="F695" s="1">
        <v>13.730962893007518</v>
      </c>
      <c r="G695" s="116">
        <v>2.4086104475360744E-2</v>
      </c>
    </row>
    <row r="696" spans="2:7" x14ac:dyDescent="0.25">
      <c r="B696" s="12"/>
      <c r="C696" s="7"/>
      <c r="E696" t="s">
        <v>436</v>
      </c>
      <c r="F696" s="1">
        <v>13.730962893007518</v>
      </c>
      <c r="G696" s="116">
        <v>2.4086104475360744E-2</v>
      </c>
    </row>
    <row r="697" spans="2:7" x14ac:dyDescent="0.25">
      <c r="B697" s="12"/>
      <c r="C697" s="7"/>
      <c r="E697" t="s">
        <v>387</v>
      </c>
      <c r="F697" s="1">
        <v>13.730962893007518</v>
      </c>
      <c r="G697" s="116">
        <v>2.4086104475360744E-2</v>
      </c>
    </row>
    <row r="698" spans="2:7" x14ac:dyDescent="0.25">
      <c r="B698" s="12"/>
      <c r="C698" s="7"/>
      <c r="E698" t="s">
        <v>230</v>
      </c>
      <c r="F698" s="1">
        <v>13.730962893007518</v>
      </c>
      <c r="G698" s="116">
        <v>2.4086104475360744E-2</v>
      </c>
    </row>
    <row r="699" spans="2:7" x14ac:dyDescent="0.25">
      <c r="B699" s="12"/>
      <c r="C699" s="7"/>
      <c r="E699" t="s">
        <v>148</v>
      </c>
      <c r="F699" s="1">
        <v>2.8903572284823786</v>
      </c>
      <c r="G699" s="116">
        <v>5.0701066428337173E-3</v>
      </c>
    </row>
    <row r="700" spans="2:7" x14ac:dyDescent="0.25">
      <c r="B700" s="12"/>
      <c r="C700" s="7"/>
      <c r="E700" t="s">
        <v>437</v>
      </c>
      <c r="F700" s="1">
        <v>2.4337209302325586</v>
      </c>
      <c r="G700" s="116">
        <v>4.269100211413808E-3</v>
      </c>
    </row>
    <row r="701" spans="2:7" x14ac:dyDescent="0.25">
      <c r="B701" s="12"/>
      <c r="C701" s="7"/>
      <c r="D701" t="s">
        <v>171</v>
      </c>
      <c r="F701" s="1">
        <v>570.07819205691067</v>
      </c>
      <c r="G701" s="116">
        <v>0.20227155767631841</v>
      </c>
    </row>
    <row r="702" spans="2:7" x14ac:dyDescent="0.25">
      <c r="B702" s="9"/>
      <c r="C702" s="7" t="s">
        <v>34</v>
      </c>
      <c r="D702" s="7"/>
      <c r="E702" s="7"/>
      <c r="F702" s="8">
        <v>2818.3803922109923</v>
      </c>
      <c r="G702" s="120">
        <v>1</v>
      </c>
    </row>
    <row r="703" spans="2:7" x14ac:dyDescent="0.25">
      <c r="B703" s="10" t="s">
        <v>50</v>
      </c>
      <c r="C703" s="10"/>
      <c r="D703" s="10"/>
      <c r="E703" s="10"/>
      <c r="F703" s="11">
        <v>2818.3803922109923</v>
      </c>
      <c r="G703" s="117">
        <v>5.1181397235798065E-2</v>
      </c>
    </row>
    <row r="704" spans="2:7" x14ac:dyDescent="0.25">
      <c r="B704" s="12" t="s">
        <v>21</v>
      </c>
      <c r="C704" s="7" t="s">
        <v>33</v>
      </c>
      <c r="D704" t="s">
        <v>63</v>
      </c>
      <c r="E704" t="s">
        <v>207</v>
      </c>
      <c r="F704" s="1">
        <v>125.93612168467492</v>
      </c>
      <c r="G704" s="116">
        <v>0.13795076927528263</v>
      </c>
    </row>
    <row r="705" spans="2:7" x14ac:dyDescent="0.25">
      <c r="B705" s="12"/>
      <c r="C705" s="7"/>
      <c r="E705" t="s">
        <v>438</v>
      </c>
      <c r="F705" s="1">
        <v>123.53378890633572</v>
      </c>
      <c r="G705" s="116">
        <v>0.13531924743394069</v>
      </c>
    </row>
    <row r="706" spans="2:7" x14ac:dyDescent="0.25">
      <c r="B706" s="12"/>
      <c r="C706" s="7"/>
      <c r="E706" t="s">
        <v>215</v>
      </c>
      <c r="F706" s="1">
        <v>98.147774503542792</v>
      </c>
      <c r="G706" s="116">
        <v>0.10751133840155663</v>
      </c>
    </row>
    <row r="707" spans="2:7" x14ac:dyDescent="0.25">
      <c r="B707" s="12"/>
      <c r="C707" s="7"/>
      <c r="E707" t="s">
        <v>188</v>
      </c>
      <c r="F707" s="1">
        <v>91.132540170402521</v>
      </c>
      <c r="G707" s="116">
        <v>9.982683168531685E-2</v>
      </c>
    </row>
    <row r="708" spans="2:7" x14ac:dyDescent="0.25">
      <c r="B708" s="12"/>
      <c r="C708" s="7"/>
      <c r="E708" t="s">
        <v>225</v>
      </c>
      <c r="F708" s="1">
        <v>56.104441574042347</v>
      </c>
      <c r="G708" s="116">
        <v>6.1456957474664904E-2</v>
      </c>
    </row>
    <row r="709" spans="2:7" x14ac:dyDescent="0.25">
      <c r="B709" s="12"/>
      <c r="C709" s="7"/>
      <c r="E709" t="s">
        <v>185</v>
      </c>
      <c r="F709" s="1">
        <v>48.795486069982552</v>
      </c>
      <c r="G709" s="116">
        <v>5.3450707791127476E-2</v>
      </c>
    </row>
    <row r="710" spans="2:7" x14ac:dyDescent="0.25">
      <c r="B710" s="12"/>
      <c r="C710" s="7"/>
      <c r="E710" t="s">
        <v>200</v>
      </c>
      <c r="F710" s="1">
        <v>44.098588712706295</v>
      </c>
      <c r="G710" s="116">
        <v>4.8305713686372945E-2</v>
      </c>
    </row>
    <row r="711" spans="2:7" x14ac:dyDescent="0.25">
      <c r="B711" s="12"/>
      <c r="C711" s="7"/>
      <c r="E711" t="s">
        <v>439</v>
      </c>
      <c r="F711" s="1">
        <v>40.091883279542216</v>
      </c>
      <c r="G711" s="116">
        <v>4.3916757687327751E-2</v>
      </c>
    </row>
    <row r="712" spans="2:7" x14ac:dyDescent="0.25">
      <c r="B712" s="12"/>
      <c r="C712" s="7"/>
      <c r="E712" t="s">
        <v>187</v>
      </c>
      <c r="F712" s="1">
        <v>37.890295186363858</v>
      </c>
      <c r="G712" s="116">
        <v>4.1505132118599318E-2</v>
      </c>
    </row>
    <row r="713" spans="2:7" x14ac:dyDescent="0.25">
      <c r="B713" s="12"/>
      <c r="C713" s="7"/>
      <c r="E713" t="s">
        <v>174</v>
      </c>
      <c r="F713" s="1">
        <v>35.336611480923139</v>
      </c>
      <c r="G713" s="116">
        <v>3.8707820061194817E-2</v>
      </c>
    </row>
    <row r="714" spans="2:7" x14ac:dyDescent="0.25">
      <c r="B714" s="12"/>
      <c r="C714" s="7"/>
      <c r="E714" t="s">
        <v>202</v>
      </c>
      <c r="F714" s="1">
        <v>22.020107135681737</v>
      </c>
      <c r="G714" s="116">
        <v>2.4120885082497271E-2</v>
      </c>
    </row>
    <row r="715" spans="2:7" x14ac:dyDescent="0.25">
      <c r="B715" s="12"/>
      <c r="C715" s="7"/>
      <c r="E715" t="s">
        <v>199</v>
      </c>
      <c r="F715" s="1">
        <v>19.725542556744674</v>
      </c>
      <c r="G715" s="116">
        <v>2.1607412819084685E-2</v>
      </c>
    </row>
    <row r="716" spans="2:7" x14ac:dyDescent="0.25">
      <c r="B716" s="12"/>
      <c r="C716" s="7"/>
      <c r="E716" t="s">
        <v>221</v>
      </c>
      <c r="F716" s="1">
        <v>15.611068924178465</v>
      </c>
      <c r="G716" s="116">
        <v>1.7100407242110136E-2</v>
      </c>
    </row>
    <row r="717" spans="2:7" x14ac:dyDescent="0.25">
      <c r="B717" s="12"/>
      <c r="C717" s="7"/>
      <c r="E717" t="s">
        <v>184</v>
      </c>
      <c r="F717" s="1">
        <v>15.503300724776334</v>
      </c>
      <c r="G717" s="116">
        <v>1.698235766418078E-2</v>
      </c>
    </row>
    <row r="718" spans="2:7" x14ac:dyDescent="0.25">
      <c r="B718" s="12"/>
      <c r="C718" s="7"/>
      <c r="E718" t="s">
        <v>212</v>
      </c>
      <c r="F718" s="1">
        <v>13.625017229804367</v>
      </c>
      <c r="G718" s="116">
        <v>1.4924880829240416E-2</v>
      </c>
    </row>
    <row r="719" spans="2:7" x14ac:dyDescent="0.25">
      <c r="B719" s="12"/>
      <c r="C719" s="7"/>
      <c r="E719" t="s">
        <v>270</v>
      </c>
      <c r="F719" s="1">
        <v>13.150361704496449</v>
      </c>
      <c r="G719" s="116">
        <v>1.4404941879389788E-2</v>
      </c>
    </row>
    <row r="720" spans="2:7" x14ac:dyDescent="0.25">
      <c r="B720" s="12"/>
      <c r="C720" s="7"/>
      <c r="E720" t="s">
        <v>175</v>
      </c>
      <c r="F720" s="1">
        <v>13.150361704496449</v>
      </c>
      <c r="G720" s="116">
        <v>1.4404941879389788E-2</v>
      </c>
    </row>
    <row r="721" spans="2:7" x14ac:dyDescent="0.25">
      <c r="B721" s="12"/>
      <c r="C721" s="7"/>
      <c r="E721" t="s">
        <v>179</v>
      </c>
      <c r="F721" s="1">
        <v>13.150361704496449</v>
      </c>
      <c r="G721" s="116">
        <v>1.4404941879389788E-2</v>
      </c>
    </row>
    <row r="722" spans="2:7" x14ac:dyDescent="0.25">
      <c r="B722" s="12"/>
      <c r="C722" s="7"/>
      <c r="E722" t="s">
        <v>300</v>
      </c>
      <c r="F722" s="1">
        <v>13.150361704496449</v>
      </c>
      <c r="G722" s="116">
        <v>1.4404941879389788E-2</v>
      </c>
    </row>
    <row r="723" spans="2:7" x14ac:dyDescent="0.25">
      <c r="B723" s="12"/>
      <c r="C723" s="7"/>
      <c r="E723" t="s">
        <v>204</v>
      </c>
      <c r="F723" s="1">
        <v>6.5751808522482245</v>
      </c>
      <c r="G723" s="116">
        <v>7.2024709396948938E-3</v>
      </c>
    </row>
    <row r="724" spans="2:7" x14ac:dyDescent="0.25">
      <c r="B724" s="12"/>
      <c r="C724" s="7"/>
      <c r="E724" t="s">
        <v>186</v>
      </c>
      <c r="F724" s="1">
        <v>6.5751808522482245</v>
      </c>
      <c r="G724" s="116">
        <v>7.2024709396948938E-3</v>
      </c>
    </row>
    <row r="725" spans="2:7" x14ac:dyDescent="0.25">
      <c r="B725" s="12"/>
      <c r="C725" s="7"/>
      <c r="E725" t="s">
        <v>181</v>
      </c>
      <c r="F725" s="1">
        <v>6.5751808522482245</v>
      </c>
      <c r="G725" s="116">
        <v>7.2024709396948938E-3</v>
      </c>
    </row>
    <row r="726" spans="2:7" x14ac:dyDescent="0.25">
      <c r="B726" s="12"/>
      <c r="C726" s="7"/>
      <c r="E726" t="s">
        <v>224</v>
      </c>
      <c r="F726" s="1">
        <v>6.5751808522482245</v>
      </c>
      <c r="G726" s="116">
        <v>7.2024709396948938E-3</v>
      </c>
    </row>
    <row r="727" spans="2:7" x14ac:dyDescent="0.25">
      <c r="B727" s="12"/>
      <c r="C727" s="7"/>
      <c r="E727" t="s">
        <v>219</v>
      </c>
      <c r="F727" s="1">
        <v>6.5751808522482245</v>
      </c>
      <c r="G727" s="116">
        <v>7.2024709396948938E-3</v>
      </c>
    </row>
    <row r="728" spans="2:7" x14ac:dyDescent="0.25">
      <c r="B728" s="12"/>
      <c r="C728" s="7"/>
      <c r="E728" t="s">
        <v>275</v>
      </c>
      <c r="F728" s="1">
        <v>6.5751808522482245</v>
      </c>
      <c r="G728" s="116">
        <v>7.2024709396948938E-3</v>
      </c>
    </row>
    <row r="729" spans="2:7" x14ac:dyDescent="0.25">
      <c r="B729" s="12"/>
      <c r="C729" s="7"/>
      <c r="E729" t="s">
        <v>183</v>
      </c>
      <c r="F729" s="1">
        <v>6.5751808522482245</v>
      </c>
      <c r="G729" s="116">
        <v>7.2024709396948938E-3</v>
      </c>
    </row>
    <row r="730" spans="2:7" x14ac:dyDescent="0.25">
      <c r="B730" s="12"/>
      <c r="C730" s="7"/>
      <c r="E730" t="s">
        <v>192</v>
      </c>
      <c r="F730" s="1">
        <v>6.5751808522482245</v>
      </c>
      <c r="G730" s="116">
        <v>7.2024709396948938E-3</v>
      </c>
    </row>
    <row r="731" spans="2:7" x14ac:dyDescent="0.25">
      <c r="B731" s="12"/>
      <c r="C731" s="7"/>
      <c r="E731" t="s">
        <v>278</v>
      </c>
      <c r="F731" s="1">
        <v>6.5751808522482245</v>
      </c>
      <c r="G731" s="116">
        <v>7.2024709396948938E-3</v>
      </c>
    </row>
    <row r="732" spans="2:7" x14ac:dyDescent="0.25">
      <c r="B732" s="12"/>
      <c r="C732" s="7"/>
      <c r="E732" t="s">
        <v>144</v>
      </c>
      <c r="F732" s="1">
        <v>6.5751808522482245</v>
      </c>
      <c r="G732" s="116">
        <v>7.2024709396948938E-3</v>
      </c>
    </row>
    <row r="733" spans="2:7" x14ac:dyDescent="0.25">
      <c r="B733" s="12"/>
      <c r="C733" s="7"/>
      <c r="E733" t="s">
        <v>272</v>
      </c>
      <c r="F733" s="1">
        <v>2.352939020279885</v>
      </c>
      <c r="G733" s="116">
        <v>2.57741578479099E-3</v>
      </c>
    </row>
    <row r="734" spans="2:7" x14ac:dyDescent="0.25">
      <c r="B734" s="12"/>
      <c r="C734" s="7"/>
      <c r="E734" t="s">
        <v>431</v>
      </c>
      <c r="F734" s="1">
        <v>2.352939020279885</v>
      </c>
      <c r="G734" s="116">
        <v>2.57741578479099E-3</v>
      </c>
    </row>
    <row r="735" spans="2:7" x14ac:dyDescent="0.25">
      <c r="B735" s="12"/>
      <c r="C735" s="7"/>
      <c r="E735" t="s">
        <v>182</v>
      </c>
      <c r="F735" s="1">
        <v>2.2945645789370634</v>
      </c>
      <c r="G735" s="116">
        <v>2.5134722634125874E-3</v>
      </c>
    </row>
    <row r="736" spans="2:7" x14ac:dyDescent="0.25">
      <c r="B736" s="12"/>
      <c r="C736" s="7"/>
      <c r="D736" t="s">
        <v>146</v>
      </c>
      <c r="F736" s="1">
        <v>912.90626609966682</v>
      </c>
      <c r="G736" s="116">
        <v>0.99284903368736266</v>
      </c>
    </row>
    <row r="737" spans="2:7" x14ac:dyDescent="0.25">
      <c r="B737" s="12"/>
      <c r="C737" s="7"/>
      <c r="D737" t="s">
        <v>62</v>
      </c>
      <c r="E737" t="s">
        <v>168</v>
      </c>
      <c r="F737" s="1">
        <v>6.5751808522482245</v>
      </c>
      <c r="G737" s="116">
        <v>1</v>
      </c>
    </row>
    <row r="738" spans="2:7" x14ac:dyDescent="0.25">
      <c r="B738" s="12"/>
      <c r="C738" s="7"/>
      <c r="D738" t="s">
        <v>171</v>
      </c>
      <c r="F738" s="1">
        <v>6.5751808522482245</v>
      </c>
      <c r="G738" s="116">
        <v>7.1509663126373864E-3</v>
      </c>
    </row>
    <row r="739" spans="2:7" x14ac:dyDescent="0.25">
      <c r="B739" s="12"/>
      <c r="C739" s="7" t="s">
        <v>34</v>
      </c>
      <c r="D739" s="7"/>
      <c r="E739" s="7"/>
      <c r="F739" s="8">
        <v>919.48144695191502</v>
      </c>
      <c r="G739" s="120">
        <v>0.99289980692882784</v>
      </c>
    </row>
    <row r="740" spans="2:7" x14ac:dyDescent="0.25">
      <c r="B740" s="12"/>
      <c r="C740" s="7" t="s">
        <v>30</v>
      </c>
      <c r="D740" t="s">
        <v>31</v>
      </c>
      <c r="E740" t="s">
        <v>440</v>
      </c>
      <c r="F740" s="1">
        <v>6.5751808522482245</v>
      </c>
      <c r="G740" s="116">
        <v>1</v>
      </c>
    </row>
    <row r="741" spans="2:7" x14ac:dyDescent="0.25">
      <c r="B741" s="12"/>
      <c r="C741" s="7"/>
      <c r="D741" t="s">
        <v>173</v>
      </c>
      <c r="F741" s="1">
        <v>6.5751808522482245</v>
      </c>
      <c r="G741" s="116">
        <v>1</v>
      </c>
    </row>
    <row r="742" spans="2:7" x14ac:dyDescent="0.25">
      <c r="B742" s="9"/>
      <c r="C742" s="7" t="s">
        <v>32</v>
      </c>
      <c r="D742" s="7"/>
      <c r="E742" s="7"/>
      <c r="F742" s="8">
        <v>6.5751808522482245</v>
      </c>
      <c r="G742" s="120">
        <v>7.1001930711722125E-3</v>
      </c>
    </row>
    <row r="743" spans="2:7" x14ac:dyDescent="0.25">
      <c r="B743" s="10" t="s">
        <v>51</v>
      </c>
      <c r="C743" s="10"/>
      <c r="D743" s="10"/>
      <c r="E743" s="10"/>
      <c r="F743" s="11">
        <v>926.05662780416321</v>
      </c>
      <c r="G743" s="117">
        <v>1.6817059990012945E-2</v>
      </c>
    </row>
    <row r="744" spans="2:7" x14ac:dyDescent="0.25">
      <c r="B744" s="12" t="s">
        <v>14</v>
      </c>
      <c r="C744" s="7" t="s">
        <v>33</v>
      </c>
      <c r="D744" t="s">
        <v>83</v>
      </c>
      <c r="E744" t="s">
        <v>1051</v>
      </c>
      <c r="F744" s="1">
        <v>9.6240467564410626</v>
      </c>
      <c r="G744" s="116">
        <v>1</v>
      </c>
    </row>
    <row r="745" spans="2:7" x14ac:dyDescent="0.25">
      <c r="B745" s="12"/>
      <c r="C745" s="7"/>
      <c r="D745" t="s">
        <v>1069</v>
      </c>
      <c r="F745" s="1">
        <v>9.6240467564410626</v>
      </c>
      <c r="G745" s="116">
        <v>2.8182243686489779E-3</v>
      </c>
    </row>
    <row r="746" spans="2:7" x14ac:dyDescent="0.25">
      <c r="B746" s="12"/>
      <c r="C746" s="7"/>
      <c r="D746" t="s">
        <v>63</v>
      </c>
      <c r="E746" t="s">
        <v>185</v>
      </c>
      <c r="F746" s="1">
        <v>754.11816999057521</v>
      </c>
      <c r="G746" s="116">
        <v>0.23001013311640126</v>
      </c>
    </row>
    <row r="747" spans="2:7" x14ac:dyDescent="0.25">
      <c r="B747" s="12"/>
      <c r="C747" s="7"/>
      <c r="E747" t="s">
        <v>283</v>
      </c>
      <c r="F747" s="1">
        <v>504.33580232275528</v>
      </c>
      <c r="G747" s="116">
        <v>0.1538251558493462</v>
      </c>
    </row>
    <row r="748" spans="2:7" x14ac:dyDescent="0.25">
      <c r="B748" s="12"/>
      <c r="C748" s="7"/>
      <c r="E748" t="s">
        <v>226</v>
      </c>
      <c r="F748" s="1">
        <v>312.65461638603244</v>
      </c>
      <c r="G748" s="116">
        <v>9.5361354222916347E-2</v>
      </c>
    </row>
    <row r="749" spans="2:7" x14ac:dyDescent="0.25">
      <c r="B749" s="12"/>
      <c r="C749" s="7"/>
      <c r="E749" t="s">
        <v>301</v>
      </c>
      <c r="F749" s="1">
        <v>200.79310663422496</v>
      </c>
      <c r="G749" s="116">
        <v>6.1242986873490973E-2</v>
      </c>
    </row>
    <row r="750" spans="2:7" x14ac:dyDescent="0.25">
      <c r="B750" s="12"/>
      <c r="C750" s="7"/>
      <c r="E750" t="s">
        <v>290</v>
      </c>
      <c r="F750" s="1">
        <v>132.30599751853558</v>
      </c>
      <c r="G750" s="116">
        <v>4.0354047034454762E-2</v>
      </c>
    </row>
    <row r="751" spans="2:7" x14ac:dyDescent="0.25">
      <c r="B751" s="12"/>
      <c r="C751" s="7"/>
      <c r="E751" t="s">
        <v>320</v>
      </c>
      <c r="F751" s="1">
        <v>131.62172932362844</v>
      </c>
      <c r="G751" s="116">
        <v>4.0145341522691426E-2</v>
      </c>
    </row>
    <row r="752" spans="2:7" x14ac:dyDescent="0.25">
      <c r="B752" s="12"/>
      <c r="C752" s="7"/>
      <c r="E752" t="s">
        <v>441</v>
      </c>
      <c r="F752" s="1">
        <v>73.807451152478478</v>
      </c>
      <c r="G752" s="116">
        <v>2.2511673024369676E-2</v>
      </c>
    </row>
    <row r="753" spans="2:7" x14ac:dyDescent="0.25">
      <c r="B753" s="12"/>
      <c r="C753" s="7"/>
      <c r="E753" t="s">
        <v>442</v>
      </c>
      <c r="F753" s="1">
        <v>68.122593122498145</v>
      </c>
      <c r="G753" s="116">
        <v>2.0777760483527488E-2</v>
      </c>
    </row>
    <row r="754" spans="2:7" x14ac:dyDescent="0.25">
      <c r="B754" s="12"/>
      <c r="C754" s="7"/>
      <c r="E754" t="s">
        <v>443</v>
      </c>
      <c r="F754" s="1">
        <v>54.866492920798137</v>
      </c>
      <c r="G754" s="116">
        <v>1.6734578004532877E-2</v>
      </c>
    </row>
    <row r="755" spans="2:7" x14ac:dyDescent="0.25">
      <c r="B755" s="12"/>
      <c r="C755" s="7"/>
      <c r="E755" t="s">
        <v>174</v>
      </c>
      <c r="F755" s="1">
        <v>53.49795653098387</v>
      </c>
      <c r="G755" s="116">
        <v>1.6317166981006218E-2</v>
      </c>
    </row>
    <row r="756" spans="2:7" x14ac:dyDescent="0.25">
      <c r="B756" s="12"/>
      <c r="C756" s="7"/>
      <c r="E756" t="s">
        <v>273</v>
      </c>
      <c r="F756" s="1">
        <v>44.558177969449943</v>
      </c>
      <c r="G756" s="116">
        <v>1.3590486019327139E-2</v>
      </c>
    </row>
    <row r="757" spans="2:7" x14ac:dyDescent="0.25">
      <c r="B757" s="12"/>
      <c r="C757" s="7"/>
      <c r="E757" t="s">
        <v>444</v>
      </c>
      <c r="F757" s="1">
        <v>44.558177969449943</v>
      </c>
      <c r="G757" s="116">
        <v>1.3590486019327139E-2</v>
      </c>
    </row>
    <row r="758" spans="2:7" x14ac:dyDescent="0.25">
      <c r="B758" s="12"/>
      <c r="C758" s="7"/>
      <c r="E758" t="s">
        <v>445</v>
      </c>
      <c r="F758" s="1">
        <v>43.931290486532262</v>
      </c>
      <c r="G758" s="116">
        <v>1.3399281936024514E-2</v>
      </c>
    </row>
    <row r="759" spans="2:7" x14ac:dyDescent="0.25">
      <c r="B759" s="12"/>
      <c r="C759" s="7"/>
      <c r="E759" t="s">
        <v>209</v>
      </c>
      <c r="F759" s="1">
        <v>29.249273183028539</v>
      </c>
      <c r="G759" s="116">
        <v>8.9211870050425381E-3</v>
      </c>
    </row>
    <row r="760" spans="2:7" x14ac:dyDescent="0.25">
      <c r="B760" s="12"/>
      <c r="C760" s="7"/>
      <c r="E760" t="s">
        <v>446</v>
      </c>
      <c r="F760" s="1">
        <v>29.249273183028539</v>
      </c>
      <c r="G760" s="116">
        <v>8.9211870050425381E-3</v>
      </c>
    </row>
    <row r="761" spans="2:7" x14ac:dyDescent="0.25">
      <c r="B761" s="12"/>
      <c r="C761" s="7"/>
      <c r="E761" t="s">
        <v>431</v>
      </c>
      <c r="F761" s="1">
        <v>29.249273183028539</v>
      </c>
      <c r="G761" s="116">
        <v>8.9211870050425381E-3</v>
      </c>
    </row>
    <row r="762" spans="2:7" x14ac:dyDescent="0.25">
      <c r="B762" s="12"/>
      <c r="C762" s="7"/>
      <c r="E762" t="s">
        <v>144</v>
      </c>
      <c r="F762" s="1">
        <v>29.249273183028539</v>
      </c>
      <c r="G762" s="116">
        <v>8.9211870050425381E-3</v>
      </c>
    </row>
    <row r="763" spans="2:7" x14ac:dyDescent="0.25">
      <c r="B763" s="12"/>
      <c r="C763" s="7"/>
      <c r="E763" t="s">
        <v>205</v>
      </c>
      <c r="F763" s="1">
        <v>29.249273183028539</v>
      </c>
      <c r="G763" s="116">
        <v>8.9211870050425381E-3</v>
      </c>
    </row>
    <row r="764" spans="2:7" x14ac:dyDescent="0.25">
      <c r="B764" s="12"/>
      <c r="C764" s="7"/>
      <c r="E764" t="s">
        <v>213</v>
      </c>
      <c r="F764" s="1">
        <v>29.249273183028539</v>
      </c>
      <c r="G764" s="116">
        <v>8.9211870050425381E-3</v>
      </c>
    </row>
    <row r="765" spans="2:7" x14ac:dyDescent="0.25">
      <c r="B765" s="12"/>
      <c r="C765" s="7"/>
      <c r="E765" t="s">
        <v>220</v>
      </c>
      <c r="F765" s="1">
        <v>24.248683347955332</v>
      </c>
      <c r="G765" s="116">
        <v>7.3959799759636792E-3</v>
      </c>
    </row>
    <row r="766" spans="2:7" x14ac:dyDescent="0.25">
      <c r="B766" s="12"/>
      <c r="C766" s="7"/>
      <c r="E766" t="s">
        <v>217</v>
      </c>
      <c r="F766" s="1">
        <v>24.248683347955332</v>
      </c>
      <c r="G766" s="116">
        <v>7.3959799759636792E-3</v>
      </c>
    </row>
    <row r="767" spans="2:7" x14ac:dyDescent="0.25">
      <c r="B767" s="12"/>
      <c r="C767" s="7"/>
      <c r="E767" t="s">
        <v>215</v>
      </c>
      <c r="F767" s="1">
        <v>24.248683347955332</v>
      </c>
      <c r="G767" s="116">
        <v>7.3959799759636792E-3</v>
      </c>
    </row>
    <row r="768" spans="2:7" x14ac:dyDescent="0.25">
      <c r="B768" s="12"/>
      <c r="C768" s="7"/>
      <c r="E768" t="s">
        <v>182</v>
      </c>
      <c r="F768" s="1">
        <v>15.308904786421403</v>
      </c>
      <c r="G768" s="116">
        <v>4.6692990142845996E-3</v>
      </c>
    </row>
    <row r="769" spans="2:7" x14ac:dyDescent="0.25">
      <c r="B769" s="12"/>
      <c r="C769" s="7"/>
      <c r="E769" t="s">
        <v>204</v>
      </c>
      <c r="F769" s="1">
        <v>15.308904786421403</v>
      </c>
      <c r="G769" s="116">
        <v>4.6692990142845996E-3</v>
      </c>
    </row>
    <row r="770" spans="2:7" x14ac:dyDescent="0.25">
      <c r="B770" s="12"/>
      <c r="C770" s="7"/>
      <c r="E770" t="s">
        <v>207</v>
      </c>
      <c r="F770" s="1">
        <v>15.308904786421403</v>
      </c>
      <c r="G770" s="116">
        <v>4.6692990142845996E-3</v>
      </c>
    </row>
    <row r="771" spans="2:7" x14ac:dyDescent="0.25">
      <c r="B771" s="12"/>
      <c r="C771" s="7"/>
      <c r="E771" t="s">
        <v>383</v>
      </c>
      <c r="F771" s="1">
        <v>15.308904786421403</v>
      </c>
      <c r="G771" s="116">
        <v>4.6692990142845996E-3</v>
      </c>
    </row>
    <row r="772" spans="2:7" x14ac:dyDescent="0.25">
      <c r="B772" s="12"/>
      <c r="C772" s="7"/>
      <c r="E772" t="s">
        <v>447</v>
      </c>
      <c r="F772" s="1">
        <v>14.624636591514269</v>
      </c>
      <c r="G772" s="116">
        <v>4.4605935025212691E-3</v>
      </c>
    </row>
    <row r="773" spans="2:7" x14ac:dyDescent="0.25">
      <c r="B773" s="12"/>
      <c r="C773" s="7"/>
      <c r="E773" t="s">
        <v>288</v>
      </c>
      <c r="F773" s="1">
        <v>14.624636591514269</v>
      </c>
      <c r="G773" s="116">
        <v>4.4605935025212691E-3</v>
      </c>
    </row>
    <row r="774" spans="2:7" x14ac:dyDescent="0.25">
      <c r="B774" s="12"/>
      <c r="C774" s="7"/>
      <c r="E774" t="s">
        <v>448</v>
      </c>
      <c r="F774" s="1">
        <v>14.624636591514269</v>
      </c>
      <c r="G774" s="116">
        <v>4.4605935025212691E-3</v>
      </c>
    </row>
    <row r="775" spans="2:7" x14ac:dyDescent="0.25">
      <c r="B775" s="12"/>
      <c r="C775" s="7"/>
      <c r="E775" t="s">
        <v>202</v>
      </c>
      <c r="F775" s="1">
        <v>14.624636591514269</v>
      </c>
      <c r="G775" s="116">
        <v>4.4605935025212691E-3</v>
      </c>
    </row>
    <row r="776" spans="2:7" x14ac:dyDescent="0.25">
      <c r="B776" s="12"/>
      <c r="C776" s="7"/>
      <c r="E776" t="s">
        <v>210</v>
      </c>
      <c r="F776" s="1">
        <v>14.624636591514269</v>
      </c>
      <c r="G776" s="116">
        <v>4.4605935025212691E-3</v>
      </c>
    </row>
    <row r="777" spans="2:7" x14ac:dyDescent="0.25">
      <c r="B777" s="12"/>
      <c r="C777" s="7"/>
      <c r="E777" t="s">
        <v>364</v>
      </c>
      <c r="F777" s="1">
        <v>14.624636591514269</v>
      </c>
      <c r="G777" s="116">
        <v>4.4605935025212691E-3</v>
      </c>
    </row>
    <row r="778" spans="2:7" x14ac:dyDescent="0.25">
      <c r="B778" s="12"/>
      <c r="C778" s="7"/>
      <c r="E778" t="s">
        <v>323</v>
      </c>
      <c r="F778" s="1">
        <v>14.624636591514269</v>
      </c>
      <c r="G778" s="116">
        <v>4.4605935025212691E-3</v>
      </c>
    </row>
    <row r="779" spans="2:7" x14ac:dyDescent="0.25">
      <c r="B779" s="12"/>
      <c r="C779" s="7"/>
      <c r="E779" t="s">
        <v>216</v>
      </c>
      <c r="F779" s="1">
        <v>14.624636591514269</v>
      </c>
      <c r="G779" s="116">
        <v>4.4605935025212691E-3</v>
      </c>
    </row>
    <row r="780" spans="2:7" x14ac:dyDescent="0.25">
      <c r="B780" s="12"/>
      <c r="C780" s="7"/>
      <c r="E780" t="s">
        <v>384</v>
      </c>
      <c r="F780" s="1">
        <v>14.624636591514269</v>
      </c>
      <c r="G780" s="116">
        <v>4.4605935025212691E-3</v>
      </c>
    </row>
    <row r="781" spans="2:7" x14ac:dyDescent="0.25">
      <c r="B781" s="12"/>
      <c r="C781" s="7"/>
      <c r="E781" t="s">
        <v>221</v>
      </c>
      <c r="F781" s="1">
        <v>14.624636591514269</v>
      </c>
      <c r="G781" s="116">
        <v>4.4605935025212691E-3</v>
      </c>
    </row>
    <row r="782" spans="2:7" x14ac:dyDescent="0.25">
      <c r="B782" s="12"/>
      <c r="C782" s="7"/>
      <c r="E782" t="s">
        <v>201</v>
      </c>
      <c r="F782" s="1">
        <v>14.624636591514269</v>
      </c>
      <c r="G782" s="116">
        <v>4.4605935025212691E-3</v>
      </c>
    </row>
    <row r="783" spans="2:7" x14ac:dyDescent="0.25">
      <c r="B783" s="12"/>
      <c r="C783" s="7"/>
      <c r="E783" t="s">
        <v>286</v>
      </c>
      <c r="F783" s="1">
        <v>14.624636591514269</v>
      </c>
      <c r="G783" s="116">
        <v>4.4605935025212691E-3</v>
      </c>
    </row>
    <row r="784" spans="2:7" x14ac:dyDescent="0.25">
      <c r="B784" s="12"/>
      <c r="C784" s="7"/>
      <c r="E784" t="s">
        <v>190</v>
      </c>
      <c r="F784" s="1">
        <v>14.624636591514269</v>
      </c>
      <c r="G784" s="116">
        <v>4.4605935025212691E-3</v>
      </c>
    </row>
    <row r="785" spans="2:7" x14ac:dyDescent="0.25">
      <c r="B785" s="12"/>
      <c r="C785" s="7"/>
      <c r="E785" t="s">
        <v>295</v>
      </c>
      <c r="F785" s="1">
        <v>14.624636591514269</v>
      </c>
      <c r="G785" s="116">
        <v>4.4605935025212691E-3</v>
      </c>
    </row>
    <row r="786" spans="2:7" x14ac:dyDescent="0.25">
      <c r="B786" s="12"/>
      <c r="C786" s="7"/>
      <c r="E786" t="s">
        <v>208</v>
      </c>
      <c r="F786" s="1">
        <v>14.624636591514269</v>
      </c>
      <c r="G786" s="116">
        <v>4.4605935025212691E-3</v>
      </c>
    </row>
    <row r="787" spans="2:7" x14ac:dyDescent="0.25">
      <c r="B787" s="12"/>
      <c r="C787" s="7"/>
      <c r="E787" t="s">
        <v>297</v>
      </c>
      <c r="F787" s="1">
        <v>14.624636591514269</v>
      </c>
      <c r="G787" s="116">
        <v>4.4605935025212691E-3</v>
      </c>
    </row>
    <row r="788" spans="2:7" x14ac:dyDescent="0.25">
      <c r="B788" s="12"/>
      <c r="C788" s="7"/>
      <c r="E788" t="s">
        <v>386</v>
      </c>
      <c r="F788" s="1">
        <v>14.624636591514269</v>
      </c>
      <c r="G788" s="116">
        <v>4.4605935025212691E-3</v>
      </c>
    </row>
    <row r="789" spans="2:7" x14ac:dyDescent="0.25">
      <c r="B789" s="12"/>
      <c r="C789" s="7"/>
      <c r="E789" t="s">
        <v>280</v>
      </c>
      <c r="F789" s="1">
        <v>14.624636591514269</v>
      </c>
      <c r="G789" s="116">
        <v>4.4605935025212691E-3</v>
      </c>
    </row>
    <row r="790" spans="2:7" x14ac:dyDescent="0.25">
      <c r="B790" s="12"/>
      <c r="C790" s="7"/>
      <c r="E790" t="s">
        <v>296</v>
      </c>
      <c r="F790" s="1">
        <v>14.624636591514269</v>
      </c>
      <c r="G790" s="116">
        <v>4.4605935025212691E-3</v>
      </c>
    </row>
    <row r="791" spans="2:7" x14ac:dyDescent="0.25">
      <c r="B791" s="12"/>
      <c r="C791" s="7"/>
      <c r="E791" t="s">
        <v>365</v>
      </c>
      <c r="F791" s="1">
        <v>14.624636591514269</v>
      </c>
      <c r="G791" s="116">
        <v>4.4605935025212691E-3</v>
      </c>
    </row>
    <row r="792" spans="2:7" x14ac:dyDescent="0.25">
      <c r="B792" s="12"/>
      <c r="C792" s="7"/>
      <c r="E792" t="s">
        <v>178</v>
      </c>
      <c r="F792" s="1">
        <v>14.624636591514269</v>
      </c>
      <c r="G792" s="116">
        <v>4.4605935025212691E-3</v>
      </c>
    </row>
    <row r="793" spans="2:7" x14ac:dyDescent="0.25">
      <c r="B793" s="12"/>
      <c r="C793" s="7"/>
      <c r="E793" t="s">
        <v>270</v>
      </c>
      <c r="F793" s="1">
        <v>14.624636591514269</v>
      </c>
      <c r="G793" s="116">
        <v>4.4605935025212691E-3</v>
      </c>
    </row>
    <row r="794" spans="2:7" x14ac:dyDescent="0.25">
      <c r="B794" s="12"/>
      <c r="C794" s="7"/>
      <c r="E794" t="s">
        <v>449</v>
      </c>
      <c r="F794" s="1">
        <v>14.624636591514269</v>
      </c>
      <c r="G794" s="116">
        <v>4.4605935025212691E-3</v>
      </c>
    </row>
    <row r="795" spans="2:7" x14ac:dyDescent="0.25">
      <c r="B795" s="12"/>
      <c r="C795" s="7"/>
      <c r="E795" t="s">
        <v>175</v>
      </c>
      <c r="F795" s="1">
        <v>14.624636591514269</v>
      </c>
      <c r="G795" s="116">
        <v>4.4605935025212691E-3</v>
      </c>
    </row>
    <row r="796" spans="2:7" x14ac:dyDescent="0.25">
      <c r="B796" s="12"/>
      <c r="C796" s="7"/>
      <c r="E796" t="s">
        <v>321</v>
      </c>
      <c r="F796" s="1">
        <v>14.624636591514269</v>
      </c>
      <c r="G796" s="116">
        <v>4.4605935025212691E-3</v>
      </c>
    </row>
    <row r="797" spans="2:7" x14ac:dyDescent="0.25">
      <c r="B797" s="12"/>
      <c r="C797" s="7"/>
      <c r="E797" t="s">
        <v>429</v>
      </c>
      <c r="F797" s="1">
        <v>14.624636591514269</v>
      </c>
      <c r="G797" s="116">
        <v>4.4605935025212691E-3</v>
      </c>
    </row>
    <row r="798" spans="2:7" x14ac:dyDescent="0.25">
      <c r="B798" s="12"/>
      <c r="C798" s="7"/>
      <c r="E798" t="s">
        <v>300</v>
      </c>
      <c r="F798" s="1">
        <v>14.624636591514269</v>
      </c>
      <c r="G798" s="116">
        <v>4.4605935025212691E-3</v>
      </c>
    </row>
    <row r="799" spans="2:7" x14ac:dyDescent="0.25">
      <c r="B799" s="12"/>
      <c r="C799" s="7"/>
      <c r="E799" t="s">
        <v>450</v>
      </c>
      <c r="F799" s="1">
        <v>14.624636591514269</v>
      </c>
      <c r="G799" s="116">
        <v>4.4605935025212691E-3</v>
      </c>
    </row>
    <row r="800" spans="2:7" x14ac:dyDescent="0.25">
      <c r="B800" s="12"/>
      <c r="C800" s="7"/>
      <c r="E800" t="s">
        <v>430</v>
      </c>
      <c r="F800" s="1">
        <v>14.624636591514269</v>
      </c>
      <c r="G800" s="116">
        <v>4.4605935025212691E-3</v>
      </c>
    </row>
    <row r="801" spans="2:7" x14ac:dyDescent="0.25">
      <c r="B801" s="12"/>
      <c r="C801" s="7"/>
      <c r="E801" t="s">
        <v>451</v>
      </c>
      <c r="F801" s="1">
        <v>14.624636591514269</v>
      </c>
      <c r="G801" s="116">
        <v>4.4605935025212691E-3</v>
      </c>
    </row>
    <row r="802" spans="2:7" x14ac:dyDescent="0.25">
      <c r="B802" s="12"/>
      <c r="C802" s="7"/>
      <c r="E802" t="s">
        <v>381</v>
      </c>
      <c r="F802" s="1">
        <v>14.624636591514269</v>
      </c>
      <c r="G802" s="116">
        <v>4.4605935025212691E-3</v>
      </c>
    </row>
    <row r="803" spans="2:7" x14ac:dyDescent="0.25">
      <c r="B803" s="12"/>
      <c r="C803" s="7"/>
      <c r="E803" t="s">
        <v>292</v>
      </c>
      <c r="F803" s="1">
        <v>14.624636591514269</v>
      </c>
      <c r="G803" s="116">
        <v>4.4605935025212691E-3</v>
      </c>
    </row>
    <row r="804" spans="2:7" x14ac:dyDescent="0.25">
      <c r="B804" s="12"/>
      <c r="C804" s="7"/>
      <c r="E804" t="s">
        <v>206</v>
      </c>
      <c r="F804" s="1">
        <v>14.624636591514269</v>
      </c>
      <c r="G804" s="116">
        <v>4.4605935025212691E-3</v>
      </c>
    </row>
    <row r="805" spans="2:7" x14ac:dyDescent="0.25">
      <c r="B805" s="12"/>
      <c r="C805" s="7"/>
      <c r="E805" t="s">
        <v>279</v>
      </c>
      <c r="F805" s="1">
        <v>9.6240467564410626</v>
      </c>
      <c r="G805" s="116">
        <v>2.9353864734424102E-3</v>
      </c>
    </row>
    <row r="806" spans="2:7" x14ac:dyDescent="0.25">
      <c r="B806" s="12"/>
      <c r="C806" s="7"/>
      <c r="E806" t="s">
        <v>214</v>
      </c>
      <c r="F806" s="1">
        <v>9.6240467564410626</v>
      </c>
      <c r="G806" s="116">
        <v>2.9353864734424102E-3</v>
      </c>
    </row>
    <row r="807" spans="2:7" x14ac:dyDescent="0.25">
      <c r="B807" s="12"/>
      <c r="C807" s="7"/>
      <c r="E807" t="s">
        <v>184</v>
      </c>
      <c r="F807" s="1">
        <v>9.6240467564410626</v>
      </c>
      <c r="G807" s="116">
        <v>2.9353864734424102E-3</v>
      </c>
    </row>
    <row r="808" spans="2:7" x14ac:dyDescent="0.25">
      <c r="B808" s="12"/>
      <c r="C808" s="7"/>
      <c r="E808" t="s">
        <v>198</v>
      </c>
      <c r="F808" s="1">
        <v>9.6240467564410626</v>
      </c>
      <c r="G808" s="116">
        <v>2.9353864734424102E-3</v>
      </c>
    </row>
    <row r="809" spans="2:7" x14ac:dyDescent="0.25">
      <c r="B809" s="12"/>
      <c r="C809" s="7"/>
      <c r="E809" t="s">
        <v>188</v>
      </c>
      <c r="F809" s="1">
        <v>9.6240467564410626</v>
      </c>
      <c r="G809" s="116">
        <v>2.9353864734424102E-3</v>
      </c>
    </row>
    <row r="810" spans="2:7" x14ac:dyDescent="0.25">
      <c r="B810" s="12"/>
      <c r="C810" s="7"/>
      <c r="E810" t="s">
        <v>203</v>
      </c>
      <c r="F810" s="1">
        <v>9.6240467564410626</v>
      </c>
      <c r="G810" s="116">
        <v>2.9353864734424102E-3</v>
      </c>
    </row>
    <row r="811" spans="2:7" x14ac:dyDescent="0.25">
      <c r="B811" s="12"/>
      <c r="C811" s="7"/>
      <c r="E811" t="s">
        <v>177</v>
      </c>
      <c r="F811" s="1">
        <v>9.6240467564410626</v>
      </c>
      <c r="G811" s="116">
        <v>2.9353864734424102E-3</v>
      </c>
    </row>
    <row r="812" spans="2:7" x14ac:dyDescent="0.25">
      <c r="B812" s="12"/>
      <c r="C812" s="7"/>
      <c r="D812" t="s">
        <v>146</v>
      </c>
      <c r="F812" s="1">
        <v>3278.6302054307257</v>
      </c>
      <c r="G812" s="116">
        <v>0.9600863103194609</v>
      </c>
    </row>
    <row r="813" spans="2:7" x14ac:dyDescent="0.25">
      <c r="B813" s="12"/>
      <c r="C813" s="7"/>
      <c r="D813" t="s">
        <v>130</v>
      </c>
      <c r="E813" t="s">
        <v>1051</v>
      </c>
      <c r="F813" s="1">
        <v>14.624636591514269</v>
      </c>
      <c r="G813" s="116">
        <v>1</v>
      </c>
    </row>
    <row r="814" spans="2:7" x14ac:dyDescent="0.25">
      <c r="B814" s="12"/>
      <c r="C814" s="7"/>
      <c r="D814" t="s">
        <v>1070</v>
      </c>
      <c r="F814" s="1">
        <v>14.624636591514269</v>
      </c>
      <c r="G814" s="116">
        <v>4.2825547576706069E-3</v>
      </c>
    </row>
    <row r="815" spans="2:7" x14ac:dyDescent="0.25">
      <c r="B815" s="12"/>
      <c r="C815" s="7"/>
      <c r="D815" t="s">
        <v>76</v>
      </c>
      <c r="E815" t="s">
        <v>1051</v>
      </c>
      <c r="F815" s="1">
        <v>29.249273183028539</v>
      </c>
      <c r="G815" s="116">
        <v>1</v>
      </c>
    </row>
    <row r="816" spans="2:7" x14ac:dyDescent="0.25">
      <c r="B816" s="12"/>
      <c r="C816" s="7"/>
      <c r="D816" t="s">
        <v>1061</v>
      </c>
      <c r="F816" s="1">
        <v>29.249273183028539</v>
      </c>
      <c r="G816" s="116">
        <v>8.5651095153412137E-3</v>
      </c>
    </row>
    <row r="817" spans="2:7" x14ac:dyDescent="0.25">
      <c r="B817" s="12"/>
      <c r="C817" s="7"/>
      <c r="D817" t="s">
        <v>64</v>
      </c>
      <c r="E817" t="s">
        <v>1051</v>
      </c>
      <c r="F817" s="1">
        <v>24.248683347955332</v>
      </c>
      <c r="G817" s="116">
        <v>1</v>
      </c>
    </row>
    <row r="818" spans="2:7" x14ac:dyDescent="0.25">
      <c r="B818" s="12"/>
      <c r="C818" s="7"/>
      <c r="D818" t="s">
        <v>1055</v>
      </c>
      <c r="F818" s="1">
        <v>24.248683347955332</v>
      </c>
      <c r="G818" s="116">
        <v>7.1007791263195839E-3</v>
      </c>
    </row>
    <row r="819" spans="2:7" x14ac:dyDescent="0.25">
      <c r="B819" s="12"/>
      <c r="C819" s="7"/>
      <c r="D819" t="s">
        <v>68</v>
      </c>
      <c r="E819" t="s">
        <v>1051</v>
      </c>
      <c r="F819" s="1">
        <v>14.624636591514269</v>
      </c>
      <c r="G819" s="116">
        <v>1</v>
      </c>
    </row>
    <row r="820" spans="2:7" x14ac:dyDescent="0.25">
      <c r="B820" s="12"/>
      <c r="C820" s="7"/>
      <c r="D820" t="s">
        <v>1056</v>
      </c>
      <c r="F820" s="1">
        <v>14.624636591514269</v>
      </c>
      <c r="G820" s="116">
        <v>4.2825547576706069E-3</v>
      </c>
    </row>
    <row r="821" spans="2:7" x14ac:dyDescent="0.25">
      <c r="B821" s="12"/>
      <c r="C821" s="7"/>
      <c r="D821" t="s">
        <v>115</v>
      </c>
      <c r="E821" t="s">
        <v>1051</v>
      </c>
      <c r="F821" s="1">
        <v>14.624636591514269</v>
      </c>
      <c r="G821" s="116">
        <v>1</v>
      </c>
    </row>
    <row r="822" spans="2:7" x14ac:dyDescent="0.25">
      <c r="B822" s="12"/>
      <c r="C822" s="7"/>
      <c r="D822" t="s">
        <v>1068</v>
      </c>
      <c r="F822" s="1">
        <v>14.624636591514269</v>
      </c>
      <c r="G822" s="116">
        <v>4.2825547576706069E-3</v>
      </c>
    </row>
    <row r="823" spans="2:7" x14ac:dyDescent="0.25">
      <c r="B823" s="12"/>
      <c r="C823" s="7"/>
      <c r="D823" t="s">
        <v>62</v>
      </c>
      <c r="E823" t="s">
        <v>247</v>
      </c>
      <c r="F823" s="1">
        <v>14.682017303503724</v>
      </c>
      <c r="G823" s="116">
        <v>0.50097897071762276</v>
      </c>
    </row>
    <row r="824" spans="2:7" x14ac:dyDescent="0.25">
      <c r="B824" s="12"/>
      <c r="C824" s="7"/>
      <c r="E824" t="s">
        <v>163</v>
      </c>
      <c r="F824" s="1">
        <v>14.624636591514269</v>
      </c>
      <c r="G824" s="116">
        <v>0.49902102928237724</v>
      </c>
    </row>
    <row r="825" spans="2:7" x14ac:dyDescent="0.25">
      <c r="B825" s="12"/>
      <c r="C825" s="7"/>
      <c r="D825" t="s">
        <v>171</v>
      </c>
      <c r="F825" s="1">
        <v>29.306653895017995</v>
      </c>
      <c r="G825" s="116">
        <v>8.5819123972173724E-3</v>
      </c>
    </row>
    <row r="826" spans="2:7" x14ac:dyDescent="0.25">
      <c r="B826" s="9"/>
      <c r="C826" s="7" t="s">
        <v>34</v>
      </c>
      <c r="D826" s="7"/>
      <c r="E826" s="7"/>
      <c r="F826" s="8">
        <v>3414.9327723877118</v>
      </c>
      <c r="G826" s="120">
        <v>1</v>
      </c>
    </row>
    <row r="827" spans="2:7" x14ac:dyDescent="0.25">
      <c r="B827" s="10" t="s">
        <v>52</v>
      </c>
      <c r="C827" s="10"/>
      <c r="D827" s="10"/>
      <c r="E827" s="10"/>
      <c r="F827" s="11">
        <v>3414.9327723877118</v>
      </c>
      <c r="G827" s="117">
        <v>6.2014705765110228E-2</v>
      </c>
    </row>
    <row r="828" spans="2:7" x14ac:dyDescent="0.25">
      <c r="B828" s="12" t="s">
        <v>17</v>
      </c>
      <c r="C828" s="7" t="s">
        <v>33</v>
      </c>
      <c r="D828" t="s">
        <v>67</v>
      </c>
      <c r="E828" t="s">
        <v>267</v>
      </c>
      <c r="F828" s="1">
        <v>8.931096320337069</v>
      </c>
      <c r="G828" s="116">
        <v>1</v>
      </c>
    </row>
    <row r="829" spans="2:7" x14ac:dyDescent="0.25">
      <c r="B829" s="12"/>
      <c r="C829" s="7"/>
      <c r="D829" t="s">
        <v>269</v>
      </c>
      <c r="F829" s="1">
        <v>8.931096320337069</v>
      </c>
      <c r="G829" s="116">
        <v>5.3295831439076893E-3</v>
      </c>
    </row>
    <row r="830" spans="2:7" x14ac:dyDescent="0.25">
      <c r="B830" s="12"/>
      <c r="C830" s="7"/>
      <c r="D830" t="s">
        <v>63</v>
      </c>
      <c r="E830" t="s">
        <v>207</v>
      </c>
      <c r="F830" s="1">
        <v>8.931096320337069</v>
      </c>
      <c r="G830" s="116">
        <v>0.5</v>
      </c>
    </row>
    <row r="831" spans="2:7" x14ac:dyDescent="0.25">
      <c r="B831" s="12"/>
      <c r="C831" s="7"/>
      <c r="E831" t="s">
        <v>190</v>
      </c>
      <c r="F831" s="1">
        <v>8.931096320337069</v>
      </c>
      <c r="G831" s="116">
        <v>0.5</v>
      </c>
    </row>
    <row r="832" spans="2:7" x14ac:dyDescent="0.25">
      <c r="B832" s="12"/>
      <c r="C832" s="7"/>
      <c r="D832" t="s">
        <v>146</v>
      </c>
      <c r="F832" s="1">
        <v>17.862192640674138</v>
      </c>
      <c r="G832" s="116">
        <v>1.0659166287815379E-2</v>
      </c>
    </row>
    <row r="833" spans="2:7" x14ac:dyDescent="0.25">
      <c r="B833" s="12"/>
      <c r="C833" s="7"/>
      <c r="D833" t="s">
        <v>62</v>
      </c>
      <c r="E833" t="s">
        <v>159</v>
      </c>
      <c r="F833" s="1">
        <v>408.32341583597116</v>
      </c>
      <c r="G833" s="116">
        <v>0.24762397480305628</v>
      </c>
    </row>
    <row r="834" spans="2:7" x14ac:dyDescent="0.25">
      <c r="B834" s="12"/>
      <c r="C834" s="7"/>
      <c r="E834" t="s">
        <v>247</v>
      </c>
      <c r="F834" s="1">
        <v>197.97744705887521</v>
      </c>
      <c r="G834" s="116">
        <v>0.12006159936165378</v>
      </c>
    </row>
    <row r="835" spans="2:7" x14ac:dyDescent="0.25">
      <c r="B835" s="12"/>
      <c r="C835" s="7"/>
      <c r="E835" t="s">
        <v>259</v>
      </c>
      <c r="F835" s="1">
        <v>117.01249648234518</v>
      </c>
      <c r="G835" s="116">
        <v>7.0961150785990273E-2</v>
      </c>
    </row>
    <row r="836" spans="2:7" x14ac:dyDescent="0.25">
      <c r="B836" s="12"/>
      <c r="C836" s="7"/>
      <c r="E836" t="s">
        <v>329</v>
      </c>
      <c r="F836" s="1">
        <v>87.698888934002454</v>
      </c>
      <c r="G836" s="116">
        <v>5.3184183471792851E-2</v>
      </c>
    </row>
    <row r="837" spans="2:7" x14ac:dyDescent="0.25">
      <c r="B837" s="12"/>
      <c r="C837" s="7"/>
      <c r="E837" t="s">
        <v>249</v>
      </c>
      <c r="F837" s="1">
        <v>74.257404698110108</v>
      </c>
      <c r="G837" s="116">
        <v>4.5032719155376176E-2</v>
      </c>
    </row>
    <row r="838" spans="2:7" x14ac:dyDescent="0.25">
      <c r="B838" s="12"/>
      <c r="C838" s="7"/>
      <c r="E838" t="s">
        <v>153</v>
      </c>
      <c r="F838" s="1">
        <v>56.980295750932335</v>
      </c>
      <c r="G838" s="116">
        <v>3.4555175559580473E-2</v>
      </c>
    </row>
    <row r="839" spans="2:7" x14ac:dyDescent="0.25">
      <c r="B839" s="12"/>
      <c r="C839" s="7"/>
      <c r="E839" t="s">
        <v>331</v>
      </c>
      <c r="F839" s="1">
        <v>56.27780293356863</v>
      </c>
      <c r="G839" s="116">
        <v>3.4129155260572988E-2</v>
      </c>
    </row>
    <row r="840" spans="2:7" x14ac:dyDescent="0.25">
      <c r="B840" s="12"/>
      <c r="C840" s="7"/>
      <c r="E840" t="s">
        <v>251</v>
      </c>
      <c r="F840" s="1">
        <v>49.283278641107962</v>
      </c>
      <c r="G840" s="116">
        <v>2.9887390424212446E-2</v>
      </c>
    </row>
    <row r="841" spans="2:7" x14ac:dyDescent="0.25">
      <c r="B841" s="12"/>
      <c r="C841" s="7"/>
      <c r="E841" t="s">
        <v>258</v>
      </c>
      <c r="F841" s="1">
        <v>44.655481601685345</v>
      </c>
      <c r="G841" s="116">
        <v>2.7080905532481454E-2</v>
      </c>
    </row>
    <row r="842" spans="2:7" x14ac:dyDescent="0.25">
      <c r="B842" s="12"/>
      <c r="C842" s="7"/>
      <c r="E842" t="s">
        <v>393</v>
      </c>
      <c r="F842" s="1">
        <v>44.655481601685345</v>
      </c>
      <c r="G842" s="116">
        <v>2.7080905532481454E-2</v>
      </c>
    </row>
    <row r="843" spans="2:7" x14ac:dyDescent="0.25">
      <c r="B843" s="12"/>
      <c r="C843" s="7"/>
      <c r="E843" t="s">
        <v>161</v>
      </c>
      <c r="F843" s="1">
        <v>40.352182320770893</v>
      </c>
      <c r="G843" s="116">
        <v>2.4471209317716156E-2</v>
      </c>
    </row>
    <row r="844" spans="2:7" x14ac:dyDescent="0.25">
      <c r="B844" s="12"/>
      <c r="C844" s="7"/>
      <c r="E844" t="s">
        <v>164</v>
      </c>
      <c r="F844" s="1">
        <v>35.724385281348276</v>
      </c>
      <c r="G844" s="116">
        <v>2.166472442598516E-2</v>
      </c>
    </row>
    <row r="845" spans="2:7" x14ac:dyDescent="0.25">
      <c r="B845" s="12"/>
      <c r="C845" s="7"/>
      <c r="E845" t="s">
        <v>260</v>
      </c>
      <c r="F845" s="1">
        <v>35.346390222492737</v>
      </c>
      <c r="G845" s="116">
        <v>2.1435492803943371E-2</v>
      </c>
    </row>
    <row r="846" spans="2:7" x14ac:dyDescent="0.25">
      <c r="B846" s="12"/>
      <c r="C846" s="7"/>
      <c r="E846" t="s">
        <v>330</v>
      </c>
      <c r="F846" s="1">
        <v>31.437063956313821</v>
      </c>
      <c r="G846" s="116">
        <v>1.9064717895403496E-2</v>
      </c>
    </row>
    <row r="847" spans="2:7" x14ac:dyDescent="0.25">
      <c r="B847" s="12"/>
      <c r="C847" s="7"/>
      <c r="E847" t="s">
        <v>256</v>
      </c>
      <c r="F847" s="1">
        <v>26.793288961011207</v>
      </c>
      <c r="G847" s="116">
        <v>1.624854331948887E-2</v>
      </c>
    </row>
    <row r="848" spans="2:7" x14ac:dyDescent="0.25">
      <c r="B848" s="12"/>
      <c r="C848" s="7"/>
      <c r="E848" t="s">
        <v>246</v>
      </c>
      <c r="F848" s="1">
        <v>26.793288961011207</v>
      </c>
      <c r="G848" s="116">
        <v>1.624854331948887E-2</v>
      </c>
    </row>
    <row r="849" spans="2:7" x14ac:dyDescent="0.25">
      <c r="B849" s="12"/>
      <c r="C849" s="7"/>
      <c r="E849" t="s">
        <v>254</v>
      </c>
      <c r="F849" s="1">
        <v>24.64962829849398</v>
      </c>
      <c r="G849" s="116">
        <v>1.4948540054198038E-2</v>
      </c>
    </row>
    <row r="850" spans="2:7" x14ac:dyDescent="0.25">
      <c r="B850" s="12"/>
      <c r="C850" s="7"/>
      <c r="E850" t="s">
        <v>335</v>
      </c>
      <c r="F850" s="1">
        <v>22.489989680096755</v>
      </c>
      <c r="G850" s="116">
        <v>1.3638847104723574E-2</v>
      </c>
    </row>
    <row r="851" spans="2:7" x14ac:dyDescent="0.25">
      <c r="B851" s="12"/>
      <c r="C851" s="7"/>
      <c r="E851" t="s">
        <v>227</v>
      </c>
      <c r="F851" s="1">
        <v>17.862192640674138</v>
      </c>
      <c r="G851" s="116">
        <v>1.083236221299258E-2</v>
      </c>
    </row>
    <row r="852" spans="2:7" x14ac:dyDescent="0.25">
      <c r="B852" s="12"/>
      <c r="C852" s="7"/>
      <c r="E852" t="s">
        <v>237</v>
      </c>
      <c r="F852" s="1">
        <v>17.862192640674138</v>
      </c>
      <c r="G852" s="116">
        <v>1.083236221299258E-2</v>
      </c>
    </row>
    <row r="853" spans="2:7" x14ac:dyDescent="0.25">
      <c r="B853" s="12"/>
      <c r="C853" s="7"/>
      <c r="E853" t="s">
        <v>336</v>
      </c>
      <c r="F853" s="1">
        <v>17.862192640674138</v>
      </c>
      <c r="G853" s="116">
        <v>1.083236221299258E-2</v>
      </c>
    </row>
    <row r="854" spans="2:7" x14ac:dyDescent="0.25">
      <c r="B854" s="12"/>
      <c r="C854" s="7"/>
      <c r="E854" t="s">
        <v>236</v>
      </c>
      <c r="F854" s="1">
        <v>17.862192640674138</v>
      </c>
      <c r="G854" s="116">
        <v>1.083236221299258E-2</v>
      </c>
    </row>
    <row r="855" spans="2:7" x14ac:dyDescent="0.25">
      <c r="B855" s="12"/>
      <c r="C855" s="7"/>
      <c r="E855" t="s">
        <v>149</v>
      </c>
      <c r="F855" s="1">
        <v>13.558893359759686</v>
      </c>
      <c r="G855" s="116">
        <v>8.2226659982272826E-3</v>
      </c>
    </row>
    <row r="856" spans="2:7" x14ac:dyDescent="0.25">
      <c r="B856" s="12"/>
      <c r="C856" s="7"/>
      <c r="E856" t="s">
        <v>307</v>
      </c>
      <c r="F856" s="1">
        <v>13.558893359759686</v>
      </c>
      <c r="G856" s="116">
        <v>8.2226659982272826E-3</v>
      </c>
    </row>
    <row r="857" spans="2:7" x14ac:dyDescent="0.25">
      <c r="B857" s="12"/>
      <c r="C857" s="7"/>
      <c r="E857" t="s">
        <v>347</v>
      </c>
      <c r="F857" s="1">
        <v>8.931096320337069</v>
      </c>
      <c r="G857" s="116">
        <v>5.41618110649629E-3</v>
      </c>
    </row>
    <row r="858" spans="2:7" x14ac:dyDescent="0.25">
      <c r="B858" s="12"/>
      <c r="C858" s="7"/>
      <c r="E858" t="s">
        <v>148</v>
      </c>
      <c r="F858" s="1">
        <v>8.931096320337069</v>
      </c>
      <c r="G858" s="116">
        <v>5.41618110649629E-3</v>
      </c>
    </row>
    <row r="859" spans="2:7" x14ac:dyDescent="0.25">
      <c r="B859" s="12"/>
      <c r="C859" s="7"/>
      <c r="E859" t="s">
        <v>255</v>
      </c>
      <c r="F859" s="1">
        <v>8.931096320337069</v>
      </c>
      <c r="G859" s="116">
        <v>5.41618110649629E-3</v>
      </c>
    </row>
    <row r="860" spans="2:7" x14ac:dyDescent="0.25">
      <c r="B860" s="12"/>
      <c r="C860" s="7"/>
      <c r="E860" t="s">
        <v>334</v>
      </c>
      <c r="F860" s="1">
        <v>8.931096320337069</v>
      </c>
      <c r="G860" s="116">
        <v>5.41618110649629E-3</v>
      </c>
    </row>
    <row r="861" spans="2:7" x14ac:dyDescent="0.25">
      <c r="B861" s="12"/>
      <c r="C861" s="7"/>
      <c r="E861" t="s">
        <v>452</v>
      </c>
      <c r="F861" s="1">
        <v>8.931096320337069</v>
      </c>
      <c r="G861" s="116">
        <v>5.41618110649629E-3</v>
      </c>
    </row>
    <row r="862" spans="2:7" x14ac:dyDescent="0.25">
      <c r="B862" s="12"/>
      <c r="C862" s="7"/>
      <c r="E862" t="s">
        <v>154</v>
      </c>
      <c r="F862" s="1">
        <v>8.931096320337069</v>
      </c>
      <c r="G862" s="116">
        <v>5.41618110649629E-3</v>
      </c>
    </row>
    <row r="863" spans="2:7" x14ac:dyDescent="0.25">
      <c r="B863" s="12"/>
      <c r="C863" s="7"/>
      <c r="E863" t="s">
        <v>453</v>
      </c>
      <c r="F863" s="1">
        <v>8.931096320337069</v>
      </c>
      <c r="G863" s="116">
        <v>5.41618110649629E-3</v>
      </c>
    </row>
    <row r="864" spans="2:7" x14ac:dyDescent="0.25">
      <c r="B864" s="12"/>
      <c r="C864" s="7"/>
      <c r="E864" t="s">
        <v>155</v>
      </c>
      <c r="F864" s="1">
        <v>8.931096320337069</v>
      </c>
      <c r="G864" s="116">
        <v>5.41618110649629E-3</v>
      </c>
    </row>
    <row r="865" spans="2:7" x14ac:dyDescent="0.25">
      <c r="B865" s="12"/>
      <c r="C865" s="7"/>
      <c r="E865" t="s">
        <v>158</v>
      </c>
      <c r="F865" s="1">
        <v>8.931096320337069</v>
      </c>
      <c r="G865" s="116">
        <v>5.41618110649629E-3</v>
      </c>
    </row>
    <row r="866" spans="2:7" x14ac:dyDescent="0.25">
      <c r="B866" s="12"/>
      <c r="C866" s="7"/>
      <c r="E866" t="s">
        <v>257</v>
      </c>
      <c r="F866" s="1">
        <v>8.931096320337069</v>
      </c>
      <c r="G866" s="116">
        <v>5.41618110649629E-3</v>
      </c>
    </row>
    <row r="867" spans="2:7" x14ac:dyDescent="0.25">
      <c r="B867" s="12"/>
      <c r="C867" s="7"/>
      <c r="E867" t="s">
        <v>388</v>
      </c>
      <c r="F867" s="1">
        <v>8.931096320337069</v>
      </c>
      <c r="G867" s="116">
        <v>5.41618110649629E-3</v>
      </c>
    </row>
    <row r="868" spans="2:7" x14ac:dyDescent="0.25">
      <c r="B868" s="12"/>
      <c r="C868" s="7"/>
      <c r="E868" t="s">
        <v>150</v>
      </c>
      <c r="F868" s="1">
        <v>8.931096320337069</v>
      </c>
      <c r="G868" s="116">
        <v>5.41618110649629E-3</v>
      </c>
    </row>
    <row r="869" spans="2:7" x14ac:dyDescent="0.25">
      <c r="B869" s="12"/>
      <c r="C869" s="7"/>
      <c r="E869" t="s">
        <v>156</v>
      </c>
      <c r="F869" s="1">
        <v>8.931096320337069</v>
      </c>
      <c r="G869" s="116">
        <v>5.41618110649629E-3</v>
      </c>
    </row>
    <row r="870" spans="2:7" x14ac:dyDescent="0.25">
      <c r="B870" s="12"/>
      <c r="C870" s="7"/>
      <c r="E870" t="s">
        <v>152</v>
      </c>
      <c r="F870" s="1">
        <v>8.931096320337069</v>
      </c>
      <c r="G870" s="116">
        <v>5.41618110649629E-3</v>
      </c>
    </row>
    <row r="871" spans="2:7" x14ac:dyDescent="0.25">
      <c r="B871" s="12"/>
      <c r="C871" s="7"/>
      <c r="E871" t="s">
        <v>454</v>
      </c>
      <c r="F871" s="1">
        <v>8.931096320337069</v>
      </c>
      <c r="G871" s="116">
        <v>5.41618110649629E-3</v>
      </c>
    </row>
    <row r="872" spans="2:7" x14ac:dyDescent="0.25">
      <c r="B872" s="12"/>
      <c r="C872" s="7"/>
      <c r="E872" t="s">
        <v>435</v>
      </c>
      <c r="F872" s="1">
        <v>8.931096320337069</v>
      </c>
      <c r="G872" s="116">
        <v>5.41618110649629E-3</v>
      </c>
    </row>
    <row r="873" spans="2:7" x14ac:dyDescent="0.25">
      <c r="B873" s="12"/>
      <c r="C873" s="7"/>
      <c r="E873" t="s">
        <v>163</v>
      </c>
      <c r="F873" s="1">
        <v>8.931096320337069</v>
      </c>
      <c r="G873" s="116">
        <v>5.41618110649629E-3</v>
      </c>
    </row>
    <row r="874" spans="2:7" x14ac:dyDescent="0.25">
      <c r="B874" s="12"/>
      <c r="C874" s="7"/>
      <c r="E874" t="s">
        <v>333</v>
      </c>
      <c r="F874" s="1">
        <v>8.931096320337069</v>
      </c>
      <c r="G874" s="116">
        <v>5.41618110649629E-3</v>
      </c>
    </row>
    <row r="875" spans="2:7" x14ac:dyDescent="0.25">
      <c r="B875" s="12"/>
      <c r="C875" s="7"/>
      <c r="E875" t="s">
        <v>261</v>
      </c>
      <c r="F875" s="1">
        <v>8.931096320337069</v>
      </c>
      <c r="G875" s="116">
        <v>5.41618110649629E-3</v>
      </c>
    </row>
    <row r="876" spans="2:7" x14ac:dyDescent="0.25">
      <c r="B876" s="12"/>
      <c r="C876" s="7"/>
      <c r="D876" t="s">
        <v>171</v>
      </c>
      <c r="F876" s="1">
        <v>1648.9655985884426</v>
      </c>
      <c r="G876" s="116">
        <v>0.98401125056827699</v>
      </c>
    </row>
    <row r="877" spans="2:7" x14ac:dyDescent="0.25">
      <c r="B877" s="12"/>
      <c r="C877" s="7" t="s">
        <v>34</v>
      </c>
      <c r="D877" s="7"/>
      <c r="E877" s="7"/>
      <c r="F877" s="8">
        <v>1675.7588875494537</v>
      </c>
      <c r="G877" s="120">
        <v>0.98937039410499961</v>
      </c>
    </row>
    <row r="878" spans="2:7" x14ac:dyDescent="0.25">
      <c r="B878" s="12"/>
      <c r="C878" s="7" t="s">
        <v>30</v>
      </c>
      <c r="D878" t="s">
        <v>31</v>
      </c>
      <c r="E878" t="s">
        <v>455</v>
      </c>
      <c r="F878" s="1">
        <v>3.6008064635507488</v>
      </c>
      <c r="G878" s="116">
        <v>0.2</v>
      </c>
    </row>
    <row r="879" spans="2:7" x14ac:dyDescent="0.25">
      <c r="B879" s="12"/>
      <c r="C879" s="7"/>
      <c r="E879" t="s">
        <v>456</v>
      </c>
      <c r="F879" s="1">
        <v>3.6008064635507488</v>
      </c>
      <c r="G879" s="116">
        <v>0.2</v>
      </c>
    </row>
    <row r="880" spans="2:7" x14ac:dyDescent="0.25">
      <c r="B880" s="12"/>
      <c r="C880" s="7"/>
      <c r="E880" t="s">
        <v>457</v>
      </c>
      <c r="F880" s="1">
        <v>3.6008064635507488</v>
      </c>
      <c r="G880" s="116">
        <v>0.2</v>
      </c>
    </row>
    <row r="881" spans="2:7" x14ac:dyDescent="0.25">
      <c r="B881" s="12"/>
      <c r="C881" s="7"/>
      <c r="E881" t="s">
        <v>262</v>
      </c>
      <c r="F881" s="1">
        <v>3.6008064635507488</v>
      </c>
      <c r="G881" s="116">
        <v>0.2</v>
      </c>
    </row>
    <row r="882" spans="2:7" x14ac:dyDescent="0.25">
      <c r="B882" s="12"/>
      <c r="C882" s="7"/>
      <c r="E882" t="s">
        <v>315</v>
      </c>
      <c r="F882" s="1">
        <v>3.6008064635507488</v>
      </c>
      <c r="G882" s="116">
        <v>0.2</v>
      </c>
    </row>
    <row r="883" spans="2:7" x14ac:dyDescent="0.25">
      <c r="B883" s="12"/>
      <c r="C883" s="7"/>
      <c r="D883" t="s">
        <v>173</v>
      </c>
      <c r="F883" s="1">
        <v>18.004032317753744</v>
      </c>
      <c r="G883" s="116">
        <v>1</v>
      </c>
    </row>
    <row r="884" spans="2:7" x14ac:dyDescent="0.25">
      <c r="B884" s="9"/>
      <c r="C884" s="7" t="s">
        <v>32</v>
      </c>
      <c r="D884" s="7"/>
      <c r="E884" s="7"/>
      <c r="F884" s="8">
        <v>18.004032317753744</v>
      </c>
      <c r="G884" s="120">
        <v>1.062960589500051E-2</v>
      </c>
    </row>
    <row r="885" spans="2:7" x14ac:dyDescent="0.25">
      <c r="B885" s="10" t="s">
        <v>53</v>
      </c>
      <c r="C885" s="10"/>
      <c r="D885" s="10"/>
      <c r="E885" s="10"/>
      <c r="F885" s="11">
        <v>1693.7629198672073</v>
      </c>
      <c r="G885" s="117">
        <v>3.0758499833651601E-2</v>
      </c>
    </row>
    <row r="886" spans="2:7" x14ac:dyDescent="0.25">
      <c r="B886" s="12" t="s">
        <v>1</v>
      </c>
      <c r="C886" s="7" t="s">
        <v>33</v>
      </c>
      <c r="D886" t="s">
        <v>63</v>
      </c>
      <c r="E886" t="s">
        <v>185</v>
      </c>
      <c r="F886" s="1">
        <v>717.73198343696311</v>
      </c>
      <c r="G886" s="116">
        <v>0.25704456536869641</v>
      </c>
    </row>
    <row r="887" spans="2:7" x14ac:dyDescent="0.25">
      <c r="B887" s="12"/>
      <c r="C887" s="7"/>
      <c r="E887" t="s">
        <v>174</v>
      </c>
      <c r="F887" s="1">
        <v>418.07775005723704</v>
      </c>
      <c r="G887" s="116">
        <v>0.14972805452973573</v>
      </c>
    </row>
    <row r="888" spans="2:7" x14ac:dyDescent="0.25">
      <c r="B888" s="12"/>
      <c r="C888" s="7"/>
      <c r="E888" t="s">
        <v>184</v>
      </c>
      <c r="F888" s="1">
        <v>200.16367096468193</v>
      </c>
      <c r="G888" s="116">
        <v>7.1685510738059871E-2</v>
      </c>
    </row>
    <row r="889" spans="2:7" x14ac:dyDescent="0.25">
      <c r="B889" s="12"/>
      <c r="C889" s="7"/>
      <c r="E889" t="s">
        <v>188</v>
      </c>
      <c r="F889" s="1">
        <v>87.576369834237823</v>
      </c>
      <c r="G889" s="116">
        <v>3.1364117024313957E-2</v>
      </c>
    </row>
    <row r="890" spans="2:7" x14ac:dyDescent="0.25">
      <c r="B890" s="12"/>
      <c r="C890" s="7"/>
      <c r="E890" t="s">
        <v>215</v>
      </c>
      <c r="F890" s="1">
        <v>86.837224165894355</v>
      </c>
      <c r="G890" s="116">
        <v>3.1099403480194479E-2</v>
      </c>
    </row>
    <row r="891" spans="2:7" x14ac:dyDescent="0.25">
      <c r="B891" s="12"/>
      <c r="C891" s="7"/>
      <c r="E891" t="s">
        <v>179</v>
      </c>
      <c r="F891" s="1">
        <v>83.253692722239464</v>
      </c>
      <c r="G891" s="116">
        <v>2.981601733651397E-2</v>
      </c>
    </row>
    <row r="892" spans="2:7" x14ac:dyDescent="0.25">
      <c r="B892" s="12"/>
      <c r="C892" s="7"/>
      <c r="E892" t="s">
        <v>187</v>
      </c>
      <c r="F892" s="1">
        <v>78.194958904557652</v>
      </c>
      <c r="G892" s="116">
        <v>2.8004310368607677E-2</v>
      </c>
    </row>
    <row r="893" spans="2:7" x14ac:dyDescent="0.25">
      <c r="B893" s="12"/>
      <c r="C893" s="7"/>
      <c r="E893" t="s">
        <v>182</v>
      </c>
      <c r="F893" s="1">
        <v>67.036214014602322</v>
      </c>
      <c r="G893" s="116">
        <v>2.4007979152373609E-2</v>
      </c>
    </row>
    <row r="894" spans="2:7" x14ac:dyDescent="0.25">
      <c r="B894" s="12"/>
      <c r="C894" s="7"/>
      <c r="E894" t="s">
        <v>175</v>
      </c>
      <c r="F894" s="1">
        <v>58.516029489176894</v>
      </c>
      <c r="G894" s="116">
        <v>2.0956607360759112E-2</v>
      </c>
    </row>
    <row r="895" spans="2:7" x14ac:dyDescent="0.25">
      <c r="B895" s="12"/>
      <c r="C895" s="7"/>
      <c r="E895" t="s">
        <v>198</v>
      </c>
      <c r="F895" s="1">
        <v>57.150140700508594</v>
      </c>
      <c r="G895" s="116">
        <v>2.046743549977564E-2</v>
      </c>
    </row>
    <row r="896" spans="2:7" x14ac:dyDescent="0.25">
      <c r="B896" s="12"/>
      <c r="C896" s="7"/>
      <c r="E896" t="s">
        <v>207</v>
      </c>
      <c r="F896" s="1">
        <v>55.048195206156883</v>
      </c>
      <c r="G896" s="116">
        <v>1.971465635868588E-2</v>
      </c>
    </row>
    <row r="897" spans="2:7" x14ac:dyDescent="0.25">
      <c r="B897" s="12"/>
      <c r="C897" s="7"/>
      <c r="E897" t="s">
        <v>427</v>
      </c>
      <c r="F897" s="1">
        <v>52.624932790344957</v>
      </c>
      <c r="G897" s="116">
        <v>1.8846802551385985E-2</v>
      </c>
    </row>
    <row r="898" spans="2:7" x14ac:dyDescent="0.25">
      <c r="B898" s="12"/>
      <c r="C898" s="7"/>
      <c r="E898" t="s">
        <v>439</v>
      </c>
      <c r="F898" s="1">
        <v>49.780547015033491</v>
      </c>
      <c r="G898" s="116">
        <v>1.7828129951824936E-2</v>
      </c>
    </row>
    <row r="899" spans="2:7" x14ac:dyDescent="0.25">
      <c r="B899" s="12"/>
      <c r="C899" s="7"/>
      <c r="E899" t="s">
        <v>438</v>
      </c>
      <c r="F899" s="1">
        <v>45.579950638946386</v>
      </c>
      <c r="G899" s="116">
        <v>1.6323751583997244E-2</v>
      </c>
    </row>
    <row r="900" spans="2:7" x14ac:dyDescent="0.25">
      <c r="B900" s="12"/>
      <c r="C900" s="7"/>
      <c r="E900" t="s">
        <v>204</v>
      </c>
      <c r="F900" s="1">
        <v>41.996419195291459</v>
      </c>
      <c r="G900" s="116">
        <v>1.5040365440316721E-2</v>
      </c>
    </row>
    <row r="901" spans="2:7" x14ac:dyDescent="0.25">
      <c r="B901" s="12"/>
      <c r="C901" s="7"/>
      <c r="E901" t="s">
        <v>144</v>
      </c>
      <c r="F901" s="1">
        <v>39.155328032596294</v>
      </c>
      <c r="G901" s="116">
        <v>1.4022872755107489E-2</v>
      </c>
    </row>
    <row r="902" spans="2:7" x14ac:dyDescent="0.25">
      <c r="B902" s="12"/>
      <c r="C902" s="7"/>
      <c r="E902" t="s">
        <v>195</v>
      </c>
      <c r="F902" s="1">
        <v>39.155328032596294</v>
      </c>
      <c r="G902" s="116">
        <v>1.4022872755107489E-2</v>
      </c>
    </row>
    <row r="903" spans="2:7" x14ac:dyDescent="0.25">
      <c r="B903" s="12"/>
      <c r="C903" s="7"/>
      <c r="E903" t="s">
        <v>221</v>
      </c>
      <c r="F903" s="1">
        <v>31.046588678777731</v>
      </c>
      <c r="G903" s="116">
        <v>1.1118853663037312E-2</v>
      </c>
    </row>
    <row r="904" spans="2:7" x14ac:dyDescent="0.25">
      <c r="B904" s="12"/>
      <c r="C904" s="7"/>
      <c r="E904" t="s">
        <v>178</v>
      </c>
      <c r="F904" s="1">
        <v>31.046588678777731</v>
      </c>
      <c r="G904" s="116">
        <v>1.1118853663037312E-2</v>
      </c>
    </row>
    <row r="905" spans="2:7" x14ac:dyDescent="0.25">
      <c r="B905" s="12"/>
      <c r="C905" s="7"/>
      <c r="E905" t="s">
        <v>143</v>
      </c>
      <c r="F905" s="1">
        <v>31.046588678777731</v>
      </c>
      <c r="G905" s="116">
        <v>1.1118853663037312E-2</v>
      </c>
    </row>
    <row r="906" spans="2:7" x14ac:dyDescent="0.25">
      <c r="B906" s="12"/>
      <c r="C906" s="7"/>
      <c r="E906" t="s">
        <v>200</v>
      </c>
      <c r="F906" s="1">
        <v>29.478169091944174</v>
      </c>
      <c r="G906" s="116">
        <v>1.0557148541464185E-2</v>
      </c>
    </row>
    <row r="907" spans="2:7" x14ac:dyDescent="0.25">
      <c r="B907" s="12"/>
      <c r="C907" s="7"/>
      <c r="E907" t="s">
        <v>177</v>
      </c>
      <c r="F907" s="1">
        <v>26.103552021730863</v>
      </c>
      <c r="G907" s="116">
        <v>9.3485818367383261E-3</v>
      </c>
    </row>
    <row r="908" spans="2:7" x14ac:dyDescent="0.25">
      <c r="B908" s="12"/>
      <c r="C908" s="7"/>
      <c r="E908" t="s">
        <v>183</v>
      </c>
      <c r="F908" s="1">
        <v>25.778940487654328</v>
      </c>
      <c r="G908" s="116">
        <v>9.2323272561763651E-3</v>
      </c>
    </row>
    <row r="909" spans="2:7" x14ac:dyDescent="0.25">
      <c r="B909" s="12"/>
      <c r="C909" s="7"/>
      <c r="E909" t="s">
        <v>225</v>
      </c>
      <c r="F909" s="1">
        <v>25.778940487654328</v>
      </c>
      <c r="G909" s="116">
        <v>9.2323272561763651E-3</v>
      </c>
    </row>
    <row r="910" spans="2:7" x14ac:dyDescent="0.25">
      <c r="B910" s="12"/>
      <c r="C910" s="7"/>
      <c r="E910" t="s">
        <v>192</v>
      </c>
      <c r="F910" s="1">
        <v>22.937849324959167</v>
      </c>
      <c r="G910" s="116">
        <v>8.2148345709671354E-3</v>
      </c>
    </row>
    <row r="911" spans="2:7" x14ac:dyDescent="0.25">
      <c r="B911" s="12"/>
      <c r="C911" s="7"/>
      <c r="E911" t="s">
        <v>212</v>
      </c>
      <c r="F911" s="1">
        <v>19.267484243773904</v>
      </c>
      <c r="G911" s="116">
        <v>6.9003503083042506E-3</v>
      </c>
    </row>
    <row r="912" spans="2:7" x14ac:dyDescent="0.25">
      <c r="B912" s="12"/>
      <c r="C912" s="7"/>
      <c r="E912" t="s">
        <v>196</v>
      </c>
      <c r="F912" s="1">
        <v>17.994812667912299</v>
      </c>
      <c r="G912" s="116">
        <v>6.4445627446681492E-3</v>
      </c>
    </row>
    <row r="913" spans="2:7" x14ac:dyDescent="0.25">
      <c r="B913" s="12"/>
      <c r="C913" s="7"/>
      <c r="E913" t="s">
        <v>189</v>
      </c>
      <c r="F913" s="1">
        <v>16.426393081078743</v>
      </c>
      <c r="G913" s="116">
        <v>5.8828576230950209E-3</v>
      </c>
    </row>
    <row r="914" spans="2:7" x14ac:dyDescent="0.25">
      <c r="B914" s="12"/>
      <c r="C914" s="7"/>
      <c r="E914" t="s">
        <v>203</v>
      </c>
      <c r="F914" s="1">
        <v>15.892867173560592</v>
      </c>
      <c r="G914" s="116">
        <v>5.6917836035783927E-3</v>
      </c>
    </row>
    <row r="915" spans="2:7" x14ac:dyDescent="0.25">
      <c r="B915" s="12"/>
      <c r="C915" s="7"/>
      <c r="E915" t="s">
        <v>180</v>
      </c>
      <c r="F915" s="1">
        <v>15.892867173560592</v>
      </c>
      <c r="G915" s="116">
        <v>5.6917836035783927E-3</v>
      </c>
    </row>
    <row r="916" spans="2:7" x14ac:dyDescent="0.25">
      <c r="B916" s="12"/>
      <c r="C916" s="7"/>
      <c r="E916" t="s">
        <v>458</v>
      </c>
      <c r="F916" s="1">
        <v>13.051776010865431</v>
      </c>
      <c r="G916" s="116">
        <v>4.6742909183691631E-3</v>
      </c>
    </row>
    <row r="917" spans="2:7" x14ac:dyDescent="0.25">
      <c r="B917" s="12"/>
      <c r="C917" s="7"/>
      <c r="E917" t="s">
        <v>202</v>
      </c>
      <c r="F917" s="1">
        <v>13.051776010865431</v>
      </c>
      <c r="G917" s="116">
        <v>4.6742909183691631E-3</v>
      </c>
    </row>
    <row r="918" spans="2:7" x14ac:dyDescent="0.25">
      <c r="B918" s="12"/>
      <c r="C918" s="7"/>
      <c r="E918" t="s">
        <v>176</v>
      </c>
      <c r="F918" s="1">
        <v>13.051776010865431</v>
      </c>
      <c r="G918" s="116">
        <v>4.6742909183691631E-3</v>
      </c>
    </row>
    <row r="919" spans="2:7" x14ac:dyDescent="0.25">
      <c r="B919" s="12"/>
      <c r="C919" s="7"/>
      <c r="E919" t="s">
        <v>279</v>
      </c>
      <c r="F919" s="1">
        <v>13.051776010865431</v>
      </c>
      <c r="G919" s="116">
        <v>4.6742909183691631E-3</v>
      </c>
    </row>
    <row r="920" spans="2:7" x14ac:dyDescent="0.25">
      <c r="B920" s="12"/>
      <c r="C920" s="7"/>
      <c r="E920" t="s">
        <v>451</v>
      </c>
      <c r="F920" s="1">
        <v>13.051776010865431</v>
      </c>
      <c r="G920" s="116">
        <v>4.6742909183691631E-3</v>
      </c>
    </row>
    <row r="921" spans="2:7" x14ac:dyDescent="0.25">
      <c r="B921" s="12"/>
      <c r="C921" s="7"/>
      <c r="E921" t="s">
        <v>295</v>
      </c>
      <c r="F921" s="1">
        <v>13.051776010865431</v>
      </c>
      <c r="G921" s="116">
        <v>4.6742909183691631E-3</v>
      </c>
    </row>
    <row r="922" spans="2:7" x14ac:dyDescent="0.25">
      <c r="B922" s="12"/>
      <c r="C922" s="7"/>
      <c r="E922" t="s">
        <v>145</v>
      </c>
      <c r="F922" s="1">
        <v>13.051776010865431</v>
      </c>
      <c r="G922" s="116">
        <v>4.6742909183691631E-3</v>
      </c>
    </row>
    <row r="923" spans="2:7" x14ac:dyDescent="0.25">
      <c r="B923" s="12"/>
      <c r="C923" s="7"/>
      <c r="E923" t="s">
        <v>322</v>
      </c>
      <c r="F923" s="1">
        <v>13.051776010865431</v>
      </c>
      <c r="G923" s="116">
        <v>4.6742909183691631E-3</v>
      </c>
    </row>
    <row r="924" spans="2:7" x14ac:dyDescent="0.25">
      <c r="B924" s="12"/>
      <c r="C924" s="7"/>
      <c r="E924" t="s">
        <v>272</v>
      </c>
      <c r="F924" s="1">
        <v>13.051776010865431</v>
      </c>
      <c r="G924" s="116">
        <v>4.6742909183691631E-3</v>
      </c>
    </row>
    <row r="925" spans="2:7" x14ac:dyDescent="0.25">
      <c r="B925" s="12"/>
      <c r="C925" s="7"/>
      <c r="E925" t="s">
        <v>197</v>
      </c>
      <c r="F925" s="1">
        <v>13.051776010865431</v>
      </c>
      <c r="G925" s="116">
        <v>4.6742909183691631E-3</v>
      </c>
    </row>
    <row r="926" spans="2:7" x14ac:dyDescent="0.25">
      <c r="B926" s="12"/>
      <c r="C926" s="7"/>
      <c r="E926" t="s">
        <v>459</v>
      </c>
      <c r="F926" s="1">
        <v>13.051776010865431</v>
      </c>
      <c r="G926" s="116">
        <v>4.6742909183691631E-3</v>
      </c>
    </row>
    <row r="927" spans="2:7" x14ac:dyDescent="0.25">
      <c r="B927" s="12"/>
      <c r="C927" s="7"/>
      <c r="E927" t="s">
        <v>289</v>
      </c>
      <c r="F927" s="1">
        <v>13.051776010865431</v>
      </c>
      <c r="G927" s="116">
        <v>4.6742909183691631E-3</v>
      </c>
    </row>
    <row r="928" spans="2:7" x14ac:dyDescent="0.25">
      <c r="B928" s="12"/>
      <c r="C928" s="7"/>
      <c r="E928" t="s">
        <v>364</v>
      </c>
      <c r="F928" s="1">
        <v>13.051776010865431</v>
      </c>
      <c r="G928" s="116">
        <v>4.6742909183691631E-3</v>
      </c>
    </row>
    <row r="929" spans="2:7" x14ac:dyDescent="0.25">
      <c r="B929" s="12"/>
      <c r="C929" s="7"/>
      <c r="E929" t="s">
        <v>293</v>
      </c>
      <c r="F929" s="1">
        <v>13.051776010865431</v>
      </c>
      <c r="G929" s="116">
        <v>4.6742909183691631E-3</v>
      </c>
    </row>
    <row r="930" spans="2:7" x14ac:dyDescent="0.25">
      <c r="B930" s="12"/>
      <c r="C930" s="7"/>
      <c r="E930" t="s">
        <v>181</v>
      </c>
      <c r="F930" s="1">
        <v>13.051776010865431</v>
      </c>
      <c r="G930" s="116">
        <v>4.6742909183691631E-3</v>
      </c>
    </row>
    <row r="931" spans="2:7" x14ac:dyDescent="0.25">
      <c r="B931" s="12"/>
      <c r="C931" s="7"/>
      <c r="E931" t="s">
        <v>191</v>
      </c>
      <c r="F931" s="1">
        <v>13.051776010865431</v>
      </c>
      <c r="G931" s="116">
        <v>4.6742909183691631E-3</v>
      </c>
    </row>
    <row r="932" spans="2:7" x14ac:dyDescent="0.25">
      <c r="B932" s="12"/>
      <c r="C932" s="7"/>
      <c r="E932" t="s">
        <v>460</v>
      </c>
      <c r="F932" s="1">
        <v>8.3176537272601774</v>
      </c>
      <c r="G932" s="116">
        <v>2.9788385310248432E-3</v>
      </c>
    </row>
    <row r="933" spans="2:7" x14ac:dyDescent="0.25">
      <c r="B933" s="12"/>
      <c r="C933" s="7"/>
      <c r="E933" t="s">
        <v>274</v>
      </c>
      <c r="F933" s="1">
        <v>7.7841278197420287</v>
      </c>
      <c r="G933" s="116">
        <v>2.7877645115082159E-3</v>
      </c>
    </row>
    <row r="934" spans="2:7" x14ac:dyDescent="0.25">
      <c r="B934" s="12"/>
      <c r="C934" s="7"/>
      <c r="E934" t="s">
        <v>461</v>
      </c>
      <c r="F934" s="1">
        <v>6.7492341404266201</v>
      </c>
      <c r="G934" s="116">
        <v>2.4171334094517144E-3</v>
      </c>
    </row>
    <row r="935" spans="2:7" x14ac:dyDescent="0.25">
      <c r="B935" s="12"/>
      <c r="C935" s="7"/>
      <c r="E935" t="s">
        <v>186</v>
      </c>
      <c r="F935" s="1">
        <v>6.7492341404266201</v>
      </c>
      <c r="G935" s="116">
        <v>2.4171334094517144E-3</v>
      </c>
    </row>
    <row r="936" spans="2:7" x14ac:dyDescent="0.25">
      <c r="B936" s="12"/>
      <c r="C936" s="7"/>
      <c r="E936" t="s">
        <v>385</v>
      </c>
      <c r="F936" s="1">
        <v>4.9430366570468669</v>
      </c>
      <c r="G936" s="116">
        <v>1.7702718262989857E-3</v>
      </c>
    </row>
    <row r="937" spans="2:7" x14ac:dyDescent="0.25">
      <c r="B937" s="12"/>
      <c r="C937" s="7"/>
      <c r="E937" t="s">
        <v>284</v>
      </c>
      <c r="F937" s="1">
        <v>4.9430366570468669</v>
      </c>
      <c r="G937" s="116">
        <v>1.7702718262989857E-3</v>
      </c>
    </row>
    <row r="938" spans="2:7" x14ac:dyDescent="0.25">
      <c r="B938" s="12"/>
      <c r="C938" s="7"/>
      <c r="E938" t="s">
        <v>271</v>
      </c>
      <c r="F938" s="1">
        <v>4.9430366570468669</v>
      </c>
      <c r="G938" s="116">
        <v>1.7702718262989857E-3</v>
      </c>
    </row>
    <row r="939" spans="2:7" x14ac:dyDescent="0.25">
      <c r="B939" s="12"/>
      <c r="C939" s="7"/>
      <c r="E939" t="s">
        <v>462</v>
      </c>
      <c r="F939" s="1">
        <v>4.9430366570468669</v>
      </c>
      <c r="G939" s="116">
        <v>1.7702718262989857E-3</v>
      </c>
    </row>
    <row r="940" spans="2:7" x14ac:dyDescent="0.25">
      <c r="B940" s="12"/>
      <c r="C940" s="7"/>
      <c r="E940" t="s">
        <v>320</v>
      </c>
      <c r="F940" s="1">
        <v>4.9430366570468669</v>
      </c>
      <c r="G940" s="116">
        <v>1.7702718262989857E-3</v>
      </c>
    </row>
    <row r="941" spans="2:7" x14ac:dyDescent="0.25">
      <c r="B941" s="12"/>
      <c r="C941" s="7"/>
      <c r="E941" t="s">
        <v>444</v>
      </c>
      <c r="F941" s="1">
        <v>4.9430366570468669</v>
      </c>
      <c r="G941" s="116">
        <v>1.7702718262989857E-3</v>
      </c>
    </row>
    <row r="942" spans="2:7" x14ac:dyDescent="0.25">
      <c r="B942" s="12"/>
      <c r="C942" s="7"/>
      <c r="E942" t="s">
        <v>443</v>
      </c>
      <c r="F942" s="1">
        <v>4.9430366570468669</v>
      </c>
      <c r="G942" s="116">
        <v>1.7702718262989857E-3</v>
      </c>
    </row>
    <row r="943" spans="2:7" x14ac:dyDescent="0.25">
      <c r="B943" s="12"/>
      <c r="C943" s="7"/>
      <c r="E943" t="s">
        <v>277</v>
      </c>
      <c r="F943" s="1">
        <v>4.9430366570468669</v>
      </c>
      <c r="G943" s="116">
        <v>1.7702718262989857E-3</v>
      </c>
    </row>
    <row r="944" spans="2:7" x14ac:dyDescent="0.25">
      <c r="B944" s="12"/>
      <c r="C944" s="7"/>
      <c r="E944" t="s">
        <v>294</v>
      </c>
      <c r="F944" s="1">
        <v>3.37461707021331</v>
      </c>
      <c r="G944" s="116">
        <v>1.2085667047258572E-3</v>
      </c>
    </row>
    <row r="945" spans="2:7" x14ac:dyDescent="0.25">
      <c r="B945" s="12"/>
      <c r="C945" s="7"/>
      <c r="E945" t="s">
        <v>194</v>
      </c>
      <c r="F945" s="1">
        <v>3.37461707021331</v>
      </c>
      <c r="G945" s="116">
        <v>1.2085667047258572E-3</v>
      </c>
    </row>
    <row r="946" spans="2:7" x14ac:dyDescent="0.25">
      <c r="B946" s="12"/>
      <c r="C946" s="7"/>
      <c r="E946" t="s">
        <v>360</v>
      </c>
      <c r="F946" s="1">
        <v>3.37461707021331</v>
      </c>
      <c r="G946" s="116">
        <v>1.2085667047258572E-3</v>
      </c>
    </row>
    <row r="947" spans="2:7" x14ac:dyDescent="0.25">
      <c r="B947" s="12"/>
      <c r="C947" s="7"/>
      <c r="E947" t="s">
        <v>217</v>
      </c>
      <c r="F947" s="1">
        <v>3.37461707021331</v>
      </c>
      <c r="G947" s="116">
        <v>1.2085667047258572E-3</v>
      </c>
    </row>
    <row r="948" spans="2:7" x14ac:dyDescent="0.25">
      <c r="B948" s="12"/>
      <c r="C948" s="7"/>
      <c r="E948" t="s">
        <v>441</v>
      </c>
      <c r="F948" s="1">
        <v>2.8410911626951618</v>
      </c>
      <c r="G948" s="116">
        <v>1.0174926852092301E-3</v>
      </c>
    </row>
    <row r="949" spans="2:7" x14ac:dyDescent="0.25">
      <c r="B949" s="12"/>
      <c r="C949" s="7"/>
      <c r="E949" t="s">
        <v>278</v>
      </c>
      <c r="F949" s="1">
        <v>2.8410911626951618</v>
      </c>
      <c r="G949" s="116">
        <v>1.0174926852092301E-3</v>
      </c>
    </row>
    <row r="950" spans="2:7" x14ac:dyDescent="0.25">
      <c r="B950" s="12"/>
      <c r="C950" s="7"/>
      <c r="E950" t="s">
        <v>219</v>
      </c>
      <c r="F950" s="1">
        <v>2.8410911626951618</v>
      </c>
      <c r="G950" s="116">
        <v>1.0174926852092301E-3</v>
      </c>
    </row>
    <row r="951" spans="2:7" x14ac:dyDescent="0.25">
      <c r="B951" s="12"/>
      <c r="C951" s="7"/>
      <c r="E951" t="s">
        <v>226</v>
      </c>
      <c r="F951" s="1">
        <v>2.8410911626951618</v>
      </c>
      <c r="G951" s="116">
        <v>1.0174926852092301E-3</v>
      </c>
    </row>
    <row r="952" spans="2:7" x14ac:dyDescent="0.25">
      <c r="B952" s="12"/>
      <c r="C952" s="7"/>
      <c r="E952" t="s">
        <v>201</v>
      </c>
      <c r="F952" s="1">
        <v>2.8410911626951618</v>
      </c>
      <c r="G952" s="116">
        <v>1.0174926852092301E-3</v>
      </c>
    </row>
    <row r="953" spans="2:7" x14ac:dyDescent="0.25">
      <c r="B953" s="12"/>
      <c r="C953" s="7"/>
      <c r="D953" t="s">
        <v>146</v>
      </c>
      <c r="F953" s="1">
        <v>2792.2472603436354</v>
      </c>
      <c r="G953" s="116">
        <v>0.81947029155279549</v>
      </c>
    </row>
    <row r="954" spans="2:7" x14ac:dyDescent="0.25">
      <c r="B954" s="12"/>
      <c r="C954" s="7"/>
      <c r="D954" t="s">
        <v>76</v>
      </c>
      <c r="E954" t="s">
        <v>1051</v>
      </c>
      <c r="F954" s="1">
        <v>4.9430366570468669</v>
      </c>
      <c r="G954" s="116">
        <v>1</v>
      </c>
    </row>
    <row r="955" spans="2:7" x14ac:dyDescent="0.25">
      <c r="B955" s="12"/>
      <c r="C955" s="7"/>
      <c r="D955" t="s">
        <v>1061</v>
      </c>
      <c r="F955" s="1">
        <v>4.9430366570468669</v>
      </c>
      <c r="G955" s="116">
        <v>1.4506851696249297E-3</v>
      </c>
    </row>
    <row r="956" spans="2:7" x14ac:dyDescent="0.25">
      <c r="B956" s="12"/>
      <c r="C956" s="7"/>
      <c r="D956" t="s">
        <v>64</v>
      </c>
      <c r="E956" t="s">
        <v>1051</v>
      </c>
      <c r="F956" s="1">
        <v>82.633333177190963</v>
      </c>
      <c r="G956" s="116">
        <v>1</v>
      </c>
    </row>
    <row r="957" spans="2:7" x14ac:dyDescent="0.25">
      <c r="B957" s="12"/>
      <c r="C957" s="7"/>
      <c r="D957" t="s">
        <v>1055</v>
      </c>
      <c r="F957" s="1">
        <v>82.633333177190963</v>
      </c>
      <c r="G957" s="116">
        <v>2.4251276952585627E-2</v>
      </c>
    </row>
    <row r="958" spans="2:7" x14ac:dyDescent="0.25">
      <c r="B958" s="12"/>
      <c r="C958" s="7"/>
      <c r="D958" t="s">
        <v>68</v>
      </c>
      <c r="E958" t="s">
        <v>1051</v>
      </c>
      <c r="F958" s="1">
        <v>37.795822819204353</v>
      </c>
      <c r="G958" s="116">
        <v>1</v>
      </c>
    </row>
    <row r="959" spans="2:7" x14ac:dyDescent="0.25">
      <c r="B959" s="12"/>
      <c r="C959" s="7"/>
      <c r="D959" t="s">
        <v>1056</v>
      </c>
      <c r="F959" s="1">
        <v>37.795822819204353</v>
      </c>
      <c r="G959" s="116">
        <v>1.1092339272747455E-2</v>
      </c>
    </row>
    <row r="960" spans="2:7" x14ac:dyDescent="0.25">
      <c r="B960" s="12"/>
      <c r="C960" s="7"/>
      <c r="D960" t="s">
        <v>66</v>
      </c>
      <c r="E960" t="s">
        <v>1051</v>
      </c>
      <c r="F960" s="1">
        <v>15.892867173560592</v>
      </c>
      <c r="G960" s="116">
        <v>1</v>
      </c>
    </row>
    <row r="961" spans="2:7" x14ac:dyDescent="0.25">
      <c r="B961" s="12"/>
      <c r="C961" s="7"/>
      <c r="D961" t="s">
        <v>1054</v>
      </c>
      <c r="F961" s="1">
        <v>15.892867173560592</v>
      </c>
      <c r="G961" s="116">
        <v>4.6642475690798066E-3</v>
      </c>
    </row>
    <row r="962" spans="2:7" x14ac:dyDescent="0.25">
      <c r="B962" s="12"/>
      <c r="C962" s="7"/>
      <c r="D962" t="s">
        <v>78</v>
      </c>
      <c r="E962" t="s">
        <v>1051</v>
      </c>
      <c r="F962" s="1">
        <v>13.051776010865431</v>
      </c>
      <c r="G962" s="116">
        <v>1</v>
      </c>
    </row>
    <row r="963" spans="2:7" x14ac:dyDescent="0.25">
      <c r="B963" s="12"/>
      <c r="C963" s="7"/>
      <c r="D963" t="s">
        <v>1065</v>
      </c>
      <c r="F963" s="1">
        <v>13.051776010865431</v>
      </c>
      <c r="G963" s="116">
        <v>3.8304425416785626E-3</v>
      </c>
    </row>
    <row r="964" spans="2:7" x14ac:dyDescent="0.25">
      <c r="B964" s="12"/>
      <c r="C964" s="7"/>
      <c r="D964" t="s">
        <v>62</v>
      </c>
      <c r="E964" t="s">
        <v>153</v>
      </c>
      <c r="F964" s="1">
        <v>170.62114818303573</v>
      </c>
      <c r="G964" s="116">
        <v>0.37025824298252941</v>
      </c>
    </row>
    <row r="965" spans="2:7" x14ac:dyDescent="0.25">
      <c r="B965" s="12"/>
      <c r="C965" s="7"/>
      <c r="E965" t="s">
        <v>150</v>
      </c>
      <c r="F965" s="1">
        <v>43.773753155566631</v>
      </c>
      <c r="G965" s="116">
        <v>9.4991700060206949E-2</v>
      </c>
    </row>
    <row r="966" spans="2:7" x14ac:dyDescent="0.25">
      <c r="B966" s="12"/>
      <c r="C966" s="7"/>
      <c r="E966" t="s">
        <v>231</v>
      </c>
      <c r="F966" s="1">
        <v>32.852786162157486</v>
      </c>
      <c r="G966" s="116">
        <v>7.1292539119664725E-2</v>
      </c>
    </row>
    <row r="967" spans="2:7" x14ac:dyDescent="0.25">
      <c r="B967" s="12"/>
      <c r="C967" s="7"/>
      <c r="E967" t="s">
        <v>168</v>
      </c>
      <c r="F967" s="1">
        <v>32.852786162157486</v>
      </c>
      <c r="G967" s="116">
        <v>7.1292539119664725E-2</v>
      </c>
    </row>
    <row r="968" spans="2:7" x14ac:dyDescent="0.25">
      <c r="B968" s="12"/>
      <c r="C968" s="7"/>
      <c r="E968" t="s">
        <v>159</v>
      </c>
      <c r="F968" s="1">
        <v>17.994812667912299</v>
      </c>
      <c r="G968" s="116">
        <v>3.9049835217809317E-2</v>
      </c>
    </row>
    <row r="969" spans="2:7" x14ac:dyDescent="0.25">
      <c r="B969" s="12"/>
      <c r="C969" s="7"/>
      <c r="E969" t="s">
        <v>251</v>
      </c>
      <c r="F969" s="1">
        <v>16.426393081078743</v>
      </c>
      <c r="G969" s="116">
        <v>3.5646269559832362E-2</v>
      </c>
    </row>
    <row r="970" spans="2:7" x14ac:dyDescent="0.25">
      <c r="B970" s="12"/>
      <c r="C970" s="7"/>
      <c r="E970" t="s">
        <v>463</v>
      </c>
      <c r="F970" s="1">
        <v>13.051776010865431</v>
      </c>
      <c r="G970" s="116">
        <v>2.8323145782610804E-2</v>
      </c>
    </row>
    <row r="971" spans="2:7" x14ac:dyDescent="0.25">
      <c r="B971" s="12"/>
      <c r="C971" s="7"/>
      <c r="E971" t="s">
        <v>435</v>
      </c>
      <c r="F971" s="1">
        <v>13.051776010865431</v>
      </c>
      <c r="G971" s="116">
        <v>2.8323145782610804E-2</v>
      </c>
    </row>
    <row r="972" spans="2:7" x14ac:dyDescent="0.25">
      <c r="B972" s="12"/>
      <c r="C972" s="7"/>
      <c r="E972" t="s">
        <v>154</v>
      </c>
      <c r="F972" s="1">
        <v>13.051776010865431</v>
      </c>
      <c r="G972" s="116">
        <v>2.8323145782610804E-2</v>
      </c>
    </row>
    <row r="973" spans="2:7" x14ac:dyDescent="0.25">
      <c r="B973" s="12"/>
      <c r="C973" s="7"/>
      <c r="E973" t="s">
        <v>242</v>
      </c>
      <c r="F973" s="1">
        <v>13.051776010865431</v>
      </c>
      <c r="G973" s="116">
        <v>2.8323145782610804E-2</v>
      </c>
    </row>
    <row r="974" spans="2:7" x14ac:dyDescent="0.25">
      <c r="B974" s="12"/>
      <c r="C974" s="7"/>
      <c r="E974" t="s">
        <v>236</v>
      </c>
      <c r="F974" s="1">
        <v>13.051776010865431</v>
      </c>
      <c r="G974" s="116">
        <v>2.8323145782610804E-2</v>
      </c>
    </row>
    <row r="975" spans="2:7" x14ac:dyDescent="0.25">
      <c r="B975" s="12"/>
      <c r="C975" s="7"/>
      <c r="E975" t="s">
        <v>170</v>
      </c>
      <c r="F975" s="1">
        <v>13.051776010865431</v>
      </c>
      <c r="G975" s="116">
        <v>2.8323145782610804E-2</v>
      </c>
    </row>
    <row r="976" spans="2:7" x14ac:dyDescent="0.25">
      <c r="B976" s="12"/>
      <c r="C976" s="7"/>
      <c r="E976" t="s">
        <v>167</v>
      </c>
      <c r="F976" s="1">
        <v>13.051776010865431</v>
      </c>
      <c r="G976" s="116">
        <v>2.8323145782610804E-2</v>
      </c>
    </row>
    <row r="977" spans="2:7" x14ac:dyDescent="0.25">
      <c r="B977" s="12"/>
      <c r="C977" s="7"/>
      <c r="E977" t="s">
        <v>166</v>
      </c>
      <c r="F977" s="1">
        <v>13.051776010865431</v>
      </c>
      <c r="G977" s="116">
        <v>2.8323145782610804E-2</v>
      </c>
    </row>
    <row r="978" spans="2:7" x14ac:dyDescent="0.25">
      <c r="B978" s="12"/>
      <c r="C978" s="7"/>
      <c r="E978" t="s">
        <v>309</v>
      </c>
      <c r="F978" s="1">
        <v>13.051776010865431</v>
      </c>
      <c r="G978" s="116">
        <v>2.8323145782610804E-2</v>
      </c>
    </row>
    <row r="979" spans="2:7" x14ac:dyDescent="0.25">
      <c r="B979" s="12"/>
      <c r="C979" s="7"/>
      <c r="E979" t="s">
        <v>165</v>
      </c>
      <c r="F979" s="1">
        <v>4.9430366570468669</v>
      </c>
      <c r="G979" s="116">
        <v>1.072668943519851E-2</v>
      </c>
    </row>
    <row r="980" spans="2:7" x14ac:dyDescent="0.25">
      <c r="B980" s="12"/>
      <c r="C980" s="7"/>
      <c r="E980" t="s">
        <v>230</v>
      </c>
      <c r="F980" s="1">
        <v>4.9430366570468669</v>
      </c>
      <c r="G980" s="116">
        <v>1.072668943519851E-2</v>
      </c>
    </row>
    <row r="981" spans="2:7" x14ac:dyDescent="0.25">
      <c r="B981" s="12"/>
      <c r="C981" s="7"/>
      <c r="E981" t="s">
        <v>148</v>
      </c>
      <c r="F981" s="1">
        <v>4.9430366570468669</v>
      </c>
      <c r="G981" s="116">
        <v>1.072668943519851E-2</v>
      </c>
    </row>
    <row r="982" spans="2:7" x14ac:dyDescent="0.25">
      <c r="B982" s="12"/>
      <c r="C982" s="7"/>
      <c r="E982" t="s">
        <v>260</v>
      </c>
      <c r="F982" s="1">
        <v>4.9430366570468669</v>
      </c>
      <c r="G982" s="116">
        <v>1.072668943519851E-2</v>
      </c>
    </row>
    <row r="983" spans="2:7" x14ac:dyDescent="0.25">
      <c r="B983" s="12"/>
      <c r="C983" s="7"/>
      <c r="E983" t="s">
        <v>232</v>
      </c>
      <c r="F983" s="1">
        <v>3.37461707021331</v>
      </c>
      <c r="G983" s="116">
        <v>7.3231237772215544E-3</v>
      </c>
    </row>
    <row r="984" spans="2:7" x14ac:dyDescent="0.25">
      <c r="B984" s="12"/>
      <c r="C984" s="7"/>
      <c r="E984" t="s">
        <v>453</v>
      </c>
      <c r="F984" s="1">
        <v>2.8410911626951618</v>
      </c>
      <c r="G984" s="116">
        <v>6.1653401893897973E-3</v>
      </c>
    </row>
    <row r="985" spans="2:7" x14ac:dyDescent="0.25">
      <c r="B985" s="12"/>
      <c r="C985" s="7"/>
      <c r="E985" t="s">
        <v>227</v>
      </c>
      <c r="F985" s="1">
        <v>2.8410911626951618</v>
      </c>
      <c r="G985" s="116">
        <v>6.1653401893897973E-3</v>
      </c>
    </row>
    <row r="986" spans="2:7" x14ac:dyDescent="0.25">
      <c r="B986" s="12"/>
      <c r="C986" s="7"/>
      <c r="D986" t="s">
        <v>171</v>
      </c>
      <c r="F986" s="1">
        <v>460.81660953348842</v>
      </c>
      <c r="G986" s="116">
        <v>0.13524071694148784</v>
      </c>
    </row>
    <row r="987" spans="2:7" x14ac:dyDescent="0.25">
      <c r="B987" s="12"/>
      <c r="C987" s="7" t="s">
        <v>34</v>
      </c>
      <c r="D987" s="7"/>
      <c r="E987" s="7"/>
      <c r="F987" s="8">
        <v>3407.3807057149929</v>
      </c>
      <c r="G987" s="120">
        <v>0.99734905164164256</v>
      </c>
    </row>
    <row r="988" spans="2:7" x14ac:dyDescent="0.25">
      <c r="B988" s="12"/>
      <c r="C988" s="7" t="s">
        <v>1050</v>
      </c>
      <c r="D988" t="s">
        <v>1051</v>
      </c>
      <c r="E988" t="s">
        <v>1050</v>
      </c>
      <c r="F988" s="1">
        <v>2.8410911626951618</v>
      </c>
      <c r="G988" s="116">
        <v>1</v>
      </c>
    </row>
    <row r="989" spans="2:7" x14ac:dyDescent="0.25">
      <c r="B989" s="12"/>
      <c r="C989" s="7"/>
      <c r="D989" t="s">
        <v>1066</v>
      </c>
      <c r="F989" s="1">
        <v>2.8410911626951618</v>
      </c>
      <c r="G989" s="116">
        <v>1</v>
      </c>
    </row>
    <row r="990" spans="2:7" x14ac:dyDescent="0.25">
      <c r="B990" s="12"/>
      <c r="C990" s="7" t="s">
        <v>1052</v>
      </c>
      <c r="D990" s="7"/>
      <c r="E990" s="7"/>
      <c r="F990" s="8">
        <v>2.8410911626951618</v>
      </c>
      <c r="G990" s="120">
        <v>8.3159465333266505E-4</v>
      </c>
    </row>
    <row r="991" spans="2:7" x14ac:dyDescent="0.25">
      <c r="B991" s="12"/>
      <c r="C991" s="7" t="s">
        <v>30</v>
      </c>
      <c r="D991" t="s">
        <v>31</v>
      </c>
      <c r="E991" t="s">
        <v>315</v>
      </c>
      <c r="F991" s="1">
        <v>3.37461707021331</v>
      </c>
      <c r="G991" s="116">
        <v>0.54291754756871036</v>
      </c>
    </row>
    <row r="992" spans="2:7" x14ac:dyDescent="0.25">
      <c r="B992" s="12"/>
      <c r="C992" s="7"/>
      <c r="E992" t="s">
        <v>464</v>
      </c>
      <c r="F992" s="1">
        <v>2.8410911626951618</v>
      </c>
      <c r="G992" s="116">
        <v>0.45708245243128959</v>
      </c>
    </row>
    <row r="993" spans="2:7" x14ac:dyDescent="0.25">
      <c r="B993" s="12"/>
      <c r="C993" s="7"/>
      <c r="D993" t="s">
        <v>173</v>
      </c>
      <c r="F993" s="1">
        <v>6.2157082329084723</v>
      </c>
      <c r="G993" s="116">
        <v>1</v>
      </c>
    </row>
    <row r="994" spans="2:7" x14ac:dyDescent="0.25">
      <c r="B994" s="9"/>
      <c r="C994" s="7" t="s">
        <v>32</v>
      </c>
      <c r="D994" s="7"/>
      <c r="E994" s="7"/>
      <c r="F994" s="8">
        <v>6.2157082329084723</v>
      </c>
      <c r="G994" s="120">
        <v>1.8193537050247486E-3</v>
      </c>
    </row>
    <row r="995" spans="2:7" x14ac:dyDescent="0.25">
      <c r="B995" s="10" t="s">
        <v>54</v>
      </c>
      <c r="C995" s="10"/>
      <c r="D995" s="10"/>
      <c r="E995" s="10"/>
      <c r="F995" s="11">
        <v>3416.4375051105967</v>
      </c>
      <c r="G995" s="117">
        <v>6.2042031502770233E-2</v>
      </c>
    </row>
    <row r="996" spans="2:7" x14ac:dyDescent="0.25">
      <c r="B996" s="12" t="s">
        <v>5</v>
      </c>
      <c r="C996" s="7" t="s">
        <v>33</v>
      </c>
      <c r="D996" t="s">
        <v>63</v>
      </c>
      <c r="E996" t="s">
        <v>193</v>
      </c>
      <c r="F996" s="1">
        <v>20.659606059064672</v>
      </c>
      <c r="G996" s="116">
        <v>0.22071583888447865</v>
      </c>
    </row>
    <row r="997" spans="2:7" x14ac:dyDescent="0.25">
      <c r="B997" s="12"/>
      <c r="C997" s="7"/>
      <c r="E997" t="s">
        <v>177</v>
      </c>
      <c r="F997" s="1">
        <v>18.235782101190576</v>
      </c>
      <c r="G997" s="116">
        <v>0.19482104027888034</v>
      </c>
    </row>
    <row r="998" spans="2:7" x14ac:dyDescent="0.25">
      <c r="B998" s="12"/>
      <c r="C998" s="7"/>
      <c r="E998" t="s">
        <v>185</v>
      </c>
      <c r="F998" s="1">
        <v>18.235782101190576</v>
      </c>
      <c r="G998" s="116">
        <v>0.19482104027888034</v>
      </c>
    </row>
    <row r="999" spans="2:7" x14ac:dyDescent="0.25">
      <c r="B999" s="12"/>
      <c r="C999" s="7"/>
      <c r="E999" t="s">
        <v>221</v>
      </c>
      <c r="F999" s="1">
        <v>18.235782101190576</v>
      </c>
      <c r="G999" s="116">
        <v>0.19482104027888034</v>
      </c>
    </row>
    <row r="1000" spans="2:7" x14ac:dyDescent="0.25">
      <c r="B1000" s="12"/>
      <c r="C1000" s="7"/>
      <c r="E1000" t="s">
        <v>176</v>
      </c>
      <c r="F1000" s="1">
        <v>18.235782101190576</v>
      </c>
      <c r="G1000" s="116">
        <v>0.19482104027888034</v>
      </c>
    </row>
    <row r="1001" spans="2:7" x14ac:dyDescent="0.25">
      <c r="B1001" s="12"/>
      <c r="C1001" s="7"/>
      <c r="D1001" t="s">
        <v>146</v>
      </c>
      <c r="F1001" s="1">
        <v>93.602734463826977</v>
      </c>
      <c r="G1001" s="116">
        <v>2.17594774024003E-2</v>
      </c>
    </row>
    <row r="1002" spans="2:7" x14ac:dyDescent="0.25">
      <c r="B1002" s="12"/>
      <c r="C1002" s="7"/>
      <c r="D1002" t="s">
        <v>64</v>
      </c>
      <c r="E1002" t="s">
        <v>1051</v>
      </c>
      <c r="F1002" s="1">
        <v>18.631379893448734</v>
      </c>
      <c r="G1002" s="116">
        <v>1</v>
      </c>
    </row>
    <row r="1003" spans="2:7" x14ac:dyDescent="0.25">
      <c r="B1003" s="12"/>
      <c r="C1003" s="7"/>
      <c r="D1003" t="s">
        <v>1055</v>
      </c>
      <c r="F1003" s="1">
        <v>18.631379893448734</v>
      </c>
      <c r="G1003" s="116">
        <v>4.3311671618279958E-3</v>
      </c>
    </row>
    <row r="1004" spans="2:7" x14ac:dyDescent="0.25">
      <c r="B1004" s="12"/>
      <c r="C1004" s="7"/>
      <c r="D1004" t="s">
        <v>62</v>
      </c>
      <c r="E1004" t="s">
        <v>247</v>
      </c>
      <c r="F1004" s="1">
        <v>815.34037888112698</v>
      </c>
      <c r="G1004" s="116">
        <v>0.19461680460204819</v>
      </c>
    </row>
    <row r="1005" spans="2:7" x14ac:dyDescent="0.25">
      <c r="B1005" s="12"/>
      <c r="C1005" s="7"/>
      <c r="E1005" t="s">
        <v>246</v>
      </c>
      <c r="F1005" s="1">
        <v>508.84110024093445</v>
      </c>
      <c r="G1005" s="116">
        <v>0.12145728525671258</v>
      </c>
    </row>
    <row r="1006" spans="2:7" x14ac:dyDescent="0.25">
      <c r="B1006" s="12"/>
      <c r="C1006" s="7"/>
      <c r="E1006" t="s">
        <v>153</v>
      </c>
      <c r="F1006" s="1">
        <v>459.54212208651677</v>
      </c>
      <c r="G1006" s="116">
        <v>0.109689918096846</v>
      </c>
    </row>
    <row r="1007" spans="2:7" x14ac:dyDescent="0.25">
      <c r="B1007" s="12"/>
      <c r="C1007" s="7"/>
      <c r="E1007" t="s">
        <v>251</v>
      </c>
      <c r="F1007" s="1">
        <v>282.39059456051359</v>
      </c>
      <c r="G1007" s="116">
        <v>6.7404922639128007E-2</v>
      </c>
    </row>
    <row r="1008" spans="2:7" x14ac:dyDescent="0.25">
      <c r="B1008" s="12"/>
      <c r="C1008" s="7"/>
      <c r="E1008" t="s">
        <v>258</v>
      </c>
      <c r="F1008" s="1">
        <v>254.49646884993035</v>
      </c>
      <c r="G1008" s="116">
        <v>6.0746763968744011E-2</v>
      </c>
    </row>
    <row r="1009" spans="2:7" x14ac:dyDescent="0.25">
      <c r="B1009" s="12"/>
      <c r="C1009" s="7"/>
      <c r="E1009" t="s">
        <v>164</v>
      </c>
      <c r="F1009" s="1">
        <v>173.8862707792876</v>
      </c>
      <c r="G1009" s="116">
        <v>4.150559847124332E-2</v>
      </c>
    </row>
    <row r="1010" spans="2:7" x14ac:dyDescent="0.25">
      <c r="B1010" s="12"/>
      <c r="C1010" s="7"/>
      <c r="E1010" t="s">
        <v>255</v>
      </c>
      <c r="F1010" s="1">
        <v>130.86549425072445</v>
      </c>
      <c r="G1010" s="116">
        <v>3.123679997143489E-2</v>
      </c>
    </row>
    <row r="1011" spans="2:7" x14ac:dyDescent="0.25">
      <c r="B1011" s="12"/>
      <c r="C1011" s="7"/>
      <c r="E1011" t="s">
        <v>156</v>
      </c>
      <c r="F1011" s="1">
        <v>114.26234052289165</v>
      </c>
      <c r="G1011" s="116">
        <v>2.7273727850241066E-2</v>
      </c>
    </row>
    <row r="1012" spans="2:7" x14ac:dyDescent="0.25">
      <c r="B1012" s="12"/>
      <c r="C1012" s="7"/>
      <c r="E1012" t="s">
        <v>149</v>
      </c>
      <c r="F1012" s="1">
        <v>94.393930048343307</v>
      </c>
      <c r="G1012" s="116">
        <v>2.2531258742572582E-2</v>
      </c>
    </row>
    <row r="1013" spans="2:7" x14ac:dyDescent="0.25">
      <c r="B1013" s="12"/>
      <c r="C1013" s="7"/>
      <c r="E1013" t="s">
        <v>158</v>
      </c>
      <c r="F1013" s="1">
        <v>82.7073602733347</v>
      </c>
      <c r="G1013" s="116">
        <v>1.9741745399087542E-2</v>
      </c>
    </row>
    <row r="1014" spans="2:7" x14ac:dyDescent="0.25">
      <c r="B1014" s="12"/>
      <c r="C1014" s="7"/>
      <c r="E1014" t="s">
        <v>151</v>
      </c>
      <c r="F1014" s="1">
        <v>82.311762481076528</v>
      </c>
      <c r="G1014" s="116">
        <v>1.9647318604792671E-2</v>
      </c>
    </row>
    <row r="1015" spans="2:7" x14ac:dyDescent="0.25">
      <c r="B1015" s="12"/>
      <c r="C1015" s="7"/>
      <c r="E1015" t="s">
        <v>248</v>
      </c>
      <c r="F1015" s="1">
        <v>80.283536315460609</v>
      </c>
      <c r="G1015" s="116">
        <v>1.9163193317260477E-2</v>
      </c>
    </row>
    <row r="1016" spans="2:7" x14ac:dyDescent="0.25">
      <c r="B1016" s="12"/>
      <c r="C1016" s="7"/>
      <c r="E1016" t="s">
        <v>163</v>
      </c>
      <c r="F1016" s="1">
        <v>79.887938523202436</v>
      </c>
      <c r="G1016" s="116">
        <v>1.9068766522965606E-2</v>
      </c>
    </row>
    <row r="1017" spans="2:7" x14ac:dyDescent="0.25">
      <c r="B1017" s="12"/>
      <c r="C1017" s="7"/>
      <c r="E1017" t="s">
        <v>161</v>
      </c>
      <c r="F1017" s="1">
        <v>79.887938523202436</v>
      </c>
      <c r="G1017" s="116">
        <v>1.9068766522965606E-2</v>
      </c>
    </row>
    <row r="1018" spans="2:7" x14ac:dyDescent="0.25">
      <c r="B1018" s="12"/>
      <c r="C1018" s="7"/>
      <c r="E1018" t="s">
        <v>393</v>
      </c>
      <c r="F1018" s="1">
        <v>78.186374112768661</v>
      </c>
      <c r="G1018" s="116">
        <v>1.8662613415673625E-2</v>
      </c>
    </row>
    <row r="1019" spans="2:7" x14ac:dyDescent="0.25">
      <c r="B1019" s="12"/>
      <c r="C1019" s="7"/>
      <c r="E1019" t="s">
        <v>152</v>
      </c>
      <c r="F1019" s="1">
        <v>75.366952362636411</v>
      </c>
      <c r="G1019" s="116">
        <v>1.7989634539551692E-2</v>
      </c>
    </row>
    <row r="1020" spans="2:7" x14ac:dyDescent="0.25">
      <c r="B1020" s="12"/>
      <c r="C1020" s="7"/>
      <c r="E1020" t="s">
        <v>155</v>
      </c>
      <c r="F1020" s="1">
        <v>61.652156422011871</v>
      </c>
      <c r="G1020" s="116">
        <v>1.4715995908534452E-2</v>
      </c>
    </row>
    <row r="1021" spans="2:7" x14ac:dyDescent="0.25">
      <c r="B1021" s="12"/>
      <c r="C1021" s="7"/>
      <c r="E1021" t="s">
        <v>334</v>
      </c>
      <c r="F1021" s="1">
        <v>59.554994219319923</v>
      </c>
      <c r="G1021" s="116">
        <v>1.4215416006947602E-2</v>
      </c>
    </row>
    <row r="1022" spans="2:7" x14ac:dyDescent="0.25">
      <c r="B1022" s="12"/>
      <c r="C1022" s="7"/>
      <c r="E1022" t="s">
        <v>261</v>
      </c>
      <c r="F1022" s="1">
        <v>54.707346303571725</v>
      </c>
      <c r="G1022" s="116">
        <v>1.3058311843293464E-2</v>
      </c>
    </row>
    <row r="1023" spans="2:7" x14ac:dyDescent="0.25">
      <c r="B1023" s="12"/>
      <c r="C1023" s="7"/>
      <c r="E1023" t="s">
        <v>162</v>
      </c>
      <c r="F1023" s="1">
        <v>38.895388160255251</v>
      </c>
      <c r="G1023" s="116">
        <v>9.2840933106893789E-3</v>
      </c>
    </row>
    <row r="1024" spans="2:7" x14ac:dyDescent="0.25">
      <c r="B1024" s="12"/>
      <c r="C1024" s="7"/>
      <c r="E1024" t="s">
        <v>150</v>
      </c>
      <c r="F1024" s="1">
        <v>36.867161994639311</v>
      </c>
      <c r="G1024" s="116">
        <v>8.7999680231571776E-3</v>
      </c>
    </row>
    <row r="1025" spans="2:7" x14ac:dyDescent="0.25">
      <c r="B1025" s="12"/>
      <c r="C1025" s="7"/>
      <c r="E1025" t="s">
        <v>346</v>
      </c>
      <c r="F1025" s="1">
        <v>36.471564202381153</v>
      </c>
      <c r="G1025" s="116">
        <v>8.70554122886231E-3</v>
      </c>
    </row>
    <row r="1026" spans="2:7" x14ac:dyDescent="0.25">
      <c r="B1026" s="12"/>
      <c r="C1026" s="7"/>
      <c r="E1026" t="s">
        <v>344</v>
      </c>
      <c r="F1026" s="1">
        <v>25.180592219630711</v>
      </c>
      <c r="G1026" s="116">
        <v>6.010454679672139E-3</v>
      </c>
    </row>
    <row r="1027" spans="2:7" x14ac:dyDescent="0.25">
      <c r="B1027" s="12"/>
      <c r="C1027" s="7"/>
      <c r="E1027" t="s">
        <v>339</v>
      </c>
      <c r="F1027" s="1">
        <v>25.180592219630711</v>
      </c>
      <c r="G1027" s="116">
        <v>6.010454679672139E-3</v>
      </c>
    </row>
    <row r="1028" spans="2:7" x14ac:dyDescent="0.25">
      <c r="B1028" s="12"/>
      <c r="C1028" s="7"/>
      <c r="E1028" t="s">
        <v>159</v>
      </c>
      <c r="F1028" s="1">
        <v>25.180592219630711</v>
      </c>
      <c r="G1028" s="116">
        <v>6.010454679672139E-3</v>
      </c>
    </row>
    <row r="1029" spans="2:7" x14ac:dyDescent="0.25">
      <c r="B1029" s="12"/>
      <c r="C1029" s="7"/>
      <c r="E1029" t="s">
        <v>465</v>
      </c>
      <c r="F1029" s="1">
        <v>20.659606059064672</v>
      </c>
      <c r="G1029" s="116">
        <v>4.9313226962582222E-3</v>
      </c>
    </row>
    <row r="1030" spans="2:7" x14ac:dyDescent="0.25">
      <c r="B1030" s="12"/>
      <c r="C1030" s="7"/>
      <c r="E1030" t="s">
        <v>466</v>
      </c>
      <c r="F1030" s="1">
        <v>20.659606059064672</v>
      </c>
      <c r="G1030" s="116">
        <v>4.9313226962582222E-3</v>
      </c>
    </row>
    <row r="1031" spans="2:7" x14ac:dyDescent="0.25">
      <c r="B1031" s="12"/>
      <c r="C1031" s="7"/>
      <c r="E1031" t="s">
        <v>341</v>
      </c>
      <c r="F1031" s="1">
        <v>20.659606059064672</v>
      </c>
      <c r="G1031" s="116">
        <v>4.9313226962582222E-3</v>
      </c>
    </row>
    <row r="1032" spans="2:7" x14ac:dyDescent="0.25">
      <c r="B1032" s="12"/>
      <c r="C1032" s="7"/>
      <c r="E1032" t="s">
        <v>330</v>
      </c>
      <c r="F1032" s="1">
        <v>20.659606059064672</v>
      </c>
      <c r="G1032" s="116">
        <v>4.9313226962582222E-3</v>
      </c>
    </row>
    <row r="1033" spans="2:7" x14ac:dyDescent="0.25">
      <c r="B1033" s="12"/>
      <c r="C1033" s="7"/>
      <c r="E1033" t="s">
        <v>147</v>
      </c>
      <c r="F1033" s="1">
        <v>20.659606059064672</v>
      </c>
      <c r="G1033" s="116">
        <v>4.9313226962582222E-3</v>
      </c>
    </row>
    <row r="1034" spans="2:7" x14ac:dyDescent="0.25">
      <c r="B1034" s="12"/>
      <c r="C1034" s="7"/>
      <c r="E1034" t="s">
        <v>250</v>
      </c>
      <c r="F1034" s="1">
        <v>18.631379893448734</v>
      </c>
      <c r="G1034" s="116">
        <v>4.4471974087260226E-3</v>
      </c>
    </row>
    <row r="1035" spans="2:7" x14ac:dyDescent="0.25">
      <c r="B1035" s="12"/>
      <c r="C1035" s="7"/>
      <c r="E1035" t="s">
        <v>453</v>
      </c>
      <c r="F1035" s="1">
        <v>18.631379893448734</v>
      </c>
      <c r="G1035" s="116">
        <v>4.4471974087260226E-3</v>
      </c>
    </row>
    <row r="1036" spans="2:7" x14ac:dyDescent="0.25">
      <c r="B1036" s="12"/>
      <c r="C1036" s="7"/>
      <c r="E1036" t="s">
        <v>307</v>
      </c>
      <c r="F1036" s="1">
        <v>18.631379893448734</v>
      </c>
      <c r="G1036" s="116">
        <v>4.4471974087260226E-3</v>
      </c>
    </row>
    <row r="1037" spans="2:7" x14ac:dyDescent="0.25">
      <c r="B1037" s="12"/>
      <c r="C1037" s="7"/>
      <c r="E1037" t="s">
        <v>259</v>
      </c>
      <c r="F1037" s="1">
        <v>18.631379893448734</v>
      </c>
      <c r="G1037" s="116">
        <v>4.4471974087260226E-3</v>
      </c>
    </row>
    <row r="1038" spans="2:7" x14ac:dyDescent="0.25">
      <c r="B1038" s="12"/>
      <c r="C1038" s="7"/>
      <c r="E1038" t="s">
        <v>463</v>
      </c>
      <c r="F1038" s="1">
        <v>18.235782101190576</v>
      </c>
      <c r="G1038" s="116">
        <v>4.352770614431155E-3</v>
      </c>
    </row>
    <row r="1039" spans="2:7" x14ac:dyDescent="0.25">
      <c r="B1039" s="12"/>
      <c r="C1039" s="7"/>
      <c r="E1039" t="s">
        <v>148</v>
      </c>
      <c r="F1039" s="1">
        <v>18.235782101190576</v>
      </c>
      <c r="G1039" s="116">
        <v>4.352770614431155E-3</v>
      </c>
    </row>
    <row r="1040" spans="2:7" x14ac:dyDescent="0.25">
      <c r="B1040" s="12"/>
      <c r="C1040" s="7"/>
      <c r="E1040" t="s">
        <v>168</v>
      </c>
      <c r="F1040" s="1">
        <v>18.235782101190576</v>
      </c>
      <c r="G1040" s="116">
        <v>4.352770614431155E-3</v>
      </c>
    </row>
    <row r="1041" spans="2:7" x14ac:dyDescent="0.25">
      <c r="B1041" s="12"/>
      <c r="C1041" s="7"/>
      <c r="E1041" t="s">
        <v>231</v>
      </c>
      <c r="F1041" s="1">
        <v>18.235782101190576</v>
      </c>
      <c r="G1041" s="116">
        <v>4.352770614431155E-3</v>
      </c>
    </row>
    <row r="1042" spans="2:7" x14ac:dyDescent="0.25">
      <c r="B1042" s="12"/>
      <c r="C1042" s="7"/>
      <c r="E1042" t="s">
        <v>467</v>
      </c>
      <c r="F1042" s="1">
        <v>18.235782101190576</v>
      </c>
      <c r="G1042" s="116">
        <v>4.352770614431155E-3</v>
      </c>
    </row>
    <row r="1043" spans="2:7" x14ac:dyDescent="0.25">
      <c r="B1043" s="12"/>
      <c r="C1043" s="7"/>
      <c r="E1043" t="s">
        <v>468</v>
      </c>
      <c r="F1043" s="1">
        <v>18.235782101190576</v>
      </c>
      <c r="G1043" s="116">
        <v>4.352770614431155E-3</v>
      </c>
    </row>
    <row r="1044" spans="2:7" x14ac:dyDescent="0.25">
      <c r="B1044" s="12"/>
      <c r="C1044" s="7"/>
      <c r="E1044" t="s">
        <v>354</v>
      </c>
      <c r="F1044" s="1">
        <v>18.235782101190576</v>
      </c>
      <c r="G1044" s="116">
        <v>4.352770614431155E-3</v>
      </c>
    </row>
    <row r="1045" spans="2:7" x14ac:dyDescent="0.25">
      <c r="B1045" s="12"/>
      <c r="C1045" s="7"/>
      <c r="E1045" t="s">
        <v>335</v>
      </c>
      <c r="F1045" s="1">
        <v>18.235782101190576</v>
      </c>
      <c r="G1045" s="116">
        <v>4.352770614431155E-3</v>
      </c>
    </row>
    <row r="1046" spans="2:7" x14ac:dyDescent="0.25">
      <c r="B1046" s="12"/>
      <c r="C1046" s="7"/>
      <c r="E1046" t="s">
        <v>452</v>
      </c>
      <c r="F1046" s="1">
        <v>18.235782101190576</v>
      </c>
      <c r="G1046" s="116">
        <v>4.352770614431155E-3</v>
      </c>
    </row>
    <row r="1047" spans="2:7" x14ac:dyDescent="0.25">
      <c r="B1047" s="12"/>
      <c r="C1047" s="7"/>
      <c r="E1047" t="s">
        <v>345</v>
      </c>
      <c r="F1047" s="1">
        <v>18.235782101190576</v>
      </c>
      <c r="G1047" s="116">
        <v>4.352770614431155E-3</v>
      </c>
    </row>
    <row r="1048" spans="2:7" x14ac:dyDescent="0.25">
      <c r="B1048" s="12"/>
      <c r="C1048" s="7"/>
      <c r="E1048" t="s">
        <v>469</v>
      </c>
      <c r="F1048" s="1">
        <v>18.235782101190576</v>
      </c>
      <c r="G1048" s="116">
        <v>4.352770614431155E-3</v>
      </c>
    </row>
    <row r="1049" spans="2:7" x14ac:dyDescent="0.25">
      <c r="B1049" s="12"/>
      <c r="C1049" s="7"/>
      <c r="E1049" t="s">
        <v>260</v>
      </c>
      <c r="F1049" s="1">
        <v>18.235782101190576</v>
      </c>
      <c r="G1049" s="116">
        <v>4.352770614431155E-3</v>
      </c>
    </row>
    <row r="1050" spans="2:7" x14ac:dyDescent="0.25">
      <c r="B1050" s="12"/>
      <c r="C1050" s="7"/>
      <c r="E1050" t="s">
        <v>166</v>
      </c>
      <c r="F1050" s="1">
        <v>18.235782101190576</v>
      </c>
      <c r="G1050" s="116">
        <v>4.352770614431155E-3</v>
      </c>
    </row>
    <row r="1051" spans="2:7" x14ac:dyDescent="0.25">
      <c r="B1051" s="12"/>
      <c r="C1051" s="7"/>
      <c r="E1051" t="s">
        <v>435</v>
      </c>
      <c r="F1051" s="1">
        <v>18.235782101190576</v>
      </c>
      <c r="G1051" s="116">
        <v>4.352770614431155E-3</v>
      </c>
    </row>
    <row r="1052" spans="2:7" x14ac:dyDescent="0.25">
      <c r="B1052" s="12"/>
      <c r="C1052" s="7"/>
      <c r="D1052" t="s">
        <v>171</v>
      </c>
      <c r="F1052" s="1">
        <v>4189.4654500588085</v>
      </c>
      <c r="G1052" s="116">
        <v>0.97390935543577195</v>
      </c>
    </row>
    <row r="1053" spans="2:7" x14ac:dyDescent="0.25">
      <c r="B1053" s="12"/>
      <c r="C1053" s="7" t="s">
        <v>34</v>
      </c>
      <c r="D1053" s="7"/>
      <c r="E1053" s="7"/>
      <c r="F1053" s="8">
        <v>4301.6995644160834</v>
      </c>
      <c r="G1053" s="120">
        <v>0.96588826861135479</v>
      </c>
    </row>
    <row r="1054" spans="2:7" x14ac:dyDescent="0.25">
      <c r="B1054" s="12"/>
      <c r="C1054" s="7" t="s">
        <v>30</v>
      </c>
      <c r="D1054" t="s">
        <v>31</v>
      </c>
      <c r="E1054" t="s">
        <v>457</v>
      </c>
      <c r="F1054" s="1">
        <v>36.867161994639311</v>
      </c>
      <c r="G1054" s="116">
        <v>0.24267372685369781</v>
      </c>
    </row>
    <row r="1055" spans="2:7" x14ac:dyDescent="0.25">
      <c r="B1055" s="12"/>
      <c r="C1055" s="7"/>
      <c r="E1055" t="s">
        <v>266</v>
      </c>
      <c r="F1055" s="1">
        <v>20.659606059064672</v>
      </c>
      <c r="G1055" s="116">
        <v>0.13598940971945325</v>
      </c>
    </row>
    <row r="1056" spans="2:7" x14ac:dyDescent="0.25">
      <c r="B1056" s="12"/>
      <c r="C1056" s="7"/>
      <c r="E1056" t="s">
        <v>470</v>
      </c>
      <c r="F1056" s="1">
        <v>20.659606059064672</v>
      </c>
      <c r="G1056" s="116">
        <v>0.13598940971945325</v>
      </c>
    </row>
    <row r="1057" spans="2:7" x14ac:dyDescent="0.25">
      <c r="B1057" s="12"/>
      <c r="C1057" s="7"/>
      <c r="E1057" t="s">
        <v>314</v>
      </c>
      <c r="F1057" s="1">
        <v>18.631379893448734</v>
      </c>
      <c r="G1057" s="116">
        <v>0.12263885123101378</v>
      </c>
    </row>
    <row r="1058" spans="2:7" x14ac:dyDescent="0.25">
      <c r="B1058" s="12"/>
      <c r="C1058" s="7"/>
      <c r="E1058" t="s">
        <v>471</v>
      </c>
      <c r="F1058" s="1">
        <v>18.631379893448734</v>
      </c>
      <c r="G1058" s="116">
        <v>0.12263885123101378</v>
      </c>
    </row>
    <row r="1059" spans="2:7" x14ac:dyDescent="0.25">
      <c r="B1059" s="12"/>
      <c r="C1059" s="7"/>
      <c r="E1059" t="s">
        <v>472</v>
      </c>
      <c r="F1059" s="1">
        <v>18.235782101190576</v>
      </c>
      <c r="G1059" s="116">
        <v>0.12003487562268404</v>
      </c>
    </row>
    <row r="1060" spans="2:7" x14ac:dyDescent="0.25">
      <c r="B1060" s="12"/>
      <c r="C1060" s="7"/>
      <c r="E1060" t="s">
        <v>315</v>
      </c>
      <c r="F1060" s="1">
        <v>18.235782101190576</v>
      </c>
      <c r="G1060" s="116">
        <v>0.12003487562268404</v>
      </c>
    </row>
    <row r="1061" spans="2:7" x14ac:dyDescent="0.25">
      <c r="B1061" s="12"/>
      <c r="C1061" s="7"/>
      <c r="D1061" t="s">
        <v>173</v>
      </c>
      <c r="F1061" s="1">
        <v>151.92069810204728</v>
      </c>
      <c r="G1061" s="116">
        <v>1</v>
      </c>
    </row>
    <row r="1062" spans="2:7" x14ac:dyDescent="0.25">
      <c r="B1062" s="9"/>
      <c r="C1062" s="7" t="s">
        <v>32</v>
      </c>
      <c r="D1062" s="7"/>
      <c r="E1062" s="7"/>
      <c r="F1062" s="8">
        <v>151.92069810204728</v>
      </c>
      <c r="G1062" s="120">
        <v>3.4111731388645497E-2</v>
      </c>
    </row>
    <row r="1063" spans="2:7" x14ac:dyDescent="0.25">
      <c r="B1063" s="10" t="s">
        <v>55</v>
      </c>
      <c r="C1063" s="10"/>
      <c r="D1063" s="10"/>
      <c r="E1063" s="10"/>
      <c r="F1063" s="11">
        <v>4453.6202625181295</v>
      </c>
      <c r="G1063" s="117">
        <v>8.0877126601963376E-2</v>
      </c>
    </row>
    <row r="1064" spans="2:7" x14ac:dyDescent="0.25">
      <c r="B1064" s="12" t="s">
        <v>18</v>
      </c>
      <c r="C1064" s="7" t="s">
        <v>33</v>
      </c>
      <c r="D1064" t="s">
        <v>67</v>
      </c>
      <c r="E1064" t="s">
        <v>473</v>
      </c>
      <c r="F1064" s="1">
        <v>5.0223760912337063</v>
      </c>
      <c r="G1064" s="116">
        <v>1</v>
      </c>
    </row>
    <row r="1065" spans="2:7" x14ac:dyDescent="0.25">
      <c r="B1065" s="12"/>
      <c r="C1065" s="7"/>
      <c r="D1065" t="s">
        <v>269</v>
      </c>
      <c r="F1065" s="1">
        <v>5.0223760912337063</v>
      </c>
      <c r="G1065" s="116">
        <v>3.8866382985094901E-3</v>
      </c>
    </row>
    <row r="1066" spans="2:7" x14ac:dyDescent="0.25">
      <c r="B1066" s="12"/>
      <c r="C1066" s="7"/>
      <c r="D1066" t="s">
        <v>63</v>
      </c>
      <c r="E1066" t="s">
        <v>174</v>
      </c>
      <c r="F1066" s="1">
        <v>5.0223760912337063</v>
      </c>
      <c r="G1066" s="116">
        <v>1</v>
      </c>
    </row>
    <row r="1067" spans="2:7" x14ac:dyDescent="0.25">
      <c r="B1067" s="12"/>
      <c r="C1067" s="7"/>
      <c r="D1067" t="s">
        <v>146</v>
      </c>
      <c r="F1067" s="1">
        <v>5.0223760912337063</v>
      </c>
      <c r="G1067" s="116">
        <v>3.8866382985094901E-3</v>
      </c>
    </row>
    <row r="1068" spans="2:7" x14ac:dyDescent="0.25">
      <c r="B1068" s="12"/>
      <c r="C1068" s="7"/>
      <c r="D1068" t="s">
        <v>64</v>
      </c>
      <c r="E1068" t="s">
        <v>1051</v>
      </c>
      <c r="F1068" s="1">
        <v>5.0223760912337063</v>
      </c>
      <c r="G1068" s="116">
        <v>1</v>
      </c>
    </row>
    <row r="1069" spans="2:7" x14ac:dyDescent="0.25">
      <c r="B1069" s="12"/>
      <c r="C1069" s="7"/>
      <c r="D1069" t="s">
        <v>1055</v>
      </c>
      <c r="F1069" s="1">
        <v>5.0223760912337063</v>
      </c>
      <c r="G1069" s="116">
        <v>3.8866382985094901E-3</v>
      </c>
    </row>
    <row r="1070" spans="2:7" x14ac:dyDescent="0.25">
      <c r="B1070" s="12"/>
      <c r="C1070" s="7"/>
      <c r="D1070" t="s">
        <v>66</v>
      </c>
      <c r="E1070" t="s">
        <v>1051</v>
      </c>
      <c r="F1070" s="1">
        <v>5.0223760912337063</v>
      </c>
      <c r="G1070" s="116">
        <v>1</v>
      </c>
    </row>
    <row r="1071" spans="2:7" x14ac:dyDescent="0.25">
      <c r="B1071" s="12"/>
      <c r="C1071" s="7"/>
      <c r="D1071" t="s">
        <v>1054</v>
      </c>
      <c r="F1071" s="1">
        <v>5.0223760912337063</v>
      </c>
      <c r="G1071" s="116">
        <v>3.8866382985094901E-3</v>
      </c>
    </row>
    <row r="1072" spans="2:7" x14ac:dyDescent="0.25">
      <c r="B1072" s="12"/>
      <c r="C1072" s="7"/>
      <c r="D1072" t="s">
        <v>62</v>
      </c>
      <c r="E1072" t="s">
        <v>148</v>
      </c>
      <c r="F1072" s="1">
        <v>232.55564401795763</v>
      </c>
      <c r="G1072" s="116">
        <v>0.18280858839296538</v>
      </c>
    </row>
    <row r="1073" spans="2:7" x14ac:dyDescent="0.25">
      <c r="B1073" s="12"/>
      <c r="C1073" s="7"/>
      <c r="E1073" t="s">
        <v>156</v>
      </c>
      <c r="F1073" s="1">
        <v>175.98038868270319</v>
      </c>
      <c r="G1073" s="116">
        <v>0.13833560813276227</v>
      </c>
    </row>
    <row r="1074" spans="2:7" x14ac:dyDescent="0.25">
      <c r="B1074" s="12"/>
      <c r="C1074" s="7"/>
      <c r="E1074" t="s">
        <v>153</v>
      </c>
      <c r="F1074" s="1">
        <v>151.60847338053179</v>
      </c>
      <c r="G1074" s="116">
        <v>0.11917720218808082</v>
      </c>
    </row>
    <row r="1075" spans="2:7" x14ac:dyDescent="0.25">
      <c r="B1075" s="12"/>
      <c r="C1075" s="7"/>
      <c r="E1075" t="s">
        <v>154</v>
      </c>
      <c r="F1075" s="1">
        <v>151.41629447277586</v>
      </c>
      <c r="G1075" s="116">
        <v>0.11902613316116419</v>
      </c>
    </row>
    <row r="1076" spans="2:7" x14ac:dyDescent="0.25">
      <c r="B1076" s="12"/>
      <c r="C1076" s="7"/>
      <c r="E1076" t="s">
        <v>147</v>
      </c>
      <c r="F1076" s="1">
        <v>143.16083904570309</v>
      </c>
      <c r="G1076" s="116">
        <v>0.11253664046561093</v>
      </c>
    </row>
    <row r="1077" spans="2:7" x14ac:dyDescent="0.25">
      <c r="B1077" s="12"/>
      <c r="C1077" s="7"/>
      <c r="E1077" t="s">
        <v>151</v>
      </c>
      <c r="F1077" s="1">
        <v>55.303296505822814</v>
      </c>
      <c r="G1077" s="116">
        <v>4.3473112039054226E-2</v>
      </c>
    </row>
    <row r="1078" spans="2:7" x14ac:dyDescent="0.25">
      <c r="B1078" s="12"/>
      <c r="C1078" s="7"/>
      <c r="E1078" t="s">
        <v>165</v>
      </c>
      <c r="F1078" s="1">
        <v>40.179008729869651</v>
      </c>
      <c r="G1078" s="116">
        <v>3.1584130756976712E-2</v>
      </c>
    </row>
    <row r="1079" spans="2:7" x14ac:dyDescent="0.25">
      <c r="B1079" s="12"/>
      <c r="C1079" s="7"/>
      <c r="E1079" t="s">
        <v>155</v>
      </c>
      <c r="F1079" s="1">
        <v>34.904598315615857</v>
      </c>
      <c r="G1079" s="116">
        <v>2.743799391946166E-2</v>
      </c>
    </row>
    <row r="1080" spans="2:7" x14ac:dyDescent="0.25">
      <c r="B1080" s="12"/>
      <c r="C1080" s="7"/>
      <c r="E1080" t="s">
        <v>149</v>
      </c>
      <c r="F1080" s="1">
        <v>33.310003758860972</v>
      </c>
      <c r="G1080" s="116">
        <v>2.6184506474723673E-2</v>
      </c>
    </row>
    <row r="1081" spans="2:7" x14ac:dyDescent="0.25">
      <c r="B1081" s="12"/>
      <c r="C1081" s="7"/>
      <c r="E1081" t="s">
        <v>152</v>
      </c>
      <c r="F1081" s="1">
        <v>25.111880456168532</v>
      </c>
      <c r="G1081" s="116">
        <v>1.9740081723110446E-2</v>
      </c>
    </row>
    <row r="1082" spans="2:7" x14ac:dyDescent="0.25">
      <c r="B1082" s="12"/>
      <c r="C1082" s="7"/>
      <c r="E1082" t="s">
        <v>150</v>
      </c>
      <c r="F1082" s="1">
        <v>20.089504364934825</v>
      </c>
      <c r="G1082" s="116">
        <v>1.5792065378488356E-2</v>
      </c>
    </row>
    <row r="1083" spans="2:7" x14ac:dyDescent="0.25">
      <c r="B1083" s="12"/>
      <c r="C1083" s="7"/>
      <c r="E1083" t="s">
        <v>159</v>
      </c>
      <c r="F1083" s="1">
        <v>15.067128273701119</v>
      </c>
      <c r="G1083" s="116">
        <v>1.1844049033866268E-2</v>
      </c>
    </row>
    <row r="1084" spans="2:7" x14ac:dyDescent="0.25">
      <c r="B1084" s="12"/>
      <c r="C1084" s="7"/>
      <c r="E1084" t="s">
        <v>387</v>
      </c>
      <c r="F1084" s="1">
        <v>10.044752182467413</v>
      </c>
      <c r="G1084" s="116">
        <v>7.8960326892441781E-3</v>
      </c>
    </row>
    <row r="1085" spans="2:7" x14ac:dyDescent="0.25">
      <c r="B1085" s="12"/>
      <c r="C1085" s="7"/>
      <c r="E1085" t="s">
        <v>452</v>
      </c>
      <c r="F1085" s="1">
        <v>10.044752182467413</v>
      </c>
      <c r="G1085" s="116">
        <v>7.8960326892441781E-3</v>
      </c>
    </row>
    <row r="1086" spans="2:7" x14ac:dyDescent="0.25">
      <c r="B1086" s="12"/>
      <c r="C1086" s="7"/>
      <c r="E1086" t="s">
        <v>241</v>
      </c>
      <c r="F1086" s="1">
        <v>10.044752182467413</v>
      </c>
      <c r="G1086" s="116">
        <v>7.8960326892441781E-3</v>
      </c>
    </row>
    <row r="1087" spans="2:7" x14ac:dyDescent="0.25">
      <c r="B1087" s="12"/>
      <c r="C1087" s="7"/>
      <c r="E1087" t="s">
        <v>474</v>
      </c>
      <c r="F1087" s="1">
        <v>10.044752182467413</v>
      </c>
      <c r="G1087" s="116">
        <v>7.8960326892441781E-3</v>
      </c>
    </row>
    <row r="1088" spans="2:7" x14ac:dyDescent="0.25">
      <c r="B1088" s="12"/>
      <c r="C1088" s="7"/>
      <c r="E1088" t="s">
        <v>393</v>
      </c>
      <c r="F1088" s="1">
        <v>10.044752182467413</v>
      </c>
      <c r="G1088" s="116">
        <v>7.8960326892441781E-3</v>
      </c>
    </row>
    <row r="1089" spans="2:7" x14ac:dyDescent="0.25">
      <c r="B1089" s="12"/>
      <c r="C1089" s="7"/>
      <c r="E1089" t="s">
        <v>246</v>
      </c>
      <c r="F1089" s="1">
        <v>10.044752182467413</v>
      </c>
      <c r="G1089" s="116">
        <v>7.8960326892441781E-3</v>
      </c>
    </row>
    <row r="1090" spans="2:7" x14ac:dyDescent="0.25">
      <c r="B1090" s="12"/>
      <c r="C1090" s="7"/>
      <c r="E1090" t="s">
        <v>475</v>
      </c>
      <c r="F1090" s="1">
        <v>10.044752182467413</v>
      </c>
      <c r="G1090" s="116">
        <v>7.8960326892441781E-3</v>
      </c>
    </row>
    <row r="1091" spans="2:7" x14ac:dyDescent="0.25">
      <c r="B1091" s="12"/>
      <c r="C1091" s="7"/>
      <c r="E1091" t="s">
        <v>476</v>
      </c>
      <c r="F1091" s="1">
        <v>10.044752182467413</v>
      </c>
      <c r="G1091" s="116">
        <v>7.8960326892441781E-3</v>
      </c>
    </row>
    <row r="1092" spans="2:7" x14ac:dyDescent="0.25">
      <c r="B1092" s="12"/>
      <c r="C1092" s="7"/>
      <c r="E1092" t="s">
        <v>258</v>
      </c>
      <c r="F1092" s="1">
        <v>9.2474549040899703</v>
      </c>
      <c r="G1092" s="116">
        <v>7.2692889668751846E-3</v>
      </c>
    </row>
    <row r="1093" spans="2:7" x14ac:dyDescent="0.25">
      <c r="B1093" s="12"/>
      <c r="C1093" s="7"/>
      <c r="E1093" t="s">
        <v>231</v>
      </c>
      <c r="F1093" s="1">
        <v>5.0223760912337063</v>
      </c>
      <c r="G1093" s="116">
        <v>3.9480163446220891E-3</v>
      </c>
    </row>
    <row r="1094" spans="2:7" x14ac:dyDescent="0.25">
      <c r="B1094" s="12"/>
      <c r="C1094" s="7"/>
      <c r="E1094" t="s">
        <v>260</v>
      </c>
      <c r="F1094" s="1">
        <v>5.0223760912337063</v>
      </c>
      <c r="G1094" s="116">
        <v>3.9480163446220891E-3</v>
      </c>
    </row>
    <row r="1095" spans="2:7" x14ac:dyDescent="0.25">
      <c r="B1095" s="12"/>
      <c r="C1095" s="7"/>
      <c r="E1095" t="s">
        <v>389</v>
      </c>
      <c r="F1095" s="1">
        <v>5.0223760912337063</v>
      </c>
      <c r="G1095" s="116">
        <v>3.9480163446220891E-3</v>
      </c>
    </row>
    <row r="1096" spans="2:7" x14ac:dyDescent="0.25">
      <c r="B1096" s="12"/>
      <c r="C1096" s="7"/>
      <c r="E1096" t="s">
        <v>477</v>
      </c>
      <c r="F1096" s="1">
        <v>5.0223760912337063</v>
      </c>
      <c r="G1096" s="116">
        <v>3.9480163446220891E-3</v>
      </c>
    </row>
    <row r="1097" spans="2:7" x14ac:dyDescent="0.25">
      <c r="B1097" s="12"/>
      <c r="C1097" s="7"/>
      <c r="E1097" t="s">
        <v>168</v>
      </c>
      <c r="F1097" s="1">
        <v>5.0223760912337063</v>
      </c>
      <c r="G1097" s="116">
        <v>3.9480163446220891E-3</v>
      </c>
    </row>
    <row r="1098" spans="2:7" x14ac:dyDescent="0.25">
      <c r="B1098" s="12"/>
      <c r="C1098" s="7"/>
      <c r="E1098" t="s">
        <v>254</v>
      </c>
      <c r="F1098" s="1">
        <v>5.0223760912337063</v>
      </c>
      <c r="G1098" s="116">
        <v>3.9480163446220891E-3</v>
      </c>
    </row>
    <row r="1099" spans="2:7" x14ac:dyDescent="0.25">
      <c r="B1099" s="12"/>
      <c r="C1099" s="7"/>
      <c r="E1099" t="s">
        <v>249</v>
      </c>
      <c r="F1099" s="1">
        <v>5.0223760912337063</v>
      </c>
      <c r="G1099" s="116">
        <v>3.9480163446220891E-3</v>
      </c>
    </row>
    <row r="1100" spans="2:7" x14ac:dyDescent="0.25">
      <c r="B1100" s="12"/>
      <c r="C1100" s="7"/>
      <c r="E1100" t="s">
        <v>248</v>
      </c>
      <c r="F1100" s="1">
        <v>5.0223760912337063</v>
      </c>
      <c r="G1100" s="116">
        <v>3.9480163446220891E-3</v>
      </c>
    </row>
    <row r="1101" spans="2:7" x14ac:dyDescent="0.25">
      <c r="B1101" s="12"/>
      <c r="C1101" s="7"/>
      <c r="E1101" t="s">
        <v>247</v>
      </c>
      <c r="F1101" s="1">
        <v>5.0223760912337063</v>
      </c>
      <c r="G1101" s="116">
        <v>3.9480163446220891E-3</v>
      </c>
    </row>
    <row r="1102" spans="2:7" x14ac:dyDescent="0.25">
      <c r="B1102" s="12"/>
      <c r="C1102" s="7"/>
      <c r="E1102" t="s">
        <v>158</v>
      </c>
      <c r="F1102" s="1">
        <v>5.0223760912337063</v>
      </c>
      <c r="G1102" s="116">
        <v>3.9480163446220891E-3</v>
      </c>
    </row>
    <row r="1103" spans="2:7" x14ac:dyDescent="0.25">
      <c r="B1103" s="12"/>
      <c r="C1103" s="7"/>
      <c r="E1103" t="s">
        <v>463</v>
      </c>
      <c r="F1103" s="1">
        <v>5.0223760912337063</v>
      </c>
      <c r="G1103" s="116">
        <v>3.9480163446220891E-3</v>
      </c>
    </row>
    <row r="1104" spans="2:7" x14ac:dyDescent="0.25">
      <c r="B1104" s="12"/>
      <c r="C1104" s="7"/>
      <c r="E1104" t="s">
        <v>164</v>
      </c>
      <c r="F1104" s="1">
        <v>5.0223760912337063</v>
      </c>
      <c r="G1104" s="116">
        <v>3.9480163446220891E-3</v>
      </c>
    </row>
    <row r="1105" spans="2:7" x14ac:dyDescent="0.25">
      <c r="B1105" s="12"/>
      <c r="C1105" s="7"/>
      <c r="E1105" t="s">
        <v>478</v>
      </c>
      <c r="F1105" s="1">
        <v>5.0223760912337063</v>
      </c>
      <c r="G1105" s="116">
        <v>3.9480163446220891E-3</v>
      </c>
    </row>
    <row r="1106" spans="2:7" x14ac:dyDescent="0.25">
      <c r="B1106" s="12"/>
      <c r="C1106" s="7"/>
      <c r="E1106" t="s">
        <v>234</v>
      </c>
      <c r="F1106" s="1">
        <v>5.0223760912337063</v>
      </c>
      <c r="G1106" s="116">
        <v>3.9480163446220891E-3</v>
      </c>
    </row>
    <row r="1107" spans="2:7" x14ac:dyDescent="0.25">
      <c r="B1107" s="12"/>
      <c r="C1107" s="7"/>
      <c r="E1107" t="s">
        <v>302</v>
      </c>
      <c r="F1107" s="1">
        <v>5.0223760912337063</v>
      </c>
      <c r="G1107" s="116">
        <v>3.9480163446220891E-3</v>
      </c>
    </row>
    <row r="1108" spans="2:7" x14ac:dyDescent="0.25">
      <c r="B1108" s="12"/>
      <c r="C1108" s="7"/>
      <c r="E1108" t="s">
        <v>333</v>
      </c>
      <c r="F1108" s="1">
        <v>5.0223760912337063</v>
      </c>
      <c r="G1108" s="116">
        <v>3.9480163446220891E-3</v>
      </c>
    </row>
    <row r="1109" spans="2:7" x14ac:dyDescent="0.25">
      <c r="B1109" s="12"/>
      <c r="C1109" s="7"/>
      <c r="E1109" t="s">
        <v>251</v>
      </c>
      <c r="F1109" s="1">
        <v>5.0223760912337063</v>
      </c>
      <c r="G1109" s="116">
        <v>3.9480163446220891E-3</v>
      </c>
    </row>
    <row r="1110" spans="2:7" x14ac:dyDescent="0.25">
      <c r="B1110" s="12"/>
      <c r="C1110" s="7"/>
      <c r="E1110" t="s">
        <v>329</v>
      </c>
      <c r="F1110" s="1">
        <v>5.0223760912337063</v>
      </c>
      <c r="G1110" s="116">
        <v>3.9480163446220891E-3</v>
      </c>
    </row>
    <row r="1111" spans="2:7" x14ac:dyDescent="0.25">
      <c r="B1111" s="12"/>
      <c r="C1111" s="7"/>
      <c r="E1111" t="s">
        <v>479</v>
      </c>
      <c r="F1111" s="1">
        <v>5.0223760912337063</v>
      </c>
      <c r="G1111" s="116">
        <v>3.9480163446220891E-3</v>
      </c>
    </row>
    <row r="1112" spans="2:7" x14ac:dyDescent="0.25">
      <c r="B1112" s="12"/>
      <c r="C1112" s="7"/>
      <c r="E1112" t="s">
        <v>166</v>
      </c>
      <c r="F1112" s="1">
        <v>5.0223760912337063</v>
      </c>
      <c r="G1112" s="116">
        <v>3.9480163446220891E-3</v>
      </c>
    </row>
    <row r="1113" spans="2:7" x14ac:dyDescent="0.25">
      <c r="B1113" s="12"/>
      <c r="C1113" s="7"/>
      <c r="E1113" t="s">
        <v>157</v>
      </c>
      <c r="F1113" s="1">
        <v>3.3864146030332831</v>
      </c>
      <c r="G1113" s="116">
        <v>2.6620109604651664E-3</v>
      </c>
    </row>
    <row r="1114" spans="2:7" x14ac:dyDescent="0.25">
      <c r="B1114" s="12"/>
      <c r="C1114" s="7"/>
      <c r="D1114" t="s">
        <v>171</v>
      </c>
      <c r="F1114" s="1">
        <v>1272.1264687961814</v>
      </c>
      <c r="G1114" s="116">
        <v>0.98445344680596192</v>
      </c>
    </row>
    <row r="1115" spans="2:7" x14ac:dyDescent="0.25">
      <c r="B1115" s="12"/>
      <c r="C1115" s="7" t="s">
        <v>34</v>
      </c>
      <c r="D1115" s="7"/>
      <c r="E1115" s="7"/>
      <c r="F1115" s="8">
        <v>1292.2159731611164</v>
      </c>
      <c r="G1115" s="120">
        <v>0.98847447178261227</v>
      </c>
    </row>
    <row r="1116" spans="2:7" x14ac:dyDescent="0.25">
      <c r="B1116" s="12"/>
      <c r="C1116" s="7" t="s">
        <v>30</v>
      </c>
      <c r="D1116" t="s">
        <v>31</v>
      </c>
      <c r="E1116" t="s">
        <v>318</v>
      </c>
      <c r="F1116" s="1">
        <v>10.044752182467413</v>
      </c>
      <c r="G1116" s="116">
        <v>0.66666666666666663</v>
      </c>
    </row>
    <row r="1117" spans="2:7" x14ac:dyDescent="0.25">
      <c r="B1117" s="12"/>
      <c r="C1117" s="7"/>
      <c r="E1117" t="s">
        <v>266</v>
      </c>
      <c r="F1117" s="1">
        <v>5.0223760912337063</v>
      </c>
      <c r="G1117" s="116">
        <v>0.33333333333333331</v>
      </c>
    </row>
    <row r="1118" spans="2:7" x14ac:dyDescent="0.25">
      <c r="B1118" s="12"/>
      <c r="C1118" s="7"/>
      <c r="D1118" t="s">
        <v>173</v>
      </c>
      <c r="F1118" s="1">
        <v>15.067128273701119</v>
      </c>
      <c r="G1118" s="116">
        <v>1</v>
      </c>
    </row>
    <row r="1119" spans="2:7" x14ac:dyDescent="0.25">
      <c r="B1119" s="9"/>
      <c r="C1119" s="7" t="s">
        <v>32</v>
      </c>
      <c r="D1119" s="7"/>
      <c r="E1119" s="7"/>
      <c r="F1119" s="8">
        <v>15.067128273701119</v>
      </c>
      <c r="G1119" s="120">
        <v>1.1525528217387717E-2</v>
      </c>
    </row>
    <row r="1120" spans="2:7" x14ac:dyDescent="0.25">
      <c r="B1120" s="10" t="s">
        <v>56</v>
      </c>
      <c r="C1120" s="10"/>
      <c r="D1120" s="10"/>
      <c r="E1120" s="10"/>
      <c r="F1120" s="11">
        <v>1307.2831014348176</v>
      </c>
      <c r="G1120" s="117">
        <v>2.3740079905144512E-2</v>
      </c>
    </row>
    <row r="1121" spans="2:7" x14ac:dyDescent="0.25">
      <c r="B1121" s="12" t="s">
        <v>20</v>
      </c>
      <c r="C1121" s="7" t="s">
        <v>33</v>
      </c>
      <c r="D1121" t="s">
        <v>67</v>
      </c>
      <c r="E1121" t="s">
        <v>396</v>
      </c>
      <c r="F1121" s="1">
        <v>18.96537539263959</v>
      </c>
      <c r="G1121" s="116">
        <v>0.36681000236534228</v>
      </c>
    </row>
    <row r="1122" spans="2:7" x14ac:dyDescent="0.25">
      <c r="B1122" s="12"/>
      <c r="C1122" s="7"/>
      <c r="E1122" t="s">
        <v>419</v>
      </c>
      <c r="F1122" s="1">
        <v>18.96537539263959</v>
      </c>
      <c r="G1122" s="116">
        <v>0.36681000236534228</v>
      </c>
    </row>
    <row r="1123" spans="2:7" x14ac:dyDescent="0.25">
      <c r="B1123" s="12"/>
      <c r="C1123" s="7"/>
      <c r="E1123" t="s">
        <v>480</v>
      </c>
      <c r="F1123" s="1">
        <v>13.772788568454422</v>
      </c>
      <c r="G1123" s="116">
        <v>0.26637999526931544</v>
      </c>
    </row>
    <row r="1124" spans="2:7" x14ac:dyDescent="0.25">
      <c r="B1124" s="12"/>
      <c r="C1124" s="7"/>
      <c r="D1124" t="s">
        <v>269</v>
      </c>
      <c r="F1124" s="1">
        <v>51.703539353733603</v>
      </c>
      <c r="G1124" s="116">
        <v>7.7562078647558192E-3</v>
      </c>
    </row>
    <row r="1125" spans="2:7" x14ac:dyDescent="0.25">
      <c r="B1125" s="12"/>
      <c r="C1125" s="7"/>
      <c r="D1125" t="s">
        <v>63</v>
      </c>
      <c r="E1125" t="s">
        <v>145</v>
      </c>
      <c r="F1125" s="1">
        <v>111.37085443823055</v>
      </c>
      <c r="G1125" s="116">
        <v>0.15853545270270192</v>
      </c>
    </row>
    <row r="1126" spans="2:7" x14ac:dyDescent="0.25">
      <c r="B1126" s="12"/>
      <c r="C1126" s="7"/>
      <c r="E1126" t="s">
        <v>185</v>
      </c>
      <c r="F1126" s="1">
        <v>89.634290139012776</v>
      </c>
      <c r="G1126" s="116">
        <v>0.12759364051350716</v>
      </c>
    </row>
    <row r="1127" spans="2:7" x14ac:dyDescent="0.25">
      <c r="B1127" s="12"/>
      <c r="C1127" s="7"/>
      <c r="E1127" t="s">
        <v>187</v>
      </c>
      <c r="F1127" s="1">
        <v>56.896126177918774</v>
      </c>
      <c r="G1127" s="116">
        <v>8.0991145898491615E-2</v>
      </c>
    </row>
    <row r="1128" spans="2:7" x14ac:dyDescent="0.25">
      <c r="B1128" s="12"/>
      <c r="C1128" s="7"/>
      <c r="E1128" t="s">
        <v>174</v>
      </c>
      <c r="F1128" s="1">
        <v>56.896126177918774</v>
      </c>
      <c r="G1128" s="116">
        <v>8.0991145898491615E-2</v>
      </c>
    </row>
    <row r="1129" spans="2:7" x14ac:dyDescent="0.25">
      <c r="B1129" s="12"/>
      <c r="C1129" s="7"/>
      <c r="E1129" t="s">
        <v>180</v>
      </c>
      <c r="F1129" s="1">
        <v>51.703539353733603</v>
      </c>
      <c r="G1129" s="116">
        <v>7.3599543247846094E-2</v>
      </c>
    </row>
    <row r="1130" spans="2:7" x14ac:dyDescent="0.25">
      <c r="B1130" s="12"/>
      <c r="C1130" s="7"/>
      <c r="E1130" t="s">
        <v>190</v>
      </c>
      <c r="F1130" s="1">
        <v>37.93075078527918</v>
      </c>
      <c r="G1130" s="116">
        <v>5.3994097265661067E-2</v>
      </c>
    </row>
    <row r="1131" spans="2:7" x14ac:dyDescent="0.25">
      <c r="B1131" s="12"/>
      <c r="C1131" s="7"/>
      <c r="E1131" t="s">
        <v>189</v>
      </c>
      <c r="F1131" s="1">
        <v>37.93075078527918</v>
      </c>
      <c r="G1131" s="116">
        <v>5.3994097265661067E-2</v>
      </c>
    </row>
    <row r="1132" spans="2:7" x14ac:dyDescent="0.25">
      <c r="B1132" s="12"/>
      <c r="C1132" s="7"/>
      <c r="E1132" t="s">
        <v>183</v>
      </c>
      <c r="F1132" s="1">
        <v>29.833657542248481</v>
      </c>
      <c r="G1132" s="116">
        <v>4.2467954727427926E-2</v>
      </c>
    </row>
    <row r="1133" spans="2:7" x14ac:dyDescent="0.25">
      <c r="B1133" s="12"/>
      <c r="C1133" s="7"/>
      <c r="E1133" t="s">
        <v>195</v>
      </c>
      <c r="F1133" s="1">
        <v>18.96537539263959</v>
      </c>
      <c r="G1133" s="116">
        <v>2.6997048632830534E-2</v>
      </c>
    </row>
    <row r="1134" spans="2:7" x14ac:dyDescent="0.25">
      <c r="B1134" s="12"/>
      <c r="C1134" s="7"/>
      <c r="E1134" t="s">
        <v>275</v>
      </c>
      <c r="F1134" s="1">
        <v>18.96537539263959</v>
      </c>
      <c r="G1134" s="116">
        <v>2.6997048632830534E-2</v>
      </c>
    </row>
    <row r="1135" spans="2:7" x14ac:dyDescent="0.25">
      <c r="B1135" s="12"/>
      <c r="C1135" s="7"/>
      <c r="E1135" t="s">
        <v>194</v>
      </c>
      <c r="F1135" s="1">
        <v>18.96537539263959</v>
      </c>
      <c r="G1135" s="116">
        <v>2.6997048632830534E-2</v>
      </c>
    </row>
    <row r="1136" spans="2:7" x14ac:dyDescent="0.25">
      <c r="B1136" s="12"/>
      <c r="C1136" s="7"/>
      <c r="E1136" t="s">
        <v>178</v>
      </c>
      <c r="F1136" s="1">
        <v>18.96537539263959</v>
      </c>
      <c r="G1136" s="116">
        <v>2.6997048632830534E-2</v>
      </c>
    </row>
    <row r="1137" spans="2:7" x14ac:dyDescent="0.25">
      <c r="B1137" s="12"/>
      <c r="C1137" s="7"/>
      <c r="E1137" t="s">
        <v>181</v>
      </c>
      <c r="F1137" s="1">
        <v>18.96537539263959</v>
      </c>
      <c r="G1137" s="116">
        <v>2.6997048632830534E-2</v>
      </c>
    </row>
    <row r="1138" spans="2:7" x14ac:dyDescent="0.25">
      <c r="B1138" s="12"/>
      <c r="C1138" s="7"/>
      <c r="E1138" t="s">
        <v>296</v>
      </c>
      <c r="F1138" s="1">
        <v>18.96537539263959</v>
      </c>
      <c r="G1138" s="116">
        <v>2.6997048632830534E-2</v>
      </c>
    </row>
    <row r="1139" spans="2:7" x14ac:dyDescent="0.25">
      <c r="B1139" s="12"/>
      <c r="C1139" s="7"/>
      <c r="E1139" t="s">
        <v>376</v>
      </c>
      <c r="F1139" s="1">
        <v>18.96537539263959</v>
      </c>
      <c r="G1139" s="116">
        <v>2.6997048632830534E-2</v>
      </c>
    </row>
    <row r="1140" spans="2:7" x14ac:dyDescent="0.25">
      <c r="B1140" s="12"/>
      <c r="C1140" s="7"/>
      <c r="E1140" t="s">
        <v>215</v>
      </c>
      <c r="F1140" s="1">
        <v>18.96537539263959</v>
      </c>
      <c r="G1140" s="116">
        <v>2.6997048632830534E-2</v>
      </c>
    </row>
    <row r="1141" spans="2:7" x14ac:dyDescent="0.25">
      <c r="B1141" s="12"/>
      <c r="C1141" s="7"/>
      <c r="E1141" t="s">
        <v>281</v>
      </c>
      <c r="F1141" s="1">
        <v>18.96537539263959</v>
      </c>
      <c r="G1141" s="116">
        <v>2.6997048632830534E-2</v>
      </c>
    </row>
    <row r="1142" spans="2:7" x14ac:dyDescent="0.25">
      <c r="B1142" s="12"/>
      <c r="C1142" s="7"/>
      <c r="E1142" t="s">
        <v>325</v>
      </c>
      <c r="F1142" s="1">
        <v>18.96537539263959</v>
      </c>
      <c r="G1142" s="116">
        <v>2.6997048632830534E-2</v>
      </c>
    </row>
    <row r="1143" spans="2:7" x14ac:dyDescent="0.25">
      <c r="B1143" s="12"/>
      <c r="C1143" s="7"/>
      <c r="E1143" t="s">
        <v>184</v>
      </c>
      <c r="F1143" s="1">
        <v>18.96537539263959</v>
      </c>
      <c r="G1143" s="116">
        <v>2.6997048632830534E-2</v>
      </c>
    </row>
    <row r="1144" spans="2:7" x14ac:dyDescent="0.25">
      <c r="B1144" s="12"/>
      <c r="C1144" s="7"/>
      <c r="E1144" t="s">
        <v>276</v>
      </c>
      <c r="F1144" s="1">
        <v>13.772788568454422</v>
      </c>
      <c r="G1144" s="116">
        <v>1.9605445982185016E-2</v>
      </c>
    </row>
    <row r="1145" spans="2:7" x14ac:dyDescent="0.25">
      <c r="B1145" s="12"/>
      <c r="C1145" s="7"/>
      <c r="E1145" t="s">
        <v>175</v>
      </c>
      <c r="F1145" s="1">
        <v>7.9100875451479764</v>
      </c>
      <c r="G1145" s="116">
        <v>1.1259941536890685E-2</v>
      </c>
    </row>
    <row r="1146" spans="2:7" x14ac:dyDescent="0.25">
      <c r="B1146" s="12"/>
      <c r="C1146" s="7"/>
      <c r="D1146" t="s">
        <v>146</v>
      </c>
      <c r="F1146" s="1">
        <v>702.49810083225918</v>
      </c>
      <c r="G1146" s="116">
        <v>0.10538391303104733</v>
      </c>
    </row>
    <row r="1147" spans="2:7" x14ac:dyDescent="0.25">
      <c r="B1147" s="12"/>
      <c r="C1147" s="7"/>
      <c r="D1147" t="s">
        <v>64</v>
      </c>
      <c r="E1147" t="s">
        <v>1051</v>
      </c>
      <c r="F1147" s="1">
        <v>59.613626898881577</v>
      </c>
      <c r="G1147" s="116">
        <v>1</v>
      </c>
    </row>
    <row r="1148" spans="2:7" x14ac:dyDescent="0.25">
      <c r="B1148" s="12"/>
      <c r="C1148" s="7"/>
      <c r="D1148" t="s">
        <v>1055</v>
      </c>
      <c r="F1148" s="1">
        <v>59.613626898881577</v>
      </c>
      <c r="G1148" s="116">
        <v>8.9428245644141841E-3</v>
      </c>
    </row>
    <row r="1149" spans="2:7" x14ac:dyDescent="0.25">
      <c r="B1149" s="12"/>
      <c r="C1149" s="7"/>
      <c r="D1149" t="s">
        <v>66</v>
      </c>
      <c r="E1149" t="s">
        <v>1051</v>
      </c>
      <c r="F1149" s="1">
        <v>18.96537539263959</v>
      </c>
      <c r="G1149" s="116">
        <v>1</v>
      </c>
    </row>
    <row r="1150" spans="2:7" x14ac:dyDescent="0.25">
      <c r="B1150" s="12"/>
      <c r="C1150" s="7"/>
      <c r="D1150" t="s">
        <v>1054</v>
      </c>
      <c r="F1150" s="1">
        <v>18.96537539263959</v>
      </c>
      <c r="G1150" s="116">
        <v>2.8450546252171685E-3</v>
      </c>
    </row>
    <row r="1151" spans="2:7" x14ac:dyDescent="0.25">
      <c r="B1151" s="12"/>
      <c r="C1151" s="7"/>
      <c r="D1151" t="s">
        <v>62</v>
      </c>
      <c r="E1151" t="s">
        <v>153</v>
      </c>
      <c r="F1151" s="1">
        <v>1517.9271994461776</v>
      </c>
      <c r="G1151" s="116">
        <v>0.2602173928236482</v>
      </c>
    </row>
    <row r="1152" spans="2:7" x14ac:dyDescent="0.25">
      <c r="B1152" s="12"/>
      <c r="C1152" s="7"/>
      <c r="E1152" t="s">
        <v>150</v>
      </c>
      <c r="F1152" s="1">
        <v>549.67728391064054</v>
      </c>
      <c r="G1152" s="116">
        <v>9.4230862827807751E-2</v>
      </c>
    </row>
    <row r="1153" spans="2:7" x14ac:dyDescent="0.25">
      <c r="B1153" s="12"/>
      <c r="C1153" s="7"/>
      <c r="E1153" t="s">
        <v>165</v>
      </c>
      <c r="F1153" s="1">
        <v>423.26546568670835</v>
      </c>
      <c r="G1153" s="116">
        <v>7.2560157030895828E-2</v>
      </c>
    </row>
    <row r="1154" spans="2:7" x14ac:dyDescent="0.25">
      <c r="B1154" s="12"/>
      <c r="C1154" s="7"/>
      <c r="E1154" t="s">
        <v>156</v>
      </c>
      <c r="F1154" s="1">
        <v>213.30610796943026</v>
      </c>
      <c r="G1154" s="116">
        <v>3.6566944257548278E-2</v>
      </c>
    </row>
    <row r="1155" spans="2:7" x14ac:dyDescent="0.25">
      <c r="B1155" s="12"/>
      <c r="C1155" s="7"/>
      <c r="E1155" t="s">
        <v>481</v>
      </c>
      <c r="F1155" s="1">
        <v>138.43332307390085</v>
      </c>
      <c r="G1155" s="116">
        <v>2.3731545507154308E-2</v>
      </c>
    </row>
    <row r="1156" spans="2:7" x14ac:dyDescent="0.25">
      <c r="B1156" s="12"/>
      <c r="C1156" s="7"/>
      <c r="E1156" t="s">
        <v>157</v>
      </c>
      <c r="F1156" s="1">
        <v>133.24073624971567</v>
      </c>
      <c r="G1156" s="116">
        <v>2.2841383313675669E-2</v>
      </c>
    </row>
    <row r="1157" spans="2:7" x14ac:dyDescent="0.25">
      <c r="B1157" s="12"/>
      <c r="C1157" s="7"/>
      <c r="E1157" t="s">
        <v>151</v>
      </c>
      <c r="F1157" s="1">
        <v>114.27536085707608</v>
      </c>
      <c r="G1157" s="116">
        <v>1.9590159842355671E-2</v>
      </c>
    </row>
    <row r="1158" spans="2:7" x14ac:dyDescent="0.25">
      <c r="B1158" s="12"/>
      <c r="C1158" s="7"/>
      <c r="E1158" t="s">
        <v>166</v>
      </c>
      <c r="F1158" s="1">
        <v>111.37085443823055</v>
      </c>
      <c r="G1158" s="116">
        <v>1.9092241965907253E-2</v>
      </c>
    </row>
    <row r="1159" spans="2:7" x14ac:dyDescent="0.25">
      <c r="B1159" s="12"/>
      <c r="C1159" s="7"/>
      <c r="E1159" t="s">
        <v>148</v>
      </c>
      <c r="F1159" s="1">
        <v>111.31716625261517</v>
      </c>
      <c r="G1159" s="116">
        <v>1.9083038230911686E-2</v>
      </c>
    </row>
    <row r="1160" spans="2:7" x14ac:dyDescent="0.25">
      <c r="B1160" s="12"/>
      <c r="C1160" s="7"/>
      <c r="E1160" t="s">
        <v>228</v>
      </c>
      <c r="F1160" s="1">
        <v>105.69515911280683</v>
      </c>
      <c r="G1160" s="116">
        <v>1.8119260757992944E-2</v>
      </c>
    </row>
    <row r="1161" spans="2:7" x14ac:dyDescent="0.25">
      <c r="B1161" s="12"/>
      <c r="C1161" s="7"/>
      <c r="E1161" t="s">
        <v>227</v>
      </c>
      <c r="F1161" s="1">
        <v>103.40707870746719</v>
      </c>
      <c r="G1161" s="116">
        <v>1.7727016440962726E-2</v>
      </c>
    </row>
    <row r="1162" spans="2:7" x14ac:dyDescent="0.25">
      <c r="B1162" s="12"/>
      <c r="C1162" s="7"/>
      <c r="E1162" t="s">
        <v>341</v>
      </c>
      <c r="F1162" s="1">
        <v>100.50257228862166</v>
      </c>
      <c r="G1162" s="116">
        <v>1.7229098564514309E-2</v>
      </c>
    </row>
    <row r="1163" spans="2:7" x14ac:dyDescent="0.25">
      <c r="B1163" s="12"/>
      <c r="C1163" s="7"/>
      <c r="E1163" t="s">
        <v>475</v>
      </c>
      <c r="F1163" s="1">
        <v>89.500972626745437</v>
      </c>
      <c r="G1163" s="116">
        <v>1.5343100618138837E-2</v>
      </c>
    </row>
    <row r="1164" spans="2:7" x14ac:dyDescent="0.25">
      <c r="B1164" s="12"/>
      <c r="C1164" s="7"/>
      <c r="E1164" t="s">
        <v>482</v>
      </c>
      <c r="F1164" s="1">
        <v>84.308385802560267</v>
      </c>
      <c r="G1164" s="116">
        <v>1.4452938424660201E-2</v>
      </c>
    </row>
    <row r="1165" spans="2:7" x14ac:dyDescent="0.25">
      <c r="B1165" s="12"/>
      <c r="C1165" s="7"/>
      <c r="E1165" t="s">
        <v>168</v>
      </c>
      <c r="F1165" s="1">
        <v>79.249116490642436</v>
      </c>
      <c r="G1165" s="116">
        <v>1.3585630776164091E-2</v>
      </c>
    </row>
    <row r="1166" spans="2:7" x14ac:dyDescent="0.25">
      <c r="B1166" s="12"/>
      <c r="C1166" s="7"/>
      <c r="E1166" t="s">
        <v>234</v>
      </c>
      <c r="F1166" s="1">
        <v>78.632690477136549</v>
      </c>
      <c r="G1166" s="116">
        <v>1.3479957216745891E-2</v>
      </c>
    </row>
    <row r="1167" spans="2:7" x14ac:dyDescent="0.25">
      <c r="B1167" s="12"/>
      <c r="C1167" s="7"/>
      <c r="E1167" t="s">
        <v>236</v>
      </c>
      <c r="F1167" s="1">
        <v>75.86150157055836</v>
      </c>
      <c r="G1167" s="116">
        <v>1.3004893885279999E-2</v>
      </c>
    </row>
    <row r="1168" spans="2:7" x14ac:dyDescent="0.25">
      <c r="B1168" s="12"/>
      <c r="C1168" s="7"/>
      <c r="E1168" t="s">
        <v>463</v>
      </c>
      <c r="F1168" s="1">
        <v>70.53559723410585</v>
      </c>
      <c r="G1168" s="116">
        <v>1.2091877146818837E-2</v>
      </c>
    </row>
    <row r="1169" spans="2:7" x14ac:dyDescent="0.25">
      <c r="B1169" s="12"/>
      <c r="C1169" s="7"/>
      <c r="E1169" t="s">
        <v>163</v>
      </c>
      <c r="F1169" s="1">
        <v>70.481909048490465</v>
      </c>
      <c r="G1169" s="116">
        <v>1.2082673411823269E-2</v>
      </c>
    </row>
    <row r="1170" spans="2:7" x14ac:dyDescent="0.25">
      <c r="B1170" s="12"/>
      <c r="C1170" s="7"/>
      <c r="E1170" t="s">
        <v>392</v>
      </c>
      <c r="F1170" s="1">
        <v>70.481909048490465</v>
      </c>
      <c r="G1170" s="116">
        <v>1.2082673411823269E-2</v>
      </c>
    </row>
    <row r="1171" spans="2:7" x14ac:dyDescent="0.25">
      <c r="B1171" s="12"/>
      <c r="C1171" s="7"/>
      <c r="E1171" t="s">
        <v>230</v>
      </c>
      <c r="F1171" s="1">
        <v>64.806213723066747</v>
      </c>
      <c r="G1171" s="116">
        <v>1.110969220390896E-2</v>
      </c>
    </row>
    <row r="1172" spans="2:7" x14ac:dyDescent="0.25">
      <c r="B1172" s="12"/>
      <c r="C1172" s="7"/>
      <c r="E1172" t="s">
        <v>479</v>
      </c>
      <c r="F1172" s="1">
        <v>64.806213723066747</v>
      </c>
      <c r="G1172" s="116">
        <v>1.110969220390896E-2</v>
      </c>
    </row>
    <row r="1173" spans="2:7" x14ac:dyDescent="0.25">
      <c r="B1173" s="12"/>
      <c r="C1173" s="7"/>
      <c r="E1173" t="s">
        <v>248</v>
      </c>
      <c r="F1173" s="1">
        <v>56.896126177918774</v>
      </c>
      <c r="G1173" s="116">
        <v>9.753670413959999E-3</v>
      </c>
    </row>
    <row r="1174" spans="2:7" x14ac:dyDescent="0.25">
      <c r="B1174" s="12"/>
      <c r="C1174" s="7"/>
      <c r="E1174" t="s">
        <v>483</v>
      </c>
      <c r="F1174" s="1">
        <v>51.703539353733603</v>
      </c>
      <c r="G1174" s="116">
        <v>8.8635082204813632E-3</v>
      </c>
    </row>
    <row r="1175" spans="2:7" x14ac:dyDescent="0.25">
      <c r="B1175" s="12"/>
      <c r="C1175" s="7"/>
      <c r="E1175" t="s">
        <v>247</v>
      </c>
      <c r="F1175" s="1">
        <v>48.799032934888075</v>
      </c>
      <c r="G1175" s="116">
        <v>8.3655903440329454E-3</v>
      </c>
    </row>
    <row r="1176" spans="2:7" x14ac:dyDescent="0.25">
      <c r="B1176" s="12"/>
      <c r="C1176" s="7"/>
      <c r="E1176" t="s">
        <v>167</v>
      </c>
      <c r="F1176" s="1">
        <v>48.558339051389964</v>
      </c>
      <c r="G1176" s="116">
        <v>8.3243283290592839E-3</v>
      </c>
    </row>
    <row r="1177" spans="2:7" x14ac:dyDescent="0.25">
      <c r="B1177" s="12"/>
      <c r="C1177" s="7"/>
      <c r="E1177" t="s">
        <v>484</v>
      </c>
      <c r="F1177" s="1">
        <v>43.606446110702905</v>
      </c>
      <c r="G1177" s="116">
        <v>7.4754281505543104E-3</v>
      </c>
    </row>
    <row r="1178" spans="2:7" x14ac:dyDescent="0.25">
      <c r="B1178" s="12"/>
      <c r="C1178" s="7"/>
      <c r="E1178" t="s">
        <v>160</v>
      </c>
      <c r="F1178" s="1">
        <v>43.606446110702905</v>
      </c>
      <c r="G1178" s="116">
        <v>7.4754281505543104E-3</v>
      </c>
    </row>
    <row r="1179" spans="2:7" x14ac:dyDescent="0.25">
      <c r="B1179" s="12"/>
      <c r="C1179" s="7"/>
      <c r="E1179" t="s">
        <v>436</v>
      </c>
      <c r="F1179" s="1">
        <v>43.606446110702905</v>
      </c>
      <c r="G1179" s="116">
        <v>7.4754281505543104E-3</v>
      </c>
    </row>
    <row r="1180" spans="2:7" x14ac:dyDescent="0.25">
      <c r="B1180" s="12"/>
      <c r="C1180" s="7"/>
      <c r="E1180" t="s">
        <v>302</v>
      </c>
      <c r="F1180" s="1">
        <v>37.93075078527918</v>
      </c>
      <c r="G1180" s="116">
        <v>6.5024469426399993E-3</v>
      </c>
    </row>
    <row r="1181" spans="2:7" x14ac:dyDescent="0.25">
      <c r="B1181" s="12"/>
      <c r="C1181" s="7"/>
      <c r="E1181" t="s">
        <v>242</v>
      </c>
      <c r="F1181" s="1">
        <v>37.93075078527918</v>
      </c>
      <c r="G1181" s="116">
        <v>6.5024469426399993E-3</v>
      </c>
    </row>
    <row r="1182" spans="2:7" x14ac:dyDescent="0.25">
      <c r="B1182" s="12"/>
      <c r="C1182" s="7"/>
      <c r="E1182" t="s">
        <v>258</v>
      </c>
      <c r="F1182" s="1">
        <v>37.93075078527918</v>
      </c>
      <c r="G1182" s="116">
        <v>6.5024469426399993E-3</v>
      </c>
    </row>
    <row r="1183" spans="2:7" x14ac:dyDescent="0.25">
      <c r="B1183" s="12"/>
      <c r="C1183" s="7"/>
      <c r="E1183" t="s">
        <v>485</v>
      </c>
      <c r="F1183" s="1">
        <v>37.93075078527918</v>
      </c>
      <c r="G1183" s="116">
        <v>6.5024469426399993E-3</v>
      </c>
    </row>
    <row r="1184" spans="2:7" x14ac:dyDescent="0.25">
      <c r="B1184" s="12"/>
      <c r="C1184" s="7"/>
      <c r="E1184" t="s">
        <v>346</v>
      </c>
      <c r="F1184" s="1">
        <v>37.93075078527918</v>
      </c>
      <c r="G1184" s="116">
        <v>6.5024469426399993E-3</v>
      </c>
    </row>
    <row r="1185" spans="2:7" x14ac:dyDescent="0.25">
      <c r="B1185" s="12"/>
      <c r="C1185" s="7"/>
      <c r="E1185" t="s">
        <v>330</v>
      </c>
      <c r="F1185" s="1">
        <v>37.93075078527918</v>
      </c>
      <c r="G1185" s="116">
        <v>6.5024469426399993E-3</v>
      </c>
    </row>
    <row r="1186" spans="2:7" x14ac:dyDescent="0.25">
      <c r="B1186" s="12"/>
      <c r="C1186" s="7"/>
      <c r="E1186" t="s">
        <v>339</v>
      </c>
      <c r="F1186" s="1">
        <v>37.93075078527918</v>
      </c>
      <c r="G1186" s="116">
        <v>6.5024469426399993E-3</v>
      </c>
    </row>
    <row r="1187" spans="2:7" x14ac:dyDescent="0.25">
      <c r="B1187" s="12"/>
      <c r="C1187" s="7"/>
      <c r="E1187" t="s">
        <v>486</v>
      </c>
      <c r="F1187" s="1">
        <v>29.833657542248481</v>
      </c>
      <c r="G1187" s="116">
        <v>5.1143668727129457E-3</v>
      </c>
    </row>
    <row r="1188" spans="2:7" x14ac:dyDescent="0.25">
      <c r="B1188" s="12"/>
      <c r="C1188" s="7"/>
      <c r="E1188" t="s">
        <v>152</v>
      </c>
      <c r="F1188" s="1">
        <v>29.833657542248481</v>
      </c>
      <c r="G1188" s="116">
        <v>5.1143668727129457E-3</v>
      </c>
    </row>
    <row r="1189" spans="2:7" x14ac:dyDescent="0.25">
      <c r="B1189" s="12"/>
      <c r="C1189" s="7"/>
      <c r="E1189" t="s">
        <v>487</v>
      </c>
      <c r="F1189" s="1">
        <v>29.646651844365756</v>
      </c>
      <c r="G1189" s="116">
        <v>5.0823085927348523E-3</v>
      </c>
    </row>
    <row r="1190" spans="2:7" x14ac:dyDescent="0.25">
      <c r="B1190" s="12"/>
      <c r="C1190" s="7"/>
      <c r="E1190" t="s">
        <v>169</v>
      </c>
      <c r="F1190" s="1">
        <v>26.875462937787567</v>
      </c>
      <c r="G1190" s="116">
        <v>4.6072452612689599E-3</v>
      </c>
    </row>
    <row r="1191" spans="2:7" x14ac:dyDescent="0.25">
      <c r="B1191" s="12"/>
      <c r="C1191" s="7"/>
      <c r="E1191" t="s">
        <v>387</v>
      </c>
      <c r="F1191" s="1">
        <v>26.875462937787567</v>
      </c>
      <c r="G1191" s="116">
        <v>4.6072452612689599E-3</v>
      </c>
    </row>
    <row r="1192" spans="2:7" x14ac:dyDescent="0.25">
      <c r="B1192" s="12"/>
      <c r="C1192" s="7"/>
      <c r="E1192" t="s">
        <v>154</v>
      </c>
      <c r="F1192" s="1">
        <v>26.875462937787567</v>
      </c>
      <c r="G1192" s="116">
        <v>4.6072452612689599E-3</v>
      </c>
    </row>
    <row r="1193" spans="2:7" x14ac:dyDescent="0.25">
      <c r="B1193" s="12"/>
      <c r="C1193" s="7"/>
      <c r="E1193" t="s">
        <v>162</v>
      </c>
      <c r="F1193" s="1">
        <v>24.641070718063311</v>
      </c>
      <c r="G1193" s="116">
        <v>4.2242046792343099E-3</v>
      </c>
    </row>
    <row r="1194" spans="2:7" x14ac:dyDescent="0.25">
      <c r="B1194" s="12"/>
      <c r="C1194" s="7"/>
      <c r="E1194" t="s">
        <v>390</v>
      </c>
      <c r="F1194" s="1">
        <v>21.682876113602397</v>
      </c>
      <c r="G1194" s="116">
        <v>3.7170830677903241E-3</v>
      </c>
    </row>
    <row r="1195" spans="2:7" x14ac:dyDescent="0.25">
      <c r="B1195" s="12"/>
      <c r="C1195" s="7"/>
      <c r="E1195" t="s">
        <v>488</v>
      </c>
      <c r="F1195" s="1">
        <v>18.96537539263959</v>
      </c>
      <c r="G1195" s="116">
        <v>3.2512234713199997E-3</v>
      </c>
    </row>
    <row r="1196" spans="2:7" x14ac:dyDescent="0.25">
      <c r="B1196" s="12"/>
      <c r="C1196" s="7"/>
      <c r="E1196" t="s">
        <v>251</v>
      </c>
      <c r="F1196" s="1">
        <v>18.96537539263959</v>
      </c>
      <c r="G1196" s="116">
        <v>3.2512234713199997E-3</v>
      </c>
    </row>
    <row r="1197" spans="2:7" x14ac:dyDescent="0.25">
      <c r="B1197" s="12"/>
      <c r="C1197" s="7"/>
      <c r="E1197" t="s">
        <v>331</v>
      </c>
      <c r="F1197" s="1">
        <v>18.96537539263959</v>
      </c>
      <c r="G1197" s="116">
        <v>3.2512234713199997E-3</v>
      </c>
    </row>
    <row r="1198" spans="2:7" x14ac:dyDescent="0.25">
      <c r="B1198" s="12"/>
      <c r="C1198" s="7"/>
      <c r="E1198" t="s">
        <v>469</v>
      </c>
      <c r="F1198" s="1">
        <v>18.96537539263959</v>
      </c>
      <c r="G1198" s="116">
        <v>3.2512234713199997E-3</v>
      </c>
    </row>
    <row r="1199" spans="2:7" x14ac:dyDescent="0.25">
      <c r="B1199" s="12"/>
      <c r="C1199" s="7"/>
      <c r="E1199" t="s">
        <v>466</v>
      </c>
      <c r="F1199" s="1">
        <v>18.96537539263959</v>
      </c>
      <c r="G1199" s="116">
        <v>3.2512234713199997E-3</v>
      </c>
    </row>
    <row r="1200" spans="2:7" x14ac:dyDescent="0.25">
      <c r="B1200" s="12"/>
      <c r="C1200" s="7"/>
      <c r="E1200" t="s">
        <v>489</v>
      </c>
      <c r="F1200" s="1">
        <v>18.96537539263959</v>
      </c>
      <c r="G1200" s="116">
        <v>3.2512234713199997E-3</v>
      </c>
    </row>
    <row r="1201" spans="2:7" x14ac:dyDescent="0.25">
      <c r="B1201" s="12"/>
      <c r="C1201" s="7"/>
      <c r="E1201" t="s">
        <v>329</v>
      </c>
      <c r="F1201" s="1">
        <v>18.96537539263959</v>
      </c>
      <c r="G1201" s="116">
        <v>3.2512234713199997E-3</v>
      </c>
    </row>
    <row r="1202" spans="2:7" x14ac:dyDescent="0.25">
      <c r="B1202" s="12"/>
      <c r="C1202" s="7"/>
      <c r="E1202" t="s">
        <v>241</v>
      </c>
      <c r="F1202" s="1">
        <v>18.96537539263959</v>
      </c>
      <c r="G1202" s="116">
        <v>3.2512234713199997E-3</v>
      </c>
    </row>
    <row r="1203" spans="2:7" x14ac:dyDescent="0.25">
      <c r="B1203" s="12"/>
      <c r="C1203" s="7"/>
      <c r="E1203" t="s">
        <v>155</v>
      </c>
      <c r="F1203" s="1">
        <v>18.96537539263959</v>
      </c>
      <c r="G1203" s="116">
        <v>3.2512234713199997E-3</v>
      </c>
    </row>
    <row r="1204" spans="2:7" x14ac:dyDescent="0.25">
      <c r="B1204" s="12"/>
      <c r="C1204" s="7"/>
      <c r="E1204" t="s">
        <v>490</v>
      </c>
      <c r="F1204" s="1">
        <v>18.96537539263959</v>
      </c>
      <c r="G1204" s="116">
        <v>3.2512234713199997E-3</v>
      </c>
    </row>
    <row r="1205" spans="2:7" x14ac:dyDescent="0.25">
      <c r="B1205" s="12"/>
      <c r="C1205" s="7"/>
      <c r="E1205" t="s">
        <v>465</v>
      </c>
      <c r="F1205" s="1">
        <v>18.96537539263959</v>
      </c>
      <c r="G1205" s="116">
        <v>3.2512234713199997E-3</v>
      </c>
    </row>
    <row r="1206" spans="2:7" x14ac:dyDescent="0.25">
      <c r="B1206" s="12"/>
      <c r="C1206" s="7"/>
      <c r="E1206" t="s">
        <v>491</v>
      </c>
      <c r="F1206" s="1">
        <v>18.96537539263959</v>
      </c>
      <c r="G1206" s="116">
        <v>3.2512234713199997E-3</v>
      </c>
    </row>
    <row r="1207" spans="2:7" x14ac:dyDescent="0.25">
      <c r="B1207" s="12"/>
      <c r="C1207" s="7"/>
      <c r="E1207" t="s">
        <v>492</v>
      </c>
      <c r="F1207" s="1">
        <v>18.96537539263959</v>
      </c>
      <c r="G1207" s="116">
        <v>3.2512234713199997E-3</v>
      </c>
    </row>
    <row r="1208" spans="2:7" x14ac:dyDescent="0.25">
      <c r="B1208" s="12"/>
      <c r="C1208" s="7"/>
      <c r="E1208" t="s">
        <v>164</v>
      </c>
      <c r="F1208" s="1">
        <v>18.96537539263959</v>
      </c>
      <c r="G1208" s="116">
        <v>3.2512234713199997E-3</v>
      </c>
    </row>
    <row r="1209" spans="2:7" x14ac:dyDescent="0.25">
      <c r="B1209" s="12"/>
      <c r="C1209" s="7"/>
      <c r="E1209" t="s">
        <v>493</v>
      </c>
      <c r="F1209" s="1">
        <v>18.96537539263959</v>
      </c>
      <c r="G1209" s="116">
        <v>3.2512234713199997E-3</v>
      </c>
    </row>
    <row r="1210" spans="2:7" x14ac:dyDescent="0.25">
      <c r="B1210" s="12"/>
      <c r="C1210" s="7"/>
      <c r="E1210" t="s">
        <v>246</v>
      </c>
      <c r="F1210" s="1">
        <v>18.96537539263959</v>
      </c>
      <c r="G1210" s="116">
        <v>3.2512234713199997E-3</v>
      </c>
    </row>
    <row r="1211" spans="2:7" x14ac:dyDescent="0.25">
      <c r="B1211" s="12"/>
      <c r="C1211" s="7"/>
      <c r="E1211" t="s">
        <v>494</v>
      </c>
      <c r="F1211" s="1">
        <v>18.96537539263959</v>
      </c>
      <c r="G1211" s="116">
        <v>3.2512234713199997E-3</v>
      </c>
    </row>
    <row r="1212" spans="2:7" x14ac:dyDescent="0.25">
      <c r="B1212" s="12"/>
      <c r="C1212" s="7"/>
      <c r="E1212" t="s">
        <v>342</v>
      </c>
      <c r="F1212" s="1">
        <v>18.96537539263959</v>
      </c>
      <c r="G1212" s="116">
        <v>3.2512234713199997E-3</v>
      </c>
    </row>
    <row r="1213" spans="2:7" x14ac:dyDescent="0.25">
      <c r="B1213" s="12"/>
      <c r="C1213" s="7"/>
      <c r="E1213" t="s">
        <v>229</v>
      </c>
      <c r="F1213" s="1">
        <v>18.96537539263959</v>
      </c>
      <c r="G1213" s="116">
        <v>3.2512234713199997E-3</v>
      </c>
    </row>
    <row r="1214" spans="2:7" x14ac:dyDescent="0.25">
      <c r="B1214" s="12"/>
      <c r="C1214" s="7"/>
      <c r="E1214" t="s">
        <v>170</v>
      </c>
      <c r="F1214" s="1">
        <v>18.96537539263959</v>
      </c>
      <c r="G1214" s="116">
        <v>3.2512234713199997E-3</v>
      </c>
    </row>
    <row r="1215" spans="2:7" x14ac:dyDescent="0.25">
      <c r="B1215" s="12"/>
      <c r="C1215" s="7"/>
      <c r="E1215" t="s">
        <v>252</v>
      </c>
      <c r="F1215" s="1">
        <v>18.96537539263959</v>
      </c>
      <c r="G1215" s="116">
        <v>3.2512234713199997E-3</v>
      </c>
    </row>
    <row r="1216" spans="2:7" x14ac:dyDescent="0.25">
      <c r="B1216" s="12"/>
      <c r="C1216" s="7"/>
      <c r="E1216" t="s">
        <v>495</v>
      </c>
      <c r="F1216" s="1">
        <v>18.778369694756865</v>
      </c>
      <c r="G1216" s="116">
        <v>3.2191651913419058E-3</v>
      </c>
    </row>
    <row r="1217" spans="2:7" x14ac:dyDescent="0.25">
      <c r="B1217" s="12"/>
      <c r="C1217" s="7"/>
      <c r="E1217" t="s">
        <v>238</v>
      </c>
      <c r="F1217" s="1">
        <v>13.772788568454422</v>
      </c>
      <c r="G1217" s="116">
        <v>2.3610612778413643E-3</v>
      </c>
    </row>
    <row r="1218" spans="2:7" x14ac:dyDescent="0.25">
      <c r="B1218" s="12"/>
      <c r="C1218" s="7"/>
      <c r="E1218" t="s">
        <v>477</v>
      </c>
      <c r="F1218" s="1">
        <v>13.772788568454422</v>
      </c>
      <c r="G1218" s="116">
        <v>2.3610612778413643E-3</v>
      </c>
    </row>
    <row r="1219" spans="2:7" x14ac:dyDescent="0.25">
      <c r="B1219" s="12"/>
      <c r="C1219" s="7"/>
      <c r="E1219" t="s">
        <v>237</v>
      </c>
      <c r="F1219" s="1">
        <v>13.772788568454422</v>
      </c>
      <c r="G1219" s="116">
        <v>2.3610612778413643E-3</v>
      </c>
    </row>
    <row r="1220" spans="2:7" x14ac:dyDescent="0.25">
      <c r="B1220" s="12"/>
      <c r="C1220" s="7"/>
      <c r="E1220" t="s">
        <v>453</v>
      </c>
      <c r="F1220" s="1">
        <v>13.772788568454422</v>
      </c>
      <c r="G1220" s="116">
        <v>2.3610612778413643E-3</v>
      </c>
    </row>
    <row r="1221" spans="2:7" x14ac:dyDescent="0.25">
      <c r="B1221" s="12"/>
      <c r="C1221" s="7"/>
      <c r="E1221" t="s">
        <v>474</v>
      </c>
      <c r="F1221" s="1">
        <v>13.772788568454422</v>
      </c>
      <c r="G1221" s="116">
        <v>2.3610612778413643E-3</v>
      </c>
    </row>
    <row r="1222" spans="2:7" x14ac:dyDescent="0.25">
      <c r="B1222" s="12"/>
      <c r="C1222" s="7"/>
      <c r="E1222" t="s">
        <v>496</v>
      </c>
      <c r="F1222" s="1">
        <v>13.772788568454422</v>
      </c>
      <c r="G1222" s="116">
        <v>2.3610612778413643E-3</v>
      </c>
    </row>
    <row r="1223" spans="2:7" x14ac:dyDescent="0.25">
      <c r="B1223" s="12"/>
      <c r="C1223" s="7"/>
      <c r="E1223" t="s">
        <v>335</v>
      </c>
      <c r="F1223" s="1">
        <v>13.772788568454422</v>
      </c>
      <c r="G1223" s="116">
        <v>2.3610612778413643E-3</v>
      </c>
    </row>
    <row r="1224" spans="2:7" x14ac:dyDescent="0.25">
      <c r="B1224" s="12"/>
      <c r="C1224" s="7"/>
      <c r="E1224" t="s">
        <v>333</v>
      </c>
      <c r="F1224" s="1">
        <v>13.772788568454422</v>
      </c>
      <c r="G1224" s="116">
        <v>2.3610612778413643E-3</v>
      </c>
    </row>
    <row r="1225" spans="2:7" x14ac:dyDescent="0.25">
      <c r="B1225" s="12"/>
      <c r="C1225" s="7"/>
      <c r="E1225" t="s">
        <v>437</v>
      </c>
      <c r="F1225" s="1">
        <v>13.772788568454422</v>
      </c>
      <c r="G1225" s="116">
        <v>2.3610612778413643E-3</v>
      </c>
    </row>
    <row r="1226" spans="2:7" x14ac:dyDescent="0.25">
      <c r="B1226" s="12"/>
      <c r="C1226" s="7"/>
      <c r="E1226" t="s">
        <v>149</v>
      </c>
      <c r="F1226" s="1">
        <v>13.772788568454422</v>
      </c>
      <c r="G1226" s="116">
        <v>2.3610612778413643E-3</v>
      </c>
    </row>
    <row r="1227" spans="2:7" x14ac:dyDescent="0.25">
      <c r="B1227" s="12"/>
      <c r="C1227" s="7"/>
      <c r="E1227" t="s">
        <v>305</v>
      </c>
      <c r="F1227" s="1">
        <v>13.772788568454422</v>
      </c>
      <c r="G1227" s="116">
        <v>2.3610612778413643E-3</v>
      </c>
    </row>
    <row r="1228" spans="2:7" x14ac:dyDescent="0.25">
      <c r="B1228" s="12"/>
      <c r="C1228" s="7"/>
      <c r="E1228" t="s">
        <v>388</v>
      </c>
      <c r="F1228" s="1">
        <v>10.868282149608889</v>
      </c>
      <c r="G1228" s="116">
        <v>1.8631434013929458E-3</v>
      </c>
    </row>
    <row r="1229" spans="2:7" x14ac:dyDescent="0.25">
      <c r="B1229" s="12"/>
      <c r="C1229" s="7"/>
      <c r="E1229" t="s">
        <v>389</v>
      </c>
      <c r="F1229" s="1">
        <v>10.868282149608889</v>
      </c>
      <c r="G1229" s="116">
        <v>1.8631434013929458E-3</v>
      </c>
    </row>
    <row r="1230" spans="2:7" x14ac:dyDescent="0.25">
      <c r="B1230" s="12"/>
      <c r="C1230" s="7"/>
      <c r="E1230" t="s">
        <v>394</v>
      </c>
      <c r="F1230" s="1">
        <v>10.868282149608889</v>
      </c>
      <c r="G1230" s="116">
        <v>1.8631434013929458E-3</v>
      </c>
    </row>
    <row r="1231" spans="2:7" x14ac:dyDescent="0.25">
      <c r="B1231" s="12"/>
      <c r="C1231" s="7"/>
      <c r="E1231" t="s">
        <v>159</v>
      </c>
      <c r="F1231" s="1">
        <v>10.868282149608889</v>
      </c>
      <c r="G1231" s="116">
        <v>1.8631434013929458E-3</v>
      </c>
    </row>
    <row r="1232" spans="2:7" x14ac:dyDescent="0.25">
      <c r="B1232" s="12"/>
      <c r="C1232" s="7"/>
      <c r="E1232" t="s">
        <v>232</v>
      </c>
      <c r="F1232" s="1">
        <v>7.9100875451479764</v>
      </c>
      <c r="G1232" s="116">
        <v>1.3560217899489602E-3</v>
      </c>
    </row>
    <row r="1233" spans="2:7" x14ac:dyDescent="0.25">
      <c r="B1233" s="12"/>
      <c r="C1233" s="7"/>
      <c r="E1233" t="s">
        <v>303</v>
      </c>
      <c r="F1233" s="1">
        <v>7.9100875451479764</v>
      </c>
      <c r="G1233" s="116">
        <v>1.3560217899489602E-3</v>
      </c>
    </row>
    <row r="1234" spans="2:7" x14ac:dyDescent="0.25">
      <c r="B1234" s="12"/>
      <c r="C1234" s="7"/>
      <c r="E1234" t="s">
        <v>478</v>
      </c>
      <c r="F1234" s="1">
        <v>7.9100875451479764</v>
      </c>
      <c r="G1234" s="116">
        <v>1.3560217899489602E-3</v>
      </c>
    </row>
    <row r="1235" spans="2:7" x14ac:dyDescent="0.25">
      <c r="B1235" s="12"/>
      <c r="C1235" s="7"/>
      <c r="E1235" t="s">
        <v>347</v>
      </c>
      <c r="F1235" s="1">
        <v>7.9100875451479764</v>
      </c>
      <c r="G1235" s="116">
        <v>1.3560217899489602E-3</v>
      </c>
    </row>
    <row r="1236" spans="2:7" x14ac:dyDescent="0.25">
      <c r="B1236" s="12"/>
      <c r="C1236" s="7"/>
      <c r="D1236" t="s">
        <v>171</v>
      </c>
      <c r="F1236" s="1">
        <v>5833.3041576313517</v>
      </c>
      <c r="G1236" s="116">
        <v>0.87507199991456552</v>
      </c>
    </row>
    <row r="1237" spans="2:7" x14ac:dyDescent="0.25">
      <c r="B1237" s="12"/>
      <c r="C1237" s="7" t="s">
        <v>34</v>
      </c>
      <c r="D1237" s="7"/>
      <c r="E1237" s="7"/>
      <c r="F1237" s="8">
        <v>6666.0848001088652</v>
      </c>
      <c r="G1237" s="120">
        <v>0.99881478969068727</v>
      </c>
    </row>
    <row r="1238" spans="2:7" x14ac:dyDescent="0.25">
      <c r="B1238" s="12"/>
      <c r="C1238" s="7" t="s">
        <v>30</v>
      </c>
      <c r="D1238" t="s">
        <v>31</v>
      </c>
      <c r="E1238" t="s">
        <v>310</v>
      </c>
      <c r="F1238" s="1">
        <v>7.9100875451479764</v>
      </c>
      <c r="G1238" s="116">
        <v>1</v>
      </c>
    </row>
    <row r="1239" spans="2:7" x14ac:dyDescent="0.25">
      <c r="B1239" s="12"/>
      <c r="C1239" s="7"/>
      <c r="D1239" t="s">
        <v>173</v>
      </c>
      <c r="F1239" s="1">
        <v>7.9100875451479764</v>
      </c>
      <c r="G1239" s="116">
        <v>1</v>
      </c>
    </row>
    <row r="1240" spans="2:7" x14ac:dyDescent="0.25">
      <c r="B1240" s="9"/>
      <c r="C1240" s="7" t="s">
        <v>32</v>
      </c>
      <c r="D1240" s="7"/>
      <c r="E1240" s="7"/>
      <c r="F1240" s="8">
        <v>7.9100875451479764</v>
      </c>
      <c r="G1240" s="120">
        <v>1.1852103093127277E-3</v>
      </c>
    </row>
    <row r="1241" spans="2:7" x14ac:dyDescent="0.25">
      <c r="B1241" s="10" t="s">
        <v>57</v>
      </c>
      <c r="C1241" s="10"/>
      <c r="D1241" s="10"/>
      <c r="E1241" s="10"/>
      <c r="F1241" s="11">
        <v>6673.9948876540129</v>
      </c>
      <c r="G1241" s="117">
        <v>0.12119882200384449</v>
      </c>
    </row>
  </sheetData>
  <hyperlinks>
    <hyperlink ref="A1" location="'Elenco indicatori'!A1" display="Ritorno elenco indicator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workbookViewId="0">
      <pane ySplit="9" topLeftCell="A10" activePane="bottomLeft" state="frozen"/>
      <selection activeCell="V29" sqref="V29"/>
      <selection pane="bottomLeft" activeCell="R16" sqref="R16"/>
    </sheetView>
  </sheetViews>
  <sheetFormatPr defaultRowHeight="15" x14ac:dyDescent="0.25"/>
  <cols>
    <col min="1" max="1" width="27.5703125" bestFit="1" customWidth="1"/>
    <col min="2" max="2" width="28.5703125" customWidth="1"/>
    <col min="3" max="3" width="29.7109375" bestFit="1" customWidth="1"/>
    <col min="4" max="4" width="17.28515625" bestFit="1" customWidth="1"/>
    <col min="5" max="5" width="8.140625" bestFit="1" customWidth="1"/>
    <col min="6" max="6" width="10" bestFit="1" customWidth="1"/>
    <col min="7" max="7" width="8.140625" bestFit="1" customWidth="1"/>
    <col min="8" max="8" width="10" bestFit="1" customWidth="1"/>
    <col min="9" max="9" width="8.140625" bestFit="1" customWidth="1"/>
    <col min="10" max="10" width="10" bestFit="1" customWidth="1"/>
    <col min="11" max="11" width="8.140625" bestFit="1" customWidth="1"/>
    <col min="12" max="12" width="10" bestFit="1" customWidth="1"/>
    <col min="13" max="13" width="8.140625" bestFit="1" customWidth="1"/>
  </cols>
  <sheetData>
    <row r="1" spans="1:13" x14ac:dyDescent="0.25">
      <c r="A1" s="19" t="s">
        <v>710</v>
      </c>
    </row>
    <row r="3" spans="1:13" ht="18.75" x14ac:dyDescent="0.3">
      <c r="A3" s="20" t="s">
        <v>707</v>
      </c>
    </row>
    <row r="5" spans="1:13" x14ac:dyDescent="0.25">
      <c r="A5" t="s">
        <v>708</v>
      </c>
      <c r="B5" s="7" t="s">
        <v>714</v>
      </c>
    </row>
    <row r="6" spans="1:13" x14ac:dyDescent="0.25">
      <c r="A6" t="s">
        <v>709</v>
      </c>
      <c r="B6" t="s">
        <v>1074</v>
      </c>
    </row>
    <row r="8" spans="1:13" ht="15" customHeight="1" x14ac:dyDescent="0.25">
      <c r="B8" s="2"/>
      <c r="C8" s="2"/>
      <c r="D8" s="103" t="s">
        <v>930</v>
      </c>
      <c r="E8" s="103"/>
      <c r="F8" s="103" t="s">
        <v>931</v>
      </c>
      <c r="G8" s="103"/>
      <c r="H8" s="103" t="s">
        <v>932</v>
      </c>
      <c r="I8" s="103"/>
      <c r="J8" s="103" t="s">
        <v>933</v>
      </c>
      <c r="K8" s="103"/>
      <c r="L8" s="103" t="s">
        <v>970</v>
      </c>
      <c r="M8" s="103" t="s">
        <v>719</v>
      </c>
    </row>
    <row r="9" spans="1:13" x14ac:dyDescent="0.25">
      <c r="B9" s="3" t="s">
        <v>25</v>
      </c>
      <c r="C9" s="3" t="s">
        <v>497</v>
      </c>
      <c r="D9" s="31" t="s">
        <v>28</v>
      </c>
      <c r="E9" s="32" t="s">
        <v>29</v>
      </c>
      <c r="F9" s="31" t="s">
        <v>28</v>
      </c>
      <c r="G9" s="32" t="s">
        <v>29</v>
      </c>
      <c r="H9" s="31" t="s">
        <v>28</v>
      </c>
      <c r="I9" s="32" t="s">
        <v>29</v>
      </c>
      <c r="J9" s="31" t="s">
        <v>28</v>
      </c>
      <c r="K9" s="32" t="s">
        <v>29</v>
      </c>
      <c r="L9" s="64" t="s">
        <v>28</v>
      </c>
      <c r="M9" s="65" t="s">
        <v>29</v>
      </c>
    </row>
    <row r="10" spans="1:13" x14ac:dyDescent="0.25">
      <c r="B10" s="58" t="s">
        <v>969</v>
      </c>
      <c r="C10" s="59" t="s">
        <v>498</v>
      </c>
      <c r="D10" s="60">
        <v>41598.854023427142</v>
      </c>
      <c r="E10" s="114">
        <v>0.88923760692306664</v>
      </c>
      <c r="F10" s="60">
        <v>3910.081936772769</v>
      </c>
      <c r="G10" s="114">
        <v>0.3104203558475504</v>
      </c>
      <c r="H10" s="60">
        <v>6169.5181475889085</v>
      </c>
      <c r="I10" s="114">
        <v>0.45070155935052364</v>
      </c>
      <c r="J10" s="60">
        <v>2456.7110478172549</v>
      </c>
      <c r="K10" s="114">
        <v>0.2340164321114537</v>
      </c>
      <c r="L10" s="60">
        <v>54135.165155606075</v>
      </c>
      <c r="M10" s="114">
        <v>0.64783520149376517</v>
      </c>
    </row>
    <row r="11" spans="1:13" x14ac:dyDescent="0.25">
      <c r="B11" s="58"/>
      <c r="C11" s="59" t="s">
        <v>500</v>
      </c>
      <c r="D11" s="60">
        <v>1833.0130287178015</v>
      </c>
      <c r="E11" s="114">
        <v>3.9183389960643272E-2</v>
      </c>
      <c r="F11" s="60">
        <v>3116.6295682590771</v>
      </c>
      <c r="G11" s="114">
        <v>0.24742838520220081</v>
      </c>
      <c r="H11" s="60">
        <v>3039.2256036965446</v>
      </c>
      <c r="I11" s="114">
        <v>0.22202442492845093</v>
      </c>
      <c r="J11" s="60">
        <v>3329.9525598848686</v>
      </c>
      <c r="K11" s="114">
        <v>0.31719791298086153</v>
      </c>
      <c r="L11" s="60">
        <v>11318.820760558292</v>
      </c>
      <c r="M11" s="114">
        <v>0.13545226115060144</v>
      </c>
    </row>
    <row r="12" spans="1:13" x14ac:dyDescent="0.25">
      <c r="B12" s="58"/>
      <c r="C12" s="59" t="s">
        <v>501</v>
      </c>
      <c r="D12" s="60">
        <v>248.26506110351275</v>
      </c>
      <c r="E12" s="114">
        <v>5.3070363114803088E-3</v>
      </c>
      <c r="F12" s="60">
        <v>1879.9117717402114</v>
      </c>
      <c r="G12" s="114">
        <v>0.14924569115992636</v>
      </c>
      <c r="H12" s="60">
        <v>1344.0767330433596</v>
      </c>
      <c r="I12" s="114">
        <v>9.8188783139594435E-2</v>
      </c>
      <c r="J12" s="60">
        <v>1384.6203999061449</v>
      </c>
      <c r="K12" s="114">
        <v>0.13189338082826627</v>
      </c>
      <c r="L12" s="60">
        <v>4856.8739657932292</v>
      </c>
      <c r="M12" s="114">
        <v>5.8122182045908875E-2</v>
      </c>
    </row>
    <row r="13" spans="1:13" x14ac:dyDescent="0.25">
      <c r="B13" s="58"/>
      <c r="C13" s="59" t="s">
        <v>499</v>
      </c>
      <c r="D13" s="60">
        <v>737.97253592662196</v>
      </c>
      <c r="E13" s="114">
        <v>1.5775264661203568E-2</v>
      </c>
      <c r="F13" s="60">
        <v>1441.9066478375616</v>
      </c>
      <c r="G13" s="114">
        <v>0.11447258189431035</v>
      </c>
      <c r="H13" s="60">
        <v>1255.9659687611666</v>
      </c>
      <c r="I13" s="114">
        <v>9.1752031045256172E-2</v>
      </c>
      <c r="J13" s="60">
        <v>1333.7679102090465</v>
      </c>
      <c r="K13" s="114">
        <v>0.12704937680366896</v>
      </c>
      <c r="L13" s="60">
        <v>4769.6130627343973</v>
      </c>
      <c r="M13" s="114">
        <v>5.7077931334690864E-2</v>
      </c>
    </row>
    <row r="14" spans="1:13" x14ac:dyDescent="0.25">
      <c r="B14" s="58"/>
      <c r="C14" s="59" t="s">
        <v>505</v>
      </c>
      <c r="D14" s="60">
        <v>715.88991845651026</v>
      </c>
      <c r="E14" s="114">
        <v>1.5303215746042088E-2</v>
      </c>
      <c r="F14" s="60">
        <v>716.60102023542652</v>
      </c>
      <c r="G14" s="114">
        <v>5.6890762725498895E-2</v>
      </c>
      <c r="H14" s="60">
        <v>737.11405729431476</v>
      </c>
      <c r="I14" s="114">
        <v>5.3848363372036148E-2</v>
      </c>
      <c r="J14" s="60">
        <v>687.73273145140399</v>
      </c>
      <c r="K14" s="114">
        <v>6.5510659140607996E-2</v>
      </c>
      <c r="L14" s="60">
        <v>2857.3377274376553</v>
      </c>
      <c r="M14" s="114">
        <v>3.4193743698196104E-2</v>
      </c>
    </row>
    <row r="15" spans="1:13" x14ac:dyDescent="0.25">
      <c r="B15" s="58"/>
      <c r="C15" s="59" t="s">
        <v>503</v>
      </c>
      <c r="D15" s="60">
        <v>284.16202752787444</v>
      </c>
      <c r="E15" s="114">
        <v>6.0743875587290965E-3</v>
      </c>
      <c r="F15" s="60">
        <v>815.87385581021533</v>
      </c>
      <c r="G15" s="114">
        <v>6.4772006505918467E-2</v>
      </c>
      <c r="H15" s="60">
        <v>388.29458679988312</v>
      </c>
      <c r="I15" s="114">
        <v>2.8366068722314685E-2</v>
      </c>
      <c r="J15" s="60">
        <v>337.86016488034312</v>
      </c>
      <c r="K15" s="114">
        <v>3.2183202989270188E-2</v>
      </c>
      <c r="L15" s="60">
        <v>1826.1906350183158</v>
      </c>
      <c r="M15" s="114">
        <v>2.1854012536998837E-2</v>
      </c>
    </row>
    <row r="16" spans="1:13" x14ac:dyDescent="0.25">
      <c r="B16" s="58"/>
      <c r="C16" s="59" t="s">
        <v>508</v>
      </c>
      <c r="D16" s="60">
        <v>286.31577855980328</v>
      </c>
      <c r="E16" s="114">
        <v>6.1204272023323049E-3</v>
      </c>
      <c r="F16" s="60">
        <v>465.20159607727328</v>
      </c>
      <c r="G16" s="114">
        <v>3.6932229894482575E-2</v>
      </c>
      <c r="H16" s="60">
        <v>312.69975771385157</v>
      </c>
      <c r="I16" s="114">
        <v>2.2843642734926058E-2</v>
      </c>
      <c r="J16" s="60">
        <v>198.23611940522559</v>
      </c>
      <c r="K16" s="114">
        <v>1.8883176928783777E-2</v>
      </c>
      <c r="L16" s="60">
        <v>1262.4532517561536</v>
      </c>
      <c r="M16" s="114">
        <v>1.5107770603027551E-2</v>
      </c>
    </row>
    <row r="17" spans="2:13" x14ac:dyDescent="0.25">
      <c r="B17" s="58"/>
      <c r="C17" s="59" t="s">
        <v>502</v>
      </c>
      <c r="D17" s="60">
        <v>330.27360946686167</v>
      </c>
      <c r="E17" s="114">
        <v>7.0600914618166588E-3</v>
      </c>
      <c r="F17" s="60">
        <v>112.48376687339226</v>
      </c>
      <c r="G17" s="114">
        <v>8.9300560715949301E-3</v>
      </c>
      <c r="H17" s="60">
        <v>204.37080295426318</v>
      </c>
      <c r="I17" s="114">
        <v>1.4929891990544246E-2</v>
      </c>
      <c r="J17" s="60">
        <v>371.19055234306205</v>
      </c>
      <c r="K17" s="114">
        <v>3.5358121896338177E-2</v>
      </c>
      <c r="L17" s="60">
        <v>1018.3187316375793</v>
      </c>
      <c r="M17" s="114">
        <v>1.2186214243533895E-2</v>
      </c>
    </row>
    <row r="18" spans="2:13" x14ac:dyDescent="0.25">
      <c r="B18" s="58"/>
      <c r="C18" s="59" t="s">
        <v>504</v>
      </c>
      <c r="D18" s="60">
        <v>598.76607433983236</v>
      </c>
      <c r="E18" s="114">
        <v>1.2799518725992196E-2</v>
      </c>
      <c r="F18" s="60">
        <v>87.963742746359586</v>
      </c>
      <c r="G18" s="114">
        <v>6.9834179351096733E-3</v>
      </c>
      <c r="H18" s="60">
        <v>70.448044729335081</v>
      </c>
      <c r="I18" s="114">
        <v>5.1464381582401689E-3</v>
      </c>
      <c r="J18" s="60">
        <v>174.15661771719061</v>
      </c>
      <c r="K18" s="114">
        <v>1.6589460263544586E-2</v>
      </c>
      <c r="L18" s="60">
        <v>931.33447953271752</v>
      </c>
      <c r="M18" s="114">
        <v>1.1145274212647115E-2</v>
      </c>
    </row>
    <row r="19" spans="2:13" x14ac:dyDescent="0.25">
      <c r="B19" s="61"/>
      <c r="C19" s="59" t="s">
        <v>509</v>
      </c>
      <c r="D19" s="60">
        <v>146.84641985242445</v>
      </c>
      <c r="E19" s="114">
        <v>3.1390614486940089E-3</v>
      </c>
      <c r="F19" s="60">
        <v>49.433505818060503</v>
      </c>
      <c r="G19" s="114">
        <v>3.9245127634076138E-3</v>
      </c>
      <c r="H19" s="60">
        <v>166.98565865287841</v>
      </c>
      <c r="I19" s="114">
        <v>1.2198796558113534E-2</v>
      </c>
      <c r="J19" s="60">
        <v>223.79985814504502</v>
      </c>
      <c r="K19" s="114">
        <v>2.1318276057204717E-2</v>
      </c>
      <c r="L19" s="60">
        <v>587.06544246840838</v>
      </c>
      <c r="M19" s="114">
        <v>7.0254086806302617E-3</v>
      </c>
    </row>
    <row r="20" spans="2:13" x14ac:dyDescent="0.25">
      <c r="B20" s="62" t="s">
        <v>970</v>
      </c>
      <c r="C20" s="62"/>
      <c r="D20" s="63">
        <v>46780.35847737838</v>
      </c>
      <c r="E20" s="115">
        <v>1</v>
      </c>
      <c r="F20" s="63">
        <v>12596.087412170345</v>
      </c>
      <c r="G20" s="115">
        <v>1</v>
      </c>
      <c r="H20" s="63">
        <v>13688.699361234505</v>
      </c>
      <c r="I20" s="115">
        <v>1</v>
      </c>
      <c r="J20" s="63">
        <v>10498.027961759586</v>
      </c>
      <c r="K20" s="115">
        <v>1</v>
      </c>
      <c r="L20" s="63">
        <v>83563.17321254281</v>
      </c>
      <c r="M20" s="115">
        <v>1</v>
      </c>
    </row>
    <row r="21" spans="2:13" x14ac:dyDescent="0.25">
      <c r="B21" s="7" t="s">
        <v>15</v>
      </c>
      <c r="C21" t="s">
        <v>498</v>
      </c>
      <c r="D21" s="1">
        <v>565.21922295682225</v>
      </c>
      <c r="E21" s="116">
        <v>0.82876712328767121</v>
      </c>
      <c r="F21" s="1">
        <v>25.861323830031111</v>
      </c>
      <c r="G21" s="116">
        <v>0.12676056338028174</v>
      </c>
      <c r="H21" s="1">
        <v>57.614015563178981</v>
      </c>
      <c r="I21" s="116">
        <v>0.3214285714285714</v>
      </c>
      <c r="J21" s="1">
        <v>15.544160778262084</v>
      </c>
      <c r="K21" s="116">
        <v>8.3333333333333343E-2</v>
      </c>
      <c r="L21" s="1">
        <v>664.2387231282944</v>
      </c>
      <c r="M21" s="116">
        <v>0.53063081900378384</v>
      </c>
    </row>
    <row r="22" spans="2:13" x14ac:dyDescent="0.25">
      <c r="B22" s="7"/>
      <c r="C22" t="s">
        <v>500</v>
      </c>
      <c r="D22" s="1">
        <v>32.698632733039339</v>
      </c>
      <c r="E22" s="116">
        <v>4.7945205479452108E-2</v>
      </c>
      <c r="F22" s="1">
        <v>63.216569362298237</v>
      </c>
      <c r="G22" s="116">
        <v>0.30985915492957739</v>
      </c>
      <c r="H22" s="1">
        <v>64.015572847976642</v>
      </c>
      <c r="I22" s="116">
        <v>0.3571428571428571</v>
      </c>
      <c r="J22" s="1">
        <v>68.394307424353158</v>
      </c>
      <c r="K22" s="116">
        <v>0.36666666666666664</v>
      </c>
      <c r="L22" s="1">
        <v>228.32508236766739</v>
      </c>
      <c r="M22" s="116">
        <v>0.18239876905288616</v>
      </c>
    </row>
    <row r="23" spans="2:13" x14ac:dyDescent="0.25">
      <c r="B23" s="7"/>
      <c r="C23" t="s">
        <v>501</v>
      </c>
      <c r="D23" s="1">
        <v>9.3424664951540954</v>
      </c>
      <c r="E23" s="116">
        <v>1.3698630136986314E-2</v>
      </c>
      <c r="F23" s="1">
        <v>63.216569362298237</v>
      </c>
      <c r="G23" s="116">
        <v>0.30985915492957739</v>
      </c>
      <c r="H23" s="1">
        <v>28.807007781589505</v>
      </c>
      <c r="I23" s="116">
        <v>0.16071428571428578</v>
      </c>
      <c r="J23" s="1">
        <v>37.305985867828994</v>
      </c>
      <c r="K23" s="116">
        <v>0.19999999999999998</v>
      </c>
      <c r="L23" s="1">
        <v>138.67202950687084</v>
      </c>
      <c r="M23" s="116">
        <v>0.110778926352861</v>
      </c>
    </row>
    <row r="24" spans="2:13" x14ac:dyDescent="0.25">
      <c r="B24" s="7"/>
      <c r="C24" t="s">
        <v>499</v>
      </c>
      <c r="D24" s="1">
        <v>37.369865980616389</v>
      </c>
      <c r="E24" s="116">
        <v>5.4794520547945265E-2</v>
      </c>
      <c r="F24" s="1">
        <v>11.493921702236049</v>
      </c>
      <c r="G24" s="116">
        <v>5.63380281690141E-2</v>
      </c>
      <c r="H24" s="1">
        <v>12.803114569595335</v>
      </c>
      <c r="I24" s="116">
        <v>7.1428571428571452E-2</v>
      </c>
      <c r="J24" s="1">
        <v>34.197153712176579</v>
      </c>
      <c r="K24" s="116">
        <v>0.18333333333333332</v>
      </c>
      <c r="L24" s="1">
        <v>95.864055964624356</v>
      </c>
      <c r="M24" s="116">
        <v>7.6581537267149377E-2</v>
      </c>
    </row>
    <row r="25" spans="2:13" x14ac:dyDescent="0.25">
      <c r="B25" s="7"/>
      <c r="C25" t="s">
        <v>503</v>
      </c>
      <c r="D25" s="1"/>
      <c r="E25" s="116">
        <v>0</v>
      </c>
      <c r="F25" s="1">
        <v>31.608284681149136</v>
      </c>
      <c r="G25" s="116">
        <v>0.15492957746478878</v>
      </c>
      <c r="H25" s="1">
        <v>3.2007786423988338</v>
      </c>
      <c r="I25" s="116">
        <v>1.7857142857142863E-2</v>
      </c>
      <c r="J25" s="1">
        <v>3.1088321556524168</v>
      </c>
      <c r="K25" s="116">
        <v>1.666666666666667E-2</v>
      </c>
      <c r="L25" s="1">
        <v>37.917895479200382</v>
      </c>
      <c r="M25" s="116">
        <v>3.029092287524137E-2</v>
      </c>
    </row>
    <row r="26" spans="2:13" x14ac:dyDescent="0.25">
      <c r="B26" s="7"/>
      <c r="C26" t="s">
        <v>502</v>
      </c>
      <c r="D26" s="1">
        <v>14.013699742731143</v>
      </c>
      <c r="E26" s="116">
        <v>2.0547945205479472E-2</v>
      </c>
      <c r="F26" s="1">
        <v>2.8734804255590123</v>
      </c>
      <c r="G26" s="116">
        <v>1.4084507042253525E-2</v>
      </c>
      <c r="H26" s="1">
        <v>6.4015572847976676</v>
      </c>
      <c r="I26" s="116">
        <v>3.5714285714285726E-2</v>
      </c>
      <c r="J26" s="1">
        <v>9.3264964669572503</v>
      </c>
      <c r="K26" s="116">
        <v>0.05</v>
      </c>
      <c r="L26" s="1">
        <v>32.615233920045071</v>
      </c>
      <c r="M26" s="116">
        <v>2.6054862031358587E-2</v>
      </c>
    </row>
    <row r="27" spans="2:13" x14ac:dyDescent="0.25">
      <c r="B27" s="7"/>
      <c r="C27" t="s">
        <v>505</v>
      </c>
      <c r="D27" s="1">
        <v>14.013699742731143</v>
      </c>
      <c r="E27" s="116">
        <v>2.0547945205479472E-2</v>
      </c>
      <c r="F27" s="1">
        <v>5.7469608511180246</v>
      </c>
      <c r="G27" s="116">
        <v>2.816901408450705E-2</v>
      </c>
      <c r="H27" s="1"/>
      <c r="I27" s="116">
        <v>0</v>
      </c>
      <c r="J27" s="1">
        <v>3.1088321556524168</v>
      </c>
      <c r="K27" s="116">
        <v>1.666666666666667E-2</v>
      </c>
      <c r="L27" s="1">
        <v>22.869492749501582</v>
      </c>
      <c r="M27" s="116">
        <v>1.8269422190138194E-2</v>
      </c>
    </row>
    <row r="28" spans="2:13" x14ac:dyDescent="0.25">
      <c r="B28" s="7"/>
      <c r="C28" t="s">
        <v>508</v>
      </c>
      <c r="D28" s="1"/>
      <c r="E28" s="116">
        <v>0</v>
      </c>
      <c r="F28" s="1"/>
      <c r="G28" s="116">
        <v>0</v>
      </c>
      <c r="H28" s="1">
        <v>3.2007786423988338</v>
      </c>
      <c r="I28" s="116">
        <v>1.7857142857142863E-2</v>
      </c>
      <c r="J28" s="1">
        <v>12.435328622609667</v>
      </c>
      <c r="K28" s="116">
        <v>6.666666666666668E-2</v>
      </c>
      <c r="L28" s="1">
        <v>15.636107265008501</v>
      </c>
      <c r="M28" s="116">
        <v>1.2490991740118638E-2</v>
      </c>
    </row>
    <row r="29" spans="2:13" x14ac:dyDescent="0.25">
      <c r="B29" s="7"/>
      <c r="C29" t="s">
        <v>504</v>
      </c>
      <c r="D29" s="1">
        <v>9.3424664951540954</v>
      </c>
      <c r="E29" s="116">
        <v>1.3698630136986314E-2</v>
      </c>
      <c r="F29" s="1"/>
      <c r="G29" s="116">
        <v>0</v>
      </c>
      <c r="H29" s="1">
        <v>3.2007786423988338</v>
      </c>
      <c r="I29" s="116">
        <v>1.7857142857142863E-2</v>
      </c>
      <c r="J29" s="1"/>
      <c r="K29" s="116">
        <v>0</v>
      </c>
      <c r="L29" s="1">
        <v>12.54324513755293</v>
      </c>
      <c r="M29" s="116">
        <v>1.0020241531476327E-2</v>
      </c>
    </row>
    <row r="30" spans="2:13" x14ac:dyDescent="0.25">
      <c r="B30" s="9"/>
      <c r="C30" t="s">
        <v>509</v>
      </c>
      <c r="D30" s="1"/>
      <c r="E30" s="116">
        <v>0</v>
      </c>
      <c r="F30" s="1"/>
      <c r="G30" s="116">
        <v>0</v>
      </c>
      <c r="H30" s="1"/>
      <c r="I30" s="116">
        <v>0</v>
      </c>
      <c r="J30" s="1">
        <v>3.1088321556524168</v>
      </c>
      <c r="K30" s="116">
        <v>1.666666666666667E-2</v>
      </c>
      <c r="L30" s="1">
        <v>3.1088321556524168</v>
      </c>
      <c r="M30" s="116">
        <v>2.4835079549864192E-3</v>
      </c>
    </row>
    <row r="31" spans="2:13" x14ac:dyDescent="0.25">
      <c r="B31" s="10" t="s">
        <v>35</v>
      </c>
      <c r="C31" s="10"/>
      <c r="D31" s="11">
        <v>682.00005414624832</v>
      </c>
      <c r="E31" s="117">
        <v>1.4578769302848299E-2</v>
      </c>
      <c r="F31" s="11">
        <v>204.01711021468981</v>
      </c>
      <c r="G31" s="117">
        <v>1.6196863640178367E-2</v>
      </c>
      <c r="H31" s="11">
        <v>179.24360397433463</v>
      </c>
      <c r="I31" s="117">
        <v>1.3094275741195739E-2</v>
      </c>
      <c r="J31" s="11">
        <v>186.52992933914499</v>
      </c>
      <c r="K31" s="117">
        <v>1.7768092256812817E-2</v>
      </c>
      <c r="L31" s="11">
        <v>1251.790697674418</v>
      </c>
      <c r="M31" s="117">
        <v>1.4980171881344009E-2</v>
      </c>
    </row>
    <row r="32" spans="2:13" x14ac:dyDescent="0.25">
      <c r="B32" s="7" t="s">
        <v>4</v>
      </c>
      <c r="C32" t="s">
        <v>498</v>
      </c>
      <c r="D32" s="1">
        <v>3428.7104168811193</v>
      </c>
      <c r="E32" s="116">
        <v>0.91823899371069162</v>
      </c>
      <c r="F32" s="1">
        <v>452.77119521321941</v>
      </c>
      <c r="G32" s="116">
        <v>0.38787878787878799</v>
      </c>
      <c r="H32" s="1">
        <v>859.33229497414231</v>
      </c>
      <c r="I32" s="116">
        <v>0.60283687943262398</v>
      </c>
      <c r="J32" s="1">
        <v>150.84069867408189</v>
      </c>
      <c r="K32" s="116">
        <v>0.16666666666666666</v>
      </c>
      <c r="L32" s="1">
        <v>4891.654605742563</v>
      </c>
      <c r="M32" s="116">
        <v>0.67640599661095502</v>
      </c>
    </row>
    <row r="33" spans="2:13" x14ac:dyDescent="0.25">
      <c r="B33" s="7"/>
      <c r="C33" t="s">
        <v>500</v>
      </c>
      <c r="D33" s="1">
        <v>105.67943065729519</v>
      </c>
      <c r="E33" s="116">
        <v>2.8301886792452935E-2</v>
      </c>
      <c r="F33" s="1">
        <v>240.53469745702282</v>
      </c>
      <c r="G33" s="116">
        <v>0.20606060606060611</v>
      </c>
      <c r="H33" s="1">
        <v>212.30562581714125</v>
      </c>
      <c r="I33" s="116">
        <v>0.14893617021276606</v>
      </c>
      <c r="J33" s="1">
        <v>295.12310610146471</v>
      </c>
      <c r="K33" s="116">
        <v>0.32608695652173925</v>
      </c>
      <c r="L33" s="1">
        <v>853.64286003292398</v>
      </c>
      <c r="M33" s="116">
        <v>0.11803964016849142</v>
      </c>
    </row>
    <row r="34" spans="2:13" x14ac:dyDescent="0.25">
      <c r="B34" s="7"/>
      <c r="C34" t="s">
        <v>501</v>
      </c>
      <c r="D34" s="1"/>
      <c r="E34" s="116">
        <v>0</v>
      </c>
      <c r="F34" s="1">
        <v>191.01284798057694</v>
      </c>
      <c r="G34" s="116">
        <v>0.16363636363636366</v>
      </c>
      <c r="H34" s="1">
        <v>202.1958341115631</v>
      </c>
      <c r="I34" s="116">
        <v>0.1418439716312058</v>
      </c>
      <c r="J34" s="1">
        <v>216.42361114107402</v>
      </c>
      <c r="K34" s="116">
        <v>0.23913043478260868</v>
      </c>
      <c r="L34" s="1">
        <v>609.63229323321411</v>
      </c>
      <c r="M34" s="116">
        <v>8.4298457701110982E-2</v>
      </c>
    </row>
    <row r="35" spans="2:13" x14ac:dyDescent="0.25">
      <c r="B35" s="7"/>
      <c r="C35" t="s">
        <v>499</v>
      </c>
      <c r="D35" s="1">
        <v>93.937271695373497</v>
      </c>
      <c r="E35" s="116">
        <v>2.5157232704402611E-2</v>
      </c>
      <c r="F35" s="1">
        <v>155.64009835454416</v>
      </c>
      <c r="G35" s="116">
        <v>0.13333333333333336</v>
      </c>
      <c r="H35" s="1">
        <v>50.54895852789079</v>
      </c>
      <c r="I35" s="116">
        <v>3.5460992907801456E-2</v>
      </c>
      <c r="J35" s="1">
        <v>72.14120371369134</v>
      </c>
      <c r="K35" s="116">
        <v>7.9710144927536225E-2</v>
      </c>
      <c r="L35" s="1">
        <v>372.26753229149972</v>
      </c>
      <c r="M35" s="116">
        <v>5.1476240961479E-2</v>
      </c>
    </row>
    <row r="36" spans="2:13" x14ac:dyDescent="0.25">
      <c r="B36" s="7"/>
      <c r="C36" t="s">
        <v>503</v>
      </c>
      <c r="D36" s="1">
        <v>11.742158961921685</v>
      </c>
      <c r="E36" s="116">
        <v>3.1446540880503255E-3</v>
      </c>
      <c r="F36" s="1">
        <v>84.894599102478637</v>
      </c>
      <c r="G36" s="116">
        <v>7.2727272727272738E-2</v>
      </c>
      <c r="H36" s="1">
        <v>30.329375116734472</v>
      </c>
      <c r="I36" s="116">
        <v>2.1276595744680871E-2</v>
      </c>
      <c r="J36" s="1">
        <v>52.466329973593702</v>
      </c>
      <c r="K36" s="116">
        <v>5.7971014492753617E-2</v>
      </c>
      <c r="L36" s="1">
        <v>179.43246315472851</v>
      </c>
      <c r="M36" s="116">
        <v>2.4811480745605199E-2</v>
      </c>
    </row>
    <row r="37" spans="2:13" x14ac:dyDescent="0.25">
      <c r="B37" s="7"/>
      <c r="C37" t="s">
        <v>505</v>
      </c>
      <c r="D37" s="1">
        <v>35.226476885765052</v>
      </c>
      <c r="E37" s="116">
        <v>9.433962264150976E-3</v>
      </c>
      <c r="F37" s="1"/>
      <c r="G37" s="116">
        <v>0</v>
      </c>
      <c r="H37" s="1">
        <v>20.219583411156314</v>
      </c>
      <c r="I37" s="116">
        <v>1.4184397163120581E-2</v>
      </c>
      <c r="J37" s="1">
        <v>32.791456233496064</v>
      </c>
      <c r="K37" s="116">
        <v>3.6231884057971009E-2</v>
      </c>
      <c r="L37" s="1">
        <v>88.237516530417423</v>
      </c>
      <c r="M37" s="116">
        <v>1.2201267284318494E-2</v>
      </c>
    </row>
    <row r="38" spans="2:13" x14ac:dyDescent="0.25">
      <c r="B38" s="7"/>
      <c r="C38" t="s">
        <v>504</v>
      </c>
      <c r="D38" s="1">
        <v>23.484317923843371</v>
      </c>
      <c r="E38" s="116">
        <v>6.289308176100651E-3</v>
      </c>
      <c r="F38" s="1">
        <v>21.223649775619656</v>
      </c>
      <c r="G38" s="116">
        <v>1.8181818181818181E-2</v>
      </c>
      <c r="H38" s="1">
        <v>10.109791705578157</v>
      </c>
      <c r="I38" s="116">
        <v>7.0921985815602905E-3</v>
      </c>
      <c r="J38" s="1">
        <v>19.674873740097638</v>
      </c>
      <c r="K38" s="116">
        <v>2.1739130434782608E-2</v>
      </c>
      <c r="L38" s="1">
        <v>74.492633145138825</v>
      </c>
      <c r="M38" s="116">
        <v>1.0300658534549784E-2</v>
      </c>
    </row>
    <row r="39" spans="2:13" x14ac:dyDescent="0.25">
      <c r="B39" s="7"/>
      <c r="C39" t="s">
        <v>508</v>
      </c>
      <c r="D39" s="1"/>
      <c r="E39" s="116">
        <v>0</v>
      </c>
      <c r="F39" s="1">
        <v>21.223649775619656</v>
      </c>
      <c r="G39" s="116">
        <v>1.8181818181818181E-2</v>
      </c>
      <c r="H39" s="1">
        <v>20.219583411156314</v>
      </c>
      <c r="I39" s="116">
        <v>1.4184397163120581E-2</v>
      </c>
      <c r="J39" s="1">
        <v>26.233164986796851</v>
      </c>
      <c r="K39" s="116">
        <v>2.8985507246376808E-2</v>
      </c>
      <c r="L39" s="1">
        <v>67.676398173572821</v>
      </c>
      <c r="M39" s="116">
        <v>9.3581262871453991E-3</v>
      </c>
    </row>
    <row r="40" spans="2:13" x14ac:dyDescent="0.25">
      <c r="B40" s="7"/>
      <c r="C40" t="s">
        <v>502</v>
      </c>
      <c r="D40" s="1">
        <v>23.484317923843371</v>
      </c>
      <c r="E40" s="116">
        <v>6.289308176100651E-3</v>
      </c>
      <c r="F40" s="1"/>
      <c r="G40" s="116">
        <v>0</v>
      </c>
      <c r="H40" s="1">
        <v>10.109791705578157</v>
      </c>
      <c r="I40" s="116">
        <v>7.0921985815602905E-3</v>
      </c>
      <c r="J40" s="1">
        <v>19.674873740097638</v>
      </c>
      <c r="K40" s="116">
        <v>2.1739130434782608E-2</v>
      </c>
      <c r="L40" s="1">
        <v>53.268983369519162</v>
      </c>
      <c r="M40" s="116">
        <v>7.3659043183901063E-3</v>
      </c>
    </row>
    <row r="41" spans="2:13" x14ac:dyDescent="0.25">
      <c r="B41" s="9"/>
      <c r="C41" t="s">
        <v>509</v>
      </c>
      <c r="D41" s="1">
        <v>11.742158961921685</v>
      </c>
      <c r="E41" s="116">
        <v>3.1446540880503255E-3</v>
      </c>
      <c r="F41" s="1"/>
      <c r="G41" s="116">
        <v>0</v>
      </c>
      <c r="H41" s="1">
        <v>10.109791705578157</v>
      </c>
      <c r="I41" s="116">
        <v>7.0921985815602905E-3</v>
      </c>
      <c r="J41" s="1">
        <v>19.674873740097638</v>
      </c>
      <c r="K41" s="116">
        <v>2.1739130434782608E-2</v>
      </c>
      <c r="L41" s="1">
        <v>41.526824407597481</v>
      </c>
      <c r="M41" s="116">
        <v>5.742227387954579E-3</v>
      </c>
    </row>
    <row r="42" spans="2:13" x14ac:dyDescent="0.25">
      <c r="B42" s="10" t="s">
        <v>37</v>
      </c>
      <c r="C42" s="10"/>
      <c r="D42" s="11">
        <v>3734.0065498910826</v>
      </c>
      <c r="E42" s="117">
        <v>7.9819964434362151E-2</v>
      </c>
      <c r="F42" s="11">
        <v>1167.3007376590811</v>
      </c>
      <c r="G42" s="117">
        <v>9.2671692364665353E-2</v>
      </c>
      <c r="H42" s="11">
        <v>1425.4806304865187</v>
      </c>
      <c r="I42" s="117">
        <v>0.10413557876239035</v>
      </c>
      <c r="J42" s="11">
        <v>905.04419204449141</v>
      </c>
      <c r="K42" s="117">
        <v>8.6210876494255004E-2</v>
      </c>
      <c r="L42" s="11">
        <v>7231.8321100811754</v>
      </c>
      <c r="M42" s="117">
        <v>8.6543292123277687E-2</v>
      </c>
    </row>
    <row r="43" spans="2:13" x14ac:dyDescent="0.25">
      <c r="B43" s="12" t="s">
        <v>12</v>
      </c>
      <c r="C43" t="s">
        <v>498</v>
      </c>
      <c r="D43" s="1">
        <v>1131.6964645785738</v>
      </c>
      <c r="E43" s="116">
        <v>0.8448275862068968</v>
      </c>
      <c r="F43" s="1">
        <v>25.108071135430915</v>
      </c>
      <c r="G43" s="116">
        <v>0.16470588235294117</v>
      </c>
      <c r="H43" s="1">
        <v>52.533222591362126</v>
      </c>
      <c r="I43" s="116">
        <v>0.29411764705882343</v>
      </c>
      <c r="J43" s="1">
        <v>18.692173043260816</v>
      </c>
      <c r="K43" s="116">
        <v>0.13541666666666666</v>
      </c>
      <c r="L43" s="1">
        <v>1228.0299313486275</v>
      </c>
      <c r="M43" s="116">
        <v>0.67897659212622818</v>
      </c>
    </row>
    <row r="44" spans="2:13" x14ac:dyDescent="0.25">
      <c r="B44" s="12"/>
      <c r="C44" t="s">
        <v>499</v>
      </c>
      <c r="D44" s="1">
        <v>84.684769458260504</v>
      </c>
      <c r="E44" s="116">
        <v>6.3218390804597624E-2</v>
      </c>
      <c r="F44" s="1">
        <v>69.943912448700402</v>
      </c>
      <c r="G44" s="116">
        <v>0.45882352941176469</v>
      </c>
      <c r="H44" s="1">
        <v>50.431893687707642</v>
      </c>
      <c r="I44" s="116">
        <v>0.28235294117647053</v>
      </c>
      <c r="J44" s="1">
        <v>74.768692173043263</v>
      </c>
      <c r="K44" s="116">
        <v>0.54166666666666663</v>
      </c>
      <c r="L44" s="1">
        <v>279.82926776771183</v>
      </c>
      <c r="M44" s="116">
        <v>0.15471733852402336</v>
      </c>
    </row>
    <row r="45" spans="2:13" x14ac:dyDescent="0.25">
      <c r="B45" s="12"/>
      <c r="C45" t="s">
        <v>500</v>
      </c>
      <c r="D45" s="1">
        <v>38.493077026482055</v>
      </c>
      <c r="E45" s="116">
        <v>2.8735632183908018E-2</v>
      </c>
      <c r="F45" s="1">
        <v>28.694938440492475</v>
      </c>
      <c r="G45" s="116">
        <v>0.18823529411764708</v>
      </c>
      <c r="H45" s="1">
        <v>33.621262458471776</v>
      </c>
      <c r="I45" s="116">
        <v>0.18823529411764708</v>
      </c>
      <c r="J45" s="1">
        <v>33.070767691922995</v>
      </c>
      <c r="K45" s="116">
        <v>0.2395833333333334</v>
      </c>
      <c r="L45" s="1">
        <v>133.88004561736932</v>
      </c>
      <c r="M45" s="116">
        <v>7.4022151094604902E-2</v>
      </c>
    </row>
    <row r="46" spans="2:13" x14ac:dyDescent="0.25">
      <c r="B46" s="12"/>
      <c r="C46" t="s">
        <v>501</v>
      </c>
      <c r="D46" s="1">
        <v>23.095846215889235</v>
      </c>
      <c r="E46" s="116">
        <v>1.7241379310344813E-2</v>
      </c>
      <c r="F46" s="1">
        <v>19.727770177838575</v>
      </c>
      <c r="G46" s="116">
        <v>0.12941176470588237</v>
      </c>
      <c r="H46" s="1">
        <v>25.215946843853832</v>
      </c>
      <c r="I46" s="116">
        <v>0.14117647058823532</v>
      </c>
      <c r="J46" s="1">
        <v>2.8757189297324333</v>
      </c>
      <c r="K46" s="116">
        <v>2.0833333333333332E-2</v>
      </c>
      <c r="L46" s="1">
        <v>70.915282167314075</v>
      </c>
      <c r="M46" s="116">
        <v>3.9208992701631029E-2</v>
      </c>
    </row>
    <row r="47" spans="2:13" x14ac:dyDescent="0.25">
      <c r="B47" s="12"/>
      <c r="C47" t="s">
        <v>508</v>
      </c>
      <c r="D47" s="1">
        <v>23.095846215889235</v>
      </c>
      <c r="E47" s="116">
        <v>1.7241379310344813E-2</v>
      </c>
      <c r="F47" s="1"/>
      <c r="G47" s="116">
        <v>0</v>
      </c>
      <c r="H47" s="1">
        <v>10.506644518272427</v>
      </c>
      <c r="I47" s="116">
        <v>5.8823529411764698E-2</v>
      </c>
      <c r="J47" s="1">
        <v>1.4378594648662166</v>
      </c>
      <c r="K47" s="116">
        <v>1.0416666666666666E-2</v>
      </c>
      <c r="L47" s="1">
        <v>35.040350199027877</v>
      </c>
      <c r="M47" s="116">
        <v>1.9373776613830201E-2</v>
      </c>
    </row>
    <row r="48" spans="2:13" x14ac:dyDescent="0.25">
      <c r="B48" s="12"/>
      <c r="C48" t="s">
        <v>504</v>
      </c>
      <c r="D48" s="1">
        <v>23.095846215889235</v>
      </c>
      <c r="E48" s="116">
        <v>1.7241379310344813E-2</v>
      </c>
      <c r="F48" s="1">
        <v>1.7934336525307797</v>
      </c>
      <c r="G48" s="116">
        <v>1.1764705882352943E-2</v>
      </c>
      <c r="H48" s="1"/>
      <c r="I48" s="116">
        <v>0</v>
      </c>
      <c r="J48" s="1">
        <v>1.4378594648662166</v>
      </c>
      <c r="K48" s="116">
        <v>1.0416666666666666E-2</v>
      </c>
      <c r="L48" s="1">
        <v>26.327139333286233</v>
      </c>
      <c r="M48" s="116">
        <v>1.4556250534802605E-2</v>
      </c>
    </row>
    <row r="49" spans="2:13" x14ac:dyDescent="0.25">
      <c r="B49" s="12"/>
      <c r="C49" t="s">
        <v>503</v>
      </c>
      <c r="D49" s="1">
        <v>7.6986154052964118</v>
      </c>
      <c r="E49" s="116">
        <v>5.7471264367816039E-3</v>
      </c>
      <c r="F49" s="1">
        <v>5.3803009575923388</v>
      </c>
      <c r="G49" s="116">
        <v>3.5294117647058823E-2</v>
      </c>
      <c r="H49" s="1">
        <v>4.2026578073089711</v>
      </c>
      <c r="I49" s="116">
        <v>2.3529411764705879E-2</v>
      </c>
      <c r="J49" s="1">
        <v>1.4378594648662166</v>
      </c>
      <c r="K49" s="116">
        <v>1.0416666666666666E-2</v>
      </c>
      <c r="L49" s="1">
        <v>18.71943363506394</v>
      </c>
      <c r="M49" s="116">
        <v>1.0349957221409554E-2</v>
      </c>
    </row>
    <row r="50" spans="2:13" x14ac:dyDescent="0.25">
      <c r="B50" s="12"/>
      <c r="C50" t="s">
        <v>502</v>
      </c>
      <c r="D50" s="1">
        <v>7.6986154052964118</v>
      </c>
      <c r="E50" s="116">
        <v>5.7471264367816039E-3</v>
      </c>
      <c r="F50" s="1"/>
      <c r="G50" s="116">
        <v>0</v>
      </c>
      <c r="H50" s="1"/>
      <c r="I50" s="116">
        <v>0</v>
      </c>
      <c r="J50" s="1">
        <v>1.4378594648662166</v>
      </c>
      <c r="K50" s="116">
        <v>1.0416666666666666E-2</v>
      </c>
      <c r="L50" s="1">
        <v>9.1364748701626279</v>
      </c>
      <c r="M50" s="116">
        <v>5.0515483483185844E-3</v>
      </c>
    </row>
    <row r="51" spans="2:13" x14ac:dyDescent="0.25">
      <c r="B51" s="9"/>
      <c r="C51" t="s">
        <v>505</v>
      </c>
      <c r="D51" s="1"/>
      <c r="E51" s="116">
        <v>0</v>
      </c>
      <c r="F51" s="1">
        <v>1.7934336525307797</v>
      </c>
      <c r="G51" s="116">
        <v>1.1764705882352943E-2</v>
      </c>
      <c r="H51" s="1">
        <v>2.1013289036544855</v>
      </c>
      <c r="I51" s="116">
        <v>1.1764705882352939E-2</v>
      </c>
      <c r="J51" s="1">
        <v>2.8757189297324333</v>
      </c>
      <c r="K51" s="116">
        <v>2.0833333333333332E-2</v>
      </c>
      <c r="L51" s="1">
        <v>6.7704814859176983</v>
      </c>
      <c r="M51" s="116">
        <v>3.7433928351515646E-3</v>
      </c>
    </row>
    <row r="52" spans="2:13" x14ac:dyDescent="0.25">
      <c r="B52" s="10" t="s">
        <v>38</v>
      </c>
      <c r="C52" s="10"/>
      <c r="D52" s="11">
        <v>1339.5590805215768</v>
      </c>
      <c r="E52" s="117">
        <v>2.8635075149527518E-2</v>
      </c>
      <c r="F52" s="11">
        <v>152.44186046511626</v>
      </c>
      <c r="G52" s="117">
        <v>1.2102318400698557E-2</v>
      </c>
      <c r="H52" s="11">
        <v>178.61295681063129</v>
      </c>
      <c r="I52" s="117">
        <v>1.3048205099488954E-2</v>
      </c>
      <c r="J52" s="11">
        <v>138.03450862715681</v>
      </c>
      <c r="K52" s="117">
        <v>1.3148613161439957E-2</v>
      </c>
      <c r="L52" s="11">
        <v>1808.6484064244812</v>
      </c>
      <c r="M52" s="117">
        <v>2.1644084791085889E-2</v>
      </c>
    </row>
    <row r="53" spans="2:13" x14ac:dyDescent="0.25">
      <c r="B53" s="12" t="s">
        <v>9</v>
      </c>
      <c r="C53" t="s">
        <v>498</v>
      </c>
      <c r="D53" s="1">
        <v>4501.1908033335194</v>
      </c>
      <c r="E53" s="116">
        <v>0.8545454545454545</v>
      </c>
      <c r="F53" s="1">
        <v>579.2386588310361</v>
      </c>
      <c r="G53" s="116">
        <v>0.28632478632478631</v>
      </c>
      <c r="H53" s="1">
        <v>541.50546463678677</v>
      </c>
      <c r="I53" s="116">
        <v>0.28455284552845528</v>
      </c>
      <c r="J53" s="1">
        <v>202.50509985276926</v>
      </c>
      <c r="K53" s="116">
        <v>0.11065573770491791</v>
      </c>
      <c r="L53" s="1">
        <v>5824.4400266541124</v>
      </c>
      <c r="M53" s="116">
        <v>0.52836986096551819</v>
      </c>
    </row>
    <row r="54" spans="2:13" x14ac:dyDescent="0.25">
      <c r="B54" s="12"/>
      <c r="C54" t="s">
        <v>500</v>
      </c>
      <c r="D54" s="1">
        <v>273.62862026343589</v>
      </c>
      <c r="E54" s="116">
        <v>5.1948051948051958E-2</v>
      </c>
      <c r="F54" s="1">
        <v>587.8840119479172</v>
      </c>
      <c r="G54" s="116">
        <v>0.29059829059829057</v>
      </c>
      <c r="H54" s="1">
        <v>487.35491817310827</v>
      </c>
      <c r="I54" s="116">
        <v>0.25609756097560987</v>
      </c>
      <c r="J54" s="1">
        <v>772.51945499389933</v>
      </c>
      <c r="K54" s="116">
        <v>0.42213114754098413</v>
      </c>
      <c r="L54" s="1">
        <v>2121.3870053783608</v>
      </c>
      <c r="M54" s="116">
        <v>0.19244372883168248</v>
      </c>
    </row>
    <row r="55" spans="2:13" x14ac:dyDescent="0.25">
      <c r="B55" s="12"/>
      <c r="C55" t="s">
        <v>505</v>
      </c>
      <c r="D55" s="1">
        <v>355.71720634246662</v>
      </c>
      <c r="E55" s="116">
        <v>6.7532467532467541E-2</v>
      </c>
      <c r="F55" s="1">
        <v>449.5583620778192</v>
      </c>
      <c r="G55" s="116">
        <v>0.22222222222222229</v>
      </c>
      <c r="H55" s="1">
        <v>440.94016406138365</v>
      </c>
      <c r="I55" s="116">
        <v>0.23170731707317083</v>
      </c>
      <c r="J55" s="1">
        <v>495.01246630676923</v>
      </c>
      <c r="K55" s="116">
        <v>0.27049180327868816</v>
      </c>
      <c r="L55" s="1">
        <v>1741.2281987884387</v>
      </c>
      <c r="M55" s="116">
        <v>0.15795724517599577</v>
      </c>
    </row>
    <row r="56" spans="2:13" x14ac:dyDescent="0.25">
      <c r="B56" s="12"/>
      <c r="C56" t="s">
        <v>501</v>
      </c>
      <c r="D56" s="1"/>
      <c r="E56" s="116">
        <v>0</v>
      </c>
      <c r="F56" s="1">
        <v>112.38959051945464</v>
      </c>
      <c r="G56" s="116">
        <v>5.5555555555555497E-2</v>
      </c>
      <c r="H56" s="1">
        <v>185.65901644689825</v>
      </c>
      <c r="I56" s="116">
        <v>9.7560975609756059E-2</v>
      </c>
      <c r="J56" s="1">
        <v>112.50283325153849</v>
      </c>
      <c r="K56" s="116">
        <v>6.147540983606551E-2</v>
      </c>
      <c r="L56" s="1">
        <v>410.55144021789141</v>
      </c>
      <c r="M56" s="116">
        <v>3.7243581596587125E-2</v>
      </c>
    </row>
    <row r="57" spans="2:13" x14ac:dyDescent="0.25">
      <c r="B57" s="12"/>
      <c r="C57" t="s">
        <v>508</v>
      </c>
      <c r="D57" s="1">
        <v>13.681431013171801</v>
      </c>
      <c r="E57" s="116">
        <v>2.5974025974025991E-3</v>
      </c>
      <c r="F57" s="1">
        <v>146.97100298697916</v>
      </c>
      <c r="G57" s="116">
        <v>7.2649572649572572E-2</v>
      </c>
      <c r="H57" s="1">
        <v>92.829508223449068</v>
      </c>
      <c r="I57" s="116">
        <v>4.8780487804878002E-2</v>
      </c>
      <c r="J57" s="1">
        <v>52.501322184051311</v>
      </c>
      <c r="K57" s="116">
        <v>2.8688524590163914E-2</v>
      </c>
      <c r="L57" s="1">
        <v>305.98326440765135</v>
      </c>
      <c r="M57" s="116">
        <v>2.775757568676003E-2</v>
      </c>
    </row>
    <row r="58" spans="2:13" x14ac:dyDescent="0.25">
      <c r="B58" s="12"/>
      <c r="C58" t="s">
        <v>503</v>
      </c>
      <c r="D58" s="1">
        <v>13.681431013171801</v>
      </c>
      <c r="E58" s="116">
        <v>2.5974025974025991E-3</v>
      </c>
      <c r="F58" s="1">
        <v>112.38959051945464</v>
      </c>
      <c r="G58" s="116">
        <v>5.5555555555555497E-2</v>
      </c>
      <c r="H58" s="1">
        <v>46.414754111724534</v>
      </c>
      <c r="I58" s="116">
        <v>2.4390243902439001E-2</v>
      </c>
      <c r="J58" s="1">
        <v>37.500944417179504</v>
      </c>
      <c r="K58" s="116">
        <v>2.0491803278688509E-2</v>
      </c>
      <c r="L58" s="1">
        <v>209.98672006153049</v>
      </c>
      <c r="M58" s="116">
        <v>1.904915383724062E-2</v>
      </c>
    </row>
    <row r="59" spans="2:13" x14ac:dyDescent="0.25">
      <c r="B59" s="12"/>
      <c r="C59" t="s">
        <v>502</v>
      </c>
      <c r="D59" s="1">
        <v>27.362862026343603</v>
      </c>
      <c r="E59" s="116">
        <v>5.1948051948051983E-3</v>
      </c>
      <c r="F59" s="1">
        <v>8.6453531168811271</v>
      </c>
      <c r="G59" s="116">
        <v>4.2735042735042696E-3</v>
      </c>
      <c r="H59" s="1">
        <v>46.414754111724534</v>
      </c>
      <c r="I59" s="116">
        <v>2.4390243902439001E-2</v>
      </c>
      <c r="J59" s="1">
        <v>97.502455484666697</v>
      </c>
      <c r="K59" s="116">
        <v>5.3278688524590112E-2</v>
      </c>
      <c r="L59" s="1">
        <v>179.92542473961595</v>
      </c>
      <c r="M59" s="116">
        <v>1.6322113579808742E-2</v>
      </c>
    </row>
    <row r="60" spans="2:13" x14ac:dyDescent="0.25">
      <c r="B60" s="12"/>
      <c r="C60" t="s">
        <v>504</v>
      </c>
      <c r="D60" s="1">
        <v>82.088586079030804</v>
      </c>
      <c r="E60" s="116">
        <v>1.5584415584415595E-2</v>
      </c>
      <c r="F60" s="1">
        <v>17.290706233762254</v>
      </c>
      <c r="G60" s="116">
        <v>8.5470085470085392E-3</v>
      </c>
      <c r="H60" s="1">
        <v>23.207377055862267</v>
      </c>
      <c r="I60" s="116">
        <v>1.21951219512195E-2</v>
      </c>
      <c r="J60" s="1">
        <v>37.500944417179504</v>
      </c>
      <c r="K60" s="116">
        <v>2.0491803278688509E-2</v>
      </c>
      <c r="L60" s="1">
        <v>160.08761378583483</v>
      </c>
      <c r="M60" s="116">
        <v>1.4522506859241162E-2</v>
      </c>
    </row>
    <row r="61" spans="2:13" x14ac:dyDescent="0.25">
      <c r="B61" s="12"/>
      <c r="C61" t="s">
        <v>509</v>
      </c>
      <c r="D61" s="1"/>
      <c r="E61" s="116">
        <v>0</v>
      </c>
      <c r="F61" s="1"/>
      <c r="G61" s="116">
        <v>0</v>
      </c>
      <c r="H61" s="1">
        <v>38.678961759770445</v>
      </c>
      <c r="I61" s="116">
        <v>2.0325203252032503E-2</v>
      </c>
      <c r="J61" s="1">
        <v>15.000377766871802</v>
      </c>
      <c r="K61" s="116">
        <v>8.1967213114754033E-3</v>
      </c>
      <c r="L61" s="1">
        <v>53.679339526642245</v>
      </c>
      <c r="M61" s="116">
        <v>4.8695745913115455E-3</v>
      </c>
    </row>
    <row r="62" spans="2:13" x14ac:dyDescent="0.25">
      <c r="B62" s="9"/>
      <c r="C62" t="s">
        <v>499</v>
      </c>
      <c r="D62" s="1"/>
      <c r="E62" s="116">
        <v>0</v>
      </c>
      <c r="F62" s="1">
        <v>8.6453531168811271</v>
      </c>
      <c r="G62" s="116">
        <v>4.2735042735042696E-3</v>
      </c>
      <c r="H62" s="1"/>
      <c r="I62" s="116">
        <v>0</v>
      </c>
      <c r="J62" s="1">
        <v>7.500188883435901</v>
      </c>
      <c r="K62" s="116">
        <v>4.0983606557377017E-3</v>
      </c>
      <c r="L62" s="1">
        <v>16.145542000317029</v>
      </c>
      <c r="M62" s="116">
        <v>1.4646588758543758E-3</v>
      </c>
    </row>
    <row r="63" spans="2:13" x14ac:dyDescent="0.25">
      <c r="B63" s="10" t="s">
        <v>43</v>
      </c>
      <c r="C63" s="10"/>
      <c r="D63" s="11">
        <v>5267.35094007114</v>
      </c>
      <c r="E63" s="117">
        <v>0.11259748987640267</v>
      </c>
      <c r="F63" s="11">
        <v>2023.0126293501858</v>
      </c>
      <c r="G63" s="117">
        <v>0.16060642985023707</v>
      </c>
      <c r="H63" s="11">
        <v>1903.0049185807077</v>
      </c>
      <c r="I63" s="117">
        <v>0.13902014123926862</v>
      </c>
      <c r="J63" s="11">
        <v>1830.0460875583613</v>
      </c>
      <c r="K63" s="117">
        <v>0.17432284370212564</v>
      </c>
      <c r="L63" s="11">
        <v>11023.414575560395</v>
      </c>
      <c r="M63" s="117">
        <v>0.13191713708049729</v>
      </c>
    </row>
    <row r="64" spans="2:13" x14ac:dyDescent="0.25">
      <c r="B64" s="12" t="s">
        <v>8</v>
      </c>
      <c r="C64" t="s">
        <v>498</v>
      </c>
      <c r="D64" s="1">
        <v>3566.0634432983265</v>
      </c>
      <c r="E64" s="116">
        <v>0.84090909090909061</v>
      </c>
      <c r="F64" s="1">
        <v>468.53787731644263</v>
      </c>
      <c r="G64" s="116">
        <v>0.3392857142857143</v>
      </c>
      <c r="H64" s="1">
        <v>696.34433726159114</v>
      </c>
      <c r="I64" s="116">
        <v>0.43564356435643586</v>
      </c>
      <c r="J64" s="1">
        <v>324.57849801996059</v>
      </c>
      <c r="K64" s="116">
        <v>0.25</v>
      </c>
      <c r="L64" s="1">
        <v>5055.5241558963207</v>
      </c>
      <c r="M64" s="116">
        <v>0.59348153577894669</v>
      </c>
    </row>
    <row r="65" spans="2:13" x14ac:dyDescent="0.25">
      <c r="B65" s="12"/>
      <c r="C65" t="s">
        <v>500</v>
      </c>
      <c r="D65" s="1">
        <v>308.41629779877485</v>
      </c>
      <c r="E65" s="116">
        <v>7.2727272727272863E-2</v>
      </c>
      <c r="F65" s="1">
        <v>530.18759801597457</v>
      </c>
      <c r="G65" s="116">
        <v>0.38392857142857145</v>
      </c>
      <c r="H65" s="1">
        <v>490.60623761612089</v>
      </c>
      <c r="I65" s="116">
        <v>0.30693069306930704</v>
      </c>
      <c r="J65" s="1">
        <v>581.536475619096</v>
      </c>
      <c r="K65" s="116">
        <v>0.44791666666666663</v>
      </c>
      <c r="L65" s="1">
        <v>1910.7466090499665</v>
      </c>
      <c r="M65" s="116">
        <v>0.22430766762350426</v>
      </c>
    </row>
    <row r="66" spans="2:13" x14ac:dyDescent="0.25">
      <c r="B66" s="12"/>
      <c r="C66" t="s">
        <v>501</v>
      </c>
      <c r="D66" s="1">
        <v>19.276018612423428</v>
      </c>
      <c r="E66" s="116">
        <v>4.5454545454545539E-3</v>
      </c>
      <c r="F66" s="1">
        <v>172.61921795868932</v>
      </c>
      <c r="G66" s="116">
        <v>0.12499999999999996</v>
      </c>
      <c r="H66" s="1">
        <v>189.91209198043373</v>
      </c>
      <c r="I66" s="116">
        <v>0.11881188118811874</v>
      </c>
      <c r="J66" s="1">
        <v>256.95797759913557</v>
      </c>
      <c r="K66" s="116">
        <v>0.19791666666666674</v>
      </c>
      <c r="L66" s="1">
        <v>638.76530615068202</v>
      </c>
      <c r="M66" s="116">
        <v>7.4986371977764588E-2</v>
      </c>
    </row>
    <row r="67" spans="2:13" x14ac:dyDescent="0.25">
      <c r="B67" s="12"/>
      <c r="C67" t="s">
        <v>502</v>
      </c>
      <c r="D67" s="1">
        <v>115.65611167454057</v>
      </c>
      <c r="E67" s="116">
        <v>2.7272727272727323E-2</v>
      </c>
      <c r="F67" s="1">
        <v>12.329944139906379</v>
      </c>
      <c r="G67" s="116">
        <v>8.9285714285714246E-3</v>
      </c>
      <c r="H67" s="1">
        <v>47.478022995108432</v>
      </c>
      <c r="I67" s="116">
        <v>2.9702970297029684E-2</v>
      </c>
      <c r="J67" s="1">
        <v>40.572312252495081</v>
      </c>
      <c r="K67" s="116">
        <v>3.1250000000000007E-2</v>
      </c>
      <c r="L67" s="1">
        <v>216.03639106205043</v>
      </c>
      <c r="M67" s="116">
        <v>2.5361091194096991E-2</v>
      </c>
    </row>
    <row r="68" spans="2:13" x14ac:dyDescent="0.25">
      <c r="B68" s="12"/>
      <c r="C68" t="s">
        <v>499</v>
      </c>
      <c r="D68" s="1">
        <v>57.828055837270284</v>
      </c>
      <c r="E68" s="116">
        <v>1.3636363636363662E-2</v>
      </c>
      <c r="F68" s="1">
        <v>61.649720699531898</v>
      </c>
      <c r="G68" s="116">
        <v>4.464285714285713E-2</v>
      </c>
      <c r="H68" s="1">
        <v>63.304030660144576</v>
      </c>
      <c r="I68" s="116">
        <v>3.9603960396039584E-2</v>
      </c>
      <c r="J68" s="1">
        <v>27.048208168330056</v>
      </c>
      <c r="K68" s="116">
        <v>2.0833333333333339E-2</v>
      </c>
      <c r="L68" s="1">
        <v>209.83001536527684</v>
      </c>
      <c r="M68" s="116">
        <v>2.4632508110215102E-2</v>
      </c>
    </row>
    <row r="69" spans="2:13" x14ac:dyDescent="0.25">
      <c r="B69" s="12"/>
      <c r="C69" t="s">
        <v>508</v>
      </c>
      <c r="D69" s="1">
        <v>57.828055837270284</v>
      </c>
      <c r="E69" s="116">
        <v>1.3636363636363662E-2</v>
      </c>
      <c r="F69" s="1">
        <v>24.659888279812758</v>
      </c>
      <c r="G69" s="116">
        <v>1.7857142857142849E-2</v>
      </c>
      <c r="H69" s="1">
        <v>31.652015330072288</v>
      </c>
      <c r="I69" s="116">
        <v>1.9801980198019792E-2</v>
      </c>
      <c r="J69" s="1">
        <v>27.048208168330056</v>
      </c>
      <c r="K69" s="116">
        <v>2.0833333333333339E-2</v>
      </c>
      <c r="L69" s="1">
        <v>141.18816761548538</v>
      </c>
      <c r="M69" s="116">
        <v>1.6574457556992443E-2</v>
      </c>
    </row>
    <row r="70" spans="2:13" x14ac:dyDescent="0.25">
      <c r="B70" s="12"/>
      <c r="C70" t="s">
        <v>505</v>
      </c>
      <c r="D70" s="1">
        <v>38.552037224846856</v>
      </c>
      <c r="E70" s="116">
        <v>9.0909090909091078E-3</v>
      </c>
      <c r="F70" s="1">
        <v>49.319776559625517</v>
      </c>
      <c r="G70" s="116">
        <v>3.5714285714285698E-2</v>
      </c>
      <c r="H70" s="1">
        <v>47.478022995108432</v>
      </c>
      <c r="I70" s="116">
        <v>2.9702970297029684E-2</v>
      </c>
      <c r="J70" s="1"/>
      <c r="K70" s="116">
        <v>0</v>
      </c>
      <c r="L70" s="1">
        <v>135.34983677958081</v>
      </c>
      <c r="M70" s="116">
        <v>1.5889080246147824E-2</v>
      </c>
    </row>
    <row r="71" spans="2:13" x14ac:dyDescent="0.25">
      <c r="B71" s="12"/>
      <c r="C71" t="s">
        <v>504</v>
      </c>
      <c r="D71" s="1">
        <v>77.104074449693712</v>
      </c>
      <c r="E71" s="116">
        <v>1.8181818181818216E-2</v>
      </c>
      <c r="F71" s="1">
        <v>24.659888279812758</v>
      </c>
      <c r="G71" s="116">
        <v>1.7857142857142849E-2</v>
      </c>
      <c r="H71" s="1"/>
      <c r="I71" s="116">
        <v>0</v>
      </c>
      <c r="J71" s="1">
        <v>13.524104084165028</v>
      </c>
      <c r="K71" s="116">
        <v>1.041666666666667E-2</v>
      </c>
      <c r="L71" s="1">
        <v>115.28806681367151</v>
      </c>
      <c r="M71" s="116">
        <v>1.3533975279252286E-2</v>
      </c>
    </row>
    <row r="72" spans="2:13" x14ac:dyDescent="0.25">
      <c r="B72" s="12"/>
      <c r="C72" t="s">
        <v>503</v>
      </c>
      <c r="D72" s="1"/>
      <c r="E72" s="116">
        <v>0</v>
      </c>
      <c r="F72" s="1">
        <v>36.989832419719136</v>
      </c>
      <c r="G72" s="116">
        <v>2.6785714285714274E-2</v>
      </c>
      <c r="H72" s="1">
        <v>15.826007665036144</v>
      </c>
      <c r="I72" s="116">
        <v>9.9009900990098959E-3</v>
      </c>
      <c r="J72" s="1">
        <v>27.048208168330056</v>
      </c>
      <c r="K72" s="116">
        <v>2.0833333333333339E-2</v>
      </c>
      <c r="L72" s="1">
        <v>79.864048253085343</v>
      </c>
      <c r="M72" s="116">
        <v>9.3754547598164095E-3</v>
      </c>
    </row>
    <row r="73" spans="2:13" x14ac:dyDescent="0.25">
      <c r="B73" s="9"/>
      <c r="C73" t="s">
        <v>509</v>
      </c>
      <c r="D73" s="1"/>
      <c r="E73" s="116">
        <v>0</v>
      </c>
      <c r="F73" s="1"/>
      <c r="G73" s="116">
        <v>0</v>
      </c>
      <c r="H73" s="1">
        <v>15.826007665036144</v>
      </c>
      <c r="I73" s="116">
        <v>9.9009900990098959E-3</v>
      </c>
      <c r="J73" s="1"/>
      <c r="K73" s="116">
        <v>0</v>
      </c>
      <c r="L73" s="1">
        <v>15.826007665036144</v>
      </c>
      <c r="M73" s="116">
        <v>1.8578574732632837E-3</v>
      </c>
    </row>
    <row r="74" spans="2:13" x14ac:dyDescent="0.25">
      <c r="B74" s="10" t="s">
        <v>44</v>
      </c>
      <c r="C74" s="10"/>
      <c r="D74" s="11">
        <v>4240.7240947331466</v>
      </c>
      <c r="E74" s="117">
        <v>9.0651808424764529E-2</v>
      </c>
      <c r="F74" s="11">
        <v>1380.953743669515</v>
      </c>
      <c r="G74" s="117">
        <v>0.10963354718666371</v>
      </c>
      <c r="H74" s="11">
        <v>1598.4267741686515</v>
      </c>
      <c r="I74" s="117">
        <v>0.11676980639192723</v>
      </c>
      <c r="J74" s="11">
        <v>1298.3139920798424</v>
      </c>
      <c r="K74" s="117">
        <v>0.12367217889008464</v>
      </c>
      <c r="L74" s="11">
        <v>8518.4186046511568</v>
      </c>
      <c r="M74" s="117">
        <v>0.10193986510043768</v>
      </c>
    </row>
    <row r="75" spans="2:13" x14ac:dyDescent="0.25">
      <c r="B75" s="12" t="s">
        <v>22</v>
      </c>
      <c r="C75" t="s">
        <v>498</v>
      </c>
      <c r="D75" s="1">
        <v>1652.1541155780474</v>
      </c>
      <c r="E75" s="116">
        <v>0.90957446808510645</v>
      </c>
      <c r="F75" s="1">
        <v>93.434423567421931</v>
      </c>
      <c r="G75" s="116">
        <v>0.45714285714285735</v>
      </c>
      <c r="H75" s="1">
        <v>106.67637242764216</v>
      </c>
      <c r="I75" s="116">
        <v>0.46052631578947384</v>
      </c>
      <c r="J75" s="1">
        <v>41.563327188196382</v>
      </c>
      <c r="K75" s="116">
        <v>0.24444444444444449</v>
      </c>
      <c r="L75" s="1">
        <v>1893.8282387613078</v>
      </c>
      <c r="M75" s="116">
        <v>0.78177795983261589</v>
      </c>
    </row>
    <row r="76" spans="2:13" x14ac:dyDescent="0.25">
      <c r="B76" s="12"/>
      <c r="C76" t="s">
        <v>500</v>
      </c>
      <c r="D76" s="1">
        <v>57.970319844843843</v>
      </c>
      <c r="E76" s="116">
        <v>3.1914893617021323E-2</v>
      </c>
      <c r="F76" s="1">
        <v>46.71721178371093</v>
      </c>
      <c r="G76" s="116">
        <v>0.22857142857142851</v>
      </c>
      <c r="H76" s="1">
        <v>60.957927101509753</v>
      </c>
      <c r="I76" s="116">
        <v>0.26315789473684198</v>
      </c>
      <c r="J76" s="1">
        <v>62.344990782294545</v>
      </c>
      <c r="K76" s="116">
        <v>0.36666666666666659</v>
      </c>
      <c r="L76" s="1">
        <v>227.99044951235908</v>
      </c>
      <c r="M76" s="116">
        <v>9.4115139289333224E-2</v>
      </c>
    </row>
    <row r="77" spans="2:13" x14ac:dyDescent="0.25">
      <c r="B77" s="12"/>
      <c r="C77" t="s">
        <v>501</v>
      </c>
      <c r="D77" s="1"/>
      <c r="E77" s="116">
        <v>0</v>
      </c>
      <c r="F77" s="1">
        <v>37.957734574265132</v>
      </c>
      <c r="G77" s="116">
        <v>0.18571428571428567</v>
      </c>
      <c r="H77" s="1">
        <v>30.478963550754884</v>
      </c>
      <c r="I77" s="116">
        <v>0.13157894736842102</v>
      </c>
      <c r="J77" s="1">
        <v>45.341811478032412</v>
      </c>
      <c r="K77" s="116">
        <v>0.26666666666666666</v>
      </c>
      <c r="L77" s="1">
        <v>113.77850960305243</v>
      </c>
      <c r="M77" s="116">
        <v>4.6968108981440181E-2</v>
      </c>
    </row>
    <row r="78" spans="2:13" x14ac:dyDescent="0.25">
      <c r="B78" s="12"/>
      <c r="C78" t="s">
        <v>505</v>
      </c>
      <c r="D78" s="1">
        <v>38.646879896562567</v>
      </c>
      <c r="E78" s="116">
        <v>2.1276595744680882E-2</v>
      </c>
      <c r="F78" s="1">
        <v>8.7594772094457998</v>
      </c>
      <c r="G78" s="116">
        <v>4.2857142857142844E-2</v>
      </c>
      <c r="H78" s="1">
        <v>12.191585420301955</v>
      </c>
      <c r="I78" s="116">
        <v>5.2631578947368411E-2</v>
      </c>
      <c r="J78" s="1"/>
      <c r="K78" s="116">
        <v>0</v>
      </c>
      <c r="L78" s="1">
        <v>59.59794252631032</v>
      </c>
      <c r="M78" s="116">
        <v>2.460220888295284E-2</v>
      </c>
    </row>
    <row r="79" spans="2:13" x14ac:dyDescent="0.25">
      <c r="B79" s="12"/>
      <c r="C79" t="s">
        <v>504</v>
      </c>
      <c r="D79" s="1">
        <v>38.646879896562567</v>
      </c>
      <c r="E79" s="116">
        <v>2.1276595744680882E-2</v>
      </c>
      <c r="F79" s="1">
        <v>2.9198257364819331</v>
      </c>
      <c r="G79" s="116">
        <v>1.4285714285714282E-2</v>
      </c>
      <c r="H79" s="1"/>
      <c r="I79" s="116">
        <v>0</v>
      </c>
      <c r="J79" s="1">
        <v>5.6677264347540524</v>
      </c>
      <c r="K79" s="116">
        <v>3.333333333333334E-2</v>
      </c>
      <c r="L79" s="1">
        <v>47.234432067798551</v>
      </c>
      <c r="M79" s="116">
        <v>1.9498514796657852E-2</v>
      </c>
    </row>
    <row r="80" spans="2:13" x14ac:dyDescent="0.25">
      <c r="B80" s="12"/>
      <c r="C80" t="s">
        <v>508</v>
      </c>
      <c r="D80" s="1">
        <v>19.323439948281283</v>
      </c>
      <c r="E80" s="116">
        <v>1.0638297872340441E-2</v>
      </c>
      <c r="F80" s="1">
        <v>8.7594772094457998</v>
      </c>
      <c r="G80" s="116">
        <v>4.2857142857142844E-2</v>
      </c>
      <c r="H80" s="1">
        <v>12.191585420301955</v>
      </c>
      <c r="I80" s="116">
        <v>5.2631578947368411E-2</v>
      </c>
      <c r="J80" s="1"/>
      <c r="K80" s="116">
        <v>0</v>
      </c>
      <c r="L80" s="1">
        <v>40.274502578029036</v>
      </c>
      <c r="M80" s="116">
        <v>1.6625435091895537E-2</v>
      </c>
    </row>
    <row r="81" spans="2:13" x14ac:dyDescent="0.25">
      <c r="B81" s="12"/>
      <c r="C81" t="s">
        <v>503</v>
      </c>
      <c r="D81" s="1">
        <v>9.6617199741406417</v>
      </c>
      <c r="E81" s="116">
        <v>5.3191489361702204E-3</v>
      </c>
      <c r="F81" s="1">
        <v>2.9198257364819331</v>
      </c>
      <c r="G81" s="116">
        <v>1.4285714285714282E-2</v>
      </c>
      <c r="H81" s="1">
        <v>3.0478963550754887</v>
      </c>
      <c r="I81" s="116">
        <v>1.3157894736842103E-2</v>
      </c>
      <c r="J81" s="1">
        <v>5.6677264347540524</v>
      </c>
      <c r="K81" s="116">
        <v>3.333333333333334E-2</v>
      </c>
      <c r="L81" s="1">
        <v>21.297168500452116</v>
      </c>
      <c r="M81" s="116">
        <v>8.7915348391810408E-3</v>
      </c>
    </row>
    <row r="82" spans="2:13" x14ac:dyDescent="0.25">
      <c r="B82" s="12"/>
      <c r="C82" t="s">
        <v>502</v>
      </c>
      <c r="D82" s="1"/>
      <c r="E82" s="116">
        <v>0</v>
      </c>
      <c r="F82" s="1"/>
      <c r="G82" s="116">
        <v>0</v>
      </c>
      <c r="H82" s="1">
        <v>6.0957927101509775</v>
      </c>
      <c r="I82" s="116">
        <v>2.6315789473684206E-2</v>
      </c>
      <c r="J82" s="1">
        <v>3.7784842898360349</v>
      </c>
      <c r="K82" s="116">
        <v>2.2222222222222227E-2</v>
      </c>
      <c r="L82" s="1">
        <v>9.8742769999870124</v>
      </c>
      <c r="M82" s="116">
        <v>4.0761310713800748E-3</v>
      </c>
    </row>
    <row r="83" spans="2:13" x14ac:dyDescent="0.25">
      <c r="B83" s="9"/>
      <c r="C83" t="s">
        <v>499</v>
      </c>
      <c r="D83" s="1"/>
      <c r="E83" s="116">
        <v>0</v>
      </c>
      <c r="F83" s="1">
        <v>2.9198257364819331</v>
      </c>
      <c r="G83" s="116">
        <v>1.4285714285714282E-2</v>
      </c>
      <c r="H83" s="1"/>
      <c r="I83" s="116">
        <v>0</v>
      </c>
      <c r="J83" s="1">
        <v>5.6677264347540524</v>
      </c>
      <c r="K83" s="116">
        <v>3.333333333333334E-2</v>
      </c>
      <c r="L83" s="1">
        <v>8.5875521712359859</v>
      </c>
      <c r="M83" s="116">
        <v>3.5449672145432486E-3</v>
      </c>
    </row>
    <row r="84" spans="2:13" x14ac:dyDescent="0.25">
      <c r="B84" s="10" t="s">
        <v>45</v>
      </c>
      <c r="C84" s="10"/>
      <c r="D84" s="11">
        <v>1816.403355138438</v>
      </c>
      <c r="E84" s="117">
        <v>3.8828333391604596E-2</v>
      </c>
      <c r="F84" s="11">
        <v>204.38780155373539</v>
      </c>
      <c r="G84" s="117">
        <v>1.6226292726125122E-2</v>
      </c>
      <c r="H84" s="11">
        <v>231.64012298573718</v>
      </c>
      <c r="I84" s="117">
        <v>1.6921996522308518E-2</v>
      </c>
      <c r="J84" s="11">
        <v>170.03179304262153</v>
      </c>
      <c r="K84" s="117">
        <v>1.6196546023880307E-2</v>
      </c>
      <c r="L84" s="11">
        <v>2422.4630727205326</v>
      </c>
      <c r="M84" s="117">
        <v>2.8989601275181246E-2</v>
      </c>
    </row>
    <row r="85" spans="2:13" x14ac:dyDescent="0.25">
      <c r="B85" s="12" t="s">
        <v>19</v>
      </c>
      <c r="C85" t="s">
        <v>498</v>
      </c>
      <c r="D85" s="1">
        <v>1089.0386791460719</v>
      </c>
      <c r="E85" s="116">
        <v>0.82162162162162156</v>
      </c>
      <c r="F85" s="1">
        <v>70.558721028590767</v>
      </c>
      <c r="G85" s="116">
        <v>0.18260869565217394</v>
      </c>
      <c r="H85" s="1">
        <v>155.14412451361866</v>
      </c>
      <c r="I85" s="116">
        <v>0.3899999999999999</v>
      </c>
      <c r="J85" s="1">
        <v>82.515683316128047</v>
      </c>
      <c r="K85" s="116">
        <v>0.2040816326530612</v>
      </c>
      <c r="L85" s="1">
        <v>1397.2572080044092</v>
      </c>
      <c r="M85" s="116">
        <v>0.55579045664455429</v>
      </c>
    </row>
    <row r="86" spans="2:13" x14ac:dyDescent="0.25">
      <c r="B86" s="12"/>
      <c r="C86" t="s">
        <v>499</v>
      </c>
      <c r="D86" s="1">
        <v>57.317825218214338</v>
      </c>
      <c r="E86" s="116">
        <v>4.324324324324326E-2</v>
      </c>
      <c r="F86" s="1">
        <v>157.91713754017934</v>
      </c>
      <c r="G86" s="116">
        <v>0.40869565217391313</v>
      </c>
      <c r="H86" s="1">
        <v>115.36357976653701</v>
      </c>
      <c r="I86" s="116">
        <v>0.29000000000000009</v>
      </c>
      <c r="J86" s="1">
        <v>156.77979830064339</v>
      </c>
      <c r="K86" s="116">
        <v>0.38775510204081653</v>
      </c>
      <c r="L86" s="1">
        <v>487.37834082557413</v>
      </c>
      <c r="M86" s="116">
        <v>0.19386568847477098</v>
      </c>
    </row>
    <row r="87" spans="2:13" x14ac:dyDescent="0.25">
      <c r="B87" s="12"/>
      <c r="C87" t="s">
        <v>500</v>
      </c>
      <c r="D87" s="1">
        <v>57.317825218214338</v>
      </c>
      <c r="E87" s="116">
        <v>4.324324324324326E-2</v>
      </c>
      <c r="F87" s="1">
        <v>63.838842835391652</v>
      </c>
      <c r="G87" s="116">
        <v>0.16521739130434787</v>
      </c>
      <c r="H87" s="1">
        <v>55.692762645914421</v>
      </c>
      <c r="I87" s="116">
        <v>0.14000000000000004</v>
      </c>
      <c r="J87" s="1">
        <v>74.264114984515231</v>
      </c>
      <c r="K87" s="116">
        <v>0.18367346938775506</v>
      </c>
      <c r="L87" s="1">
        <v>251.11354568403564</v>
      </c>
      <c r="M87" s="116">
        <v>9.9886056358009429E-2</v>
      </c>
    </row>
    <row r="88" spans="2:13" x14ac:dyDescent="0.25">
      <c r="B88" s="12"/>
      <c r="C88" t="s">
        <v>509</v>
      </c>
      <c r="D88" s="1">
        <v>35.823640761383956</v>
      </c>
      <c r="E88" s="116">
        <v>2.7027027027027035E-2</v>
      </c>
      <c r="F88" s="1">
        <v>3.3599390965995606</v>
      </c>
      <c r="G88" s="116">
        <v>8.6956521739130453E-3</v>
      </c>
      <c r="H88" s="1">
        <v>23.868326848249033</v>
      </c>
      <c r="I88" s="116">
        <v>6.0000000000000005E-2</v>
      </c>
      <c r="J88" s="1">
        <v>28.880489160644807</v>
      </c>
      <c r="K88" s="116">
        <v>7.1428571428571397E-2</v>
      </c>
      <c r="L88" s="1">
        <v>91.932395866877357</v>
      </c>
      <c r="M88" s="116">
        <v>3.6568176558026001E-2</v>
      </c>
    </row>
    <row r="89" spans="2:13" x14ac:dyDescent="0.25">
      <c r="B89" s="12"/>
      <c r="C89" t="s">
        <v>501</v>
      </c>
      <c r="D89" s="1">
        <v>14.329456304553583</v>
      </c>
      <c r="E89" s="116">
        <v>1.0810810810810815E-2</v>
      </c>
      <c r="F89" s="1">
        <v>40.319269159194725</v>
      </c>
      <c r="G89" s="116">
        <v>0.10434782608695654</v>
      </c>
      <c r="H89" s="1">
        <v>11.934163424124515</v>
      </c>
      <c r="I89" s="116">
        <v>0.03</v>
      </c>
      <c r="J89" s="1">
        <v>24.754704994838406</v>
      </c>
      <c r="K89" s="116">
        <v>6.1224489795918338E-2</v>
      </c>
      <c r="L89" s="1">
        <v>91.337593882711232</v>
      </c>
      <c r="M89" s="116">
        <v>3.6331580701158016E-2</v>
      </c>
    </row>
    <row r="90" spans="2:13" x14ac:dyDescent="0.25">
      <c r="B90" s="12"/>
      <c r="C90" t="s">
        <v>503</v>
      </c>
      <c r="D90" s="1"/>
      <c r="E90" s="116">
        <v>0</v>
      </c>
      <c r="F90" s="1">
        <v>33.599390965995603</v>
      </c>
      <c r="G90" s="116">
        <v>8.6956521739130446E-2</v>
      </c>
      <c r="H90" s="1">
        <v>15.912217898832687</v>
      </c>
      <c r="I90" s="116">
        <v>0.04</v>
      </c>
      <c r="J90" s="1">
        <v>20.628920829032005</v>
      </c>
      <c r="K90" s="116">
        <v>5.1020408163265279E-2</v>
      </c>
      <c r="L90" s="1">
        <v>70.140529693860287</v>
      </c>
      <c r="M90" s="116">
        <v>2.7899972034152863E-2</v>
      </c>
    </row>
    <row r="91" spans="2:13" x14ac:dyDescent="0.25">
      <c r="B91" s="12"/>
      <c r="C91" t="s">
        <v>502</v>
      </c>
      <c r="D91" s="1">
        <v>35.823640761383956</v>
      </c>
      <c r="E91" s="116">
        <v>2.7027027027027035E-2</v>
      </c>
      <c r="F91" s="1"/>
      <c r="G91" s="116">
        <v>0</v>
      </c>
      <c r="H91" s="1">
        <v>11.934163424124515</v>
      </c>
      <c r="I91" s="116">
        <v>0.03</v>
      </c>
      <c r="J91" s="1">
        <v>4.1257841658064009</v>
      </c>
      <c r="K91" s="116">
        <v>1.0204081632653057E-2</v>
      </c>
      <c r="L91" s="1">
        <v>51.88358835131487</v>
      </c>
      <c r="M91" s="116">
        <v>2.0637863306012284E-2</v>
      </c>
    </row>
    <row r="92" spans="2:13" x14ac:dyDescent="0.25">
      <c r="B92" s="12"/>
      <c r="C92" t="s">
        <v>508</v>
      </c>
      <c r="D92" s="1">
        <v>14.329456304553583</v>
      </c>
      <c r="E92" s="116">
        <v>1.0810810810810815E-2</v>
      </c>
      <c r="F92" s="1">
        <v>13.439756386398242</v>
      </c>
      <c r="G92" s="116">
        <v>3.4782608695652181E-2</v>
      </c>
      <c r="H92" s="1"/>
      <c r="I92" s="116">
        <v>0</v>
      </c>
      <c r="J92" s="1"/>
      <c r="K92" s="116">
        <v>0</v>
      </c>
      <c r="L92" s="1">
        <v>27.769212690951825</v>
      </c>
      <c r="M92" s="116">
        <v>1.1045828437132789E-2</v>
      </c>
    </row>
    <row r="93" spans="2:13" x14ac:dyDescent="0.25">
      <c r="B93" s="12"/>
      <c r="C93" t="s">
        <v>505</v>
      </c>
      <c r="D93" s="1">
        <v>7.1647281522767914</v>
      </c>
      <c r="E93" s="116">
        <v>5.4054054054054074E-3</v>
      </c>
      <c r="F93" s="1">
        <v>3.3599390965995606</v>
      </c>
      <c r="G93" s="116">
        <v>8.6956521739130453E-3</v>
      </c>
      <c r="H93" s="1">
        <v>7.9561089494163433</v>
      </c>
      <c r="I93" s="116">
        <v>0.02</v>
      </c>
      <c r="J93" s="1">
        <v>8.2515683316128019</v>
      </c>
      <c r="K93" s="116">
        <v>2.0408163265306114E-2</v>
      </c>
      <c r="L93" s="1">
        <v>26.732344529905497</v>
      </c>
      <c r="M93" s="116">
        <v>1.0633390823351433E-2</v>
      </c>
    </row>
    <row r="94" spans="2:13" x14ac:dyDescent="0.25">
      <c r="B94" s="9"/>
      <c r="C94" t="s">
        <v>504</v>
      </c>
      <c r="D94" s="1">
        <v>14.329456304553583</v>
      </c>
      <c r="E94" s="116">
        <v>1.0810810810810815E-2</v>
      </c>
      <c r="F94" s="1"/>
      <c r="G94" s="116">
        <v>0</v>
      </c>
      <c r="H94" s="1"/>
      <c r="I94" s="116">
        <v>0</v>
      </c>
      <c r="J94" s="1">
        <v>4.1257841658064009</v>
      </c>
      <c r="K94" s="116">
        <v>1.0204081632653057E-2</v>
      </c>
      <c r="L94" s="1">
        <v>18.455240470359982</v>
      </c>
      <c r="M94" s="116">
        <v>7.3409866628321345E-3</v>
      </c>
    </row>
    <row r="95" spans="2:13" x14ac:dyDescent="0.25">
      <c r="B95" s="10" t="s">
        <v>46</v>
      </c>
      <c r="C95" s="10"/>
      <c r="D95" s="11">
        <v>1325.474708171206</v>
      </c>
      <c r="E95" s="117">
        <v>2.8334000664235116E-2</v>
      </c>
      <c r="F95" s="11">
        <v>386.39299610894938</v>
      </c>
      <c r="G95" s="117">
        <v>3.0675636288107783E-2</v>
      </c>
      <c r="H95" s="11">
        <v>397.80544747081717</v>
      </c>
      <c r="I95" s="117">
        <v>2.9060865241688036E-2</v>
      </c>
      <c r="J95" s="11">
        <v>404.32684824902748</v>
      </c>
      <c r="K95" s="117">
        <v>3.8514552420877507E-2</v>
      </c>
      <c r="L95" s="11">
        <v>2513.9999999999995</v>
      </c>
      <c r="M95" s="117">
        <v>3.0085023142977514E-2</v>
      </c>
    </row>
    <row r="96" spans="2:13" x14ac:dyDescent="0.25">
      <c r="B96" s="12" t="s">
        <v>13</v>
      </c>
      <c r="C96" t="s">
        <v>498</v>
      </c>
      <c r="D96" s="1">
        <v>3740.5135155312778</v>
      </c>
      <c r="E96" s="116">
        <v>0.9108280254777068</v>
      </c>
      <c r="F96" s="1">
        <v>148.6290800714543</v>
      </c>
      <c r="G96" s="116">
        <v>0.2470588235294118</v>
      </c>
      <c r="H96" s="1">
        <v>160.21089332965806</v>
      </c>
      <c r="I96" s="116">
        <v>0.32500000000000001</v>
      </c>
      <c r="J96" s="1">
        <v>120.77725867661967</v>
      </c>
      <c r="K96" s="116">
        <v>0.28205128205128194</v>
      </c>
      <c r="L96" s="1">
        <v>4170.1307476090096</v>
      </c>
      <c r="M96" s="116">
        <v>0.7407668075184255</v>
      </c>
    </row>
    <row r="97" spans="2:13" x14ac:dyDescent="0.25">
      <c r="B97" s="12"/>
      <c r="C97" t="s">
        <v>500</v>
      </c>
      <c r="D97" s="1">
        <v>104.62974868618976</v>
      </c>
      <c r="E97" s="116">
        <v>2.5477707006369463E-2</v>
      </c>
      <c r="F97" s="1">
        <v>198.17210676193898</v>
      </c>
      <c r="G97" s="116">
        <v>0.32941176470588229</v>
      </c>
      <c r="H97" s="1">
        <v>135.56306358663375</v>
      </c>
      <c r="I97" s="116">
        <v>0.27500000000000002</v>
      </c>
      <c r="J97" s="1">
        <v>175.67601262053782</v>
      </c>
      <c r="K97" s="116">
        <v>0.41025641025641041</v>
      </c>
      <c r="L97" s="1">
        <v>614.04093165530026</v>
      </c>
      <c r="M97" s="116">
        <v>0.10907599021655043</v>
      </c>
    </row>
    <row r="98" spans="2:13" x14ac:dyDescent="0.25">
      <c r="B98" s="12"/>
      <c r="C98" t="s">
        <v>501</v>
      </c>
      <c r="D98" s="1">
        <v>26.157437171547439</v>
      </c>
      <c r="E98" s="116">
        <v>6.3694267515923657E-3</v>
      </c>
      <c r="F98" s="1">
        <v>141.55150482995649</v>
      </c>
      <c r="G98" s="116">
        <v>0.2352941176470589</v>
      </c>
      <c r="H98" s="1">
        <v>117.07719127936551</v>
      </c>
      <c r="I98" s="116">
        <v>0.23749999999999999</v>
      </c>
      <c r="J98" s="1">
        <v>65.878504732701643</v>
      </c>
      <c r="K98" s="116">
        <v>0.1538461538461538</v>
      </c>
      <c r="L98" s="1">
        <v>350.66463801357105</v>
      </c>
      <c r="M98" s="116">
        <v>6.2290786580217902E-2</v>
      </c>
    </row>
    <row r="99" spans="2:13" x14ac:dyDescent="0.25">
      <c r="B99" s="12"/>
      <c r="C99" t="s">
        <v>504</v>
      </c>
      <c r="D99" s="1">
        <v>104.62974868618976</v>
      </c>
      <c r="E99" s="116">
        <v>2.5477707006369463E-2</v>
      </c>
      <c r="F99" s="1">
        <v>7.0775752414978248</v>
      </c>
      <c r="G99" s="116">
        <v>1.1764705882352946E-2</v>
      </c>
      <c r="H99" s="1">
        <v>12.323914871512159</v>
      </c>
      <c r="I99" s="116">
        <v>2.5000000000000001E-2</v>
      </c>
      <c r="J99" s="1">
        <v>16.469626183175414</v>
      </c>
      <c r="K99" s="116">
        <v>3.8461538461538464E-2</v>
      </c>
      <c r="L99" s="1">
        <v>140.50086498237516</v>
      </c>
      <c r="M99" s="116">
        <v>2.4958060911218639E-2</v>
      </c>
    </row>
    <row r="100" spans="2:13" x14ac:dyDescent="0.25">
      <c r="B100" s="12"/>
      <c r="C100" t="s">
        <v>503</v>
      </c>
      <c r="D100" s="1">
        <v>52.314874343094878</v>
      </c>
      <c r="E100" s="116">
        <v>1.2738853503184731E-2</v>
      </c>
      <c r="F100" s="1">
        <v>14.15515048299565</v>
      </c>
      <c r="G100" s="116">
        <v>2.3529411764705892E-2</v>
      </c>
      <c r="H100" s="1">
        <v>24.647829743024317</v>
      </c>
      <c r="I100" s="116">
        <v>0.05</v>
      </c>
      <c r="J100" s="1">
        <v>16.469626183175414</v>
      </c>
      <c r="K100" s="116">
        <v>3.8461538461538464E-2</v>
      </c>
      <c r="L100" s="1">
        <v>107.58748075229025</v>
      </c>
      <c r="M100" s="116">
        <v>1.9111447450783019E-2</v>
      </c>
    </row>
    <row r="101" spans="2:13" x14ac:dyDescent="0.25">
      <c r="B101" s="12"/>
      <c r="C101" t="s">
        <v>508</v>
      </c>
      <c r="D101" s="1">
        <v>52.314874343094878</v>
      </c>
      <c r="E101" s="116">
        <v>1.2738853503184731E-2</v>
      </c>
      <c r="F101" s="1">
        <v>21.232725724493474</v>
      </c>
      <c r="G101" s="116">
        <v>3.5294117647058837E-2</v>
      </c>
      <c r="H101" s="1"/>
      <c r="I101" s="116">
        <v>0</v>
      </c>
      <c r="J101" s="1">
        <v>5.4898753943918042</v>
      </c>
      <c r="K101" s="116">
        <v>1.2820512820512818E-2</v>
      </c>
      <c r="L101" s="1">
        <v>79.037475461980151</v>
      </c>
      <c r="M101" s="116">
        <v>1.4039928701481665E-2</v>
      </c>
    </row>
    <row r="102" spans="2:13" x14ac:dyDescent="0.25">
      <c r="B102" s="12"/>
      <c r="C102" t="s">
        <v>499</v>
      </c>
      <c r="D102" s="1"/>
      <c r="E102" s="116">
        <v>0</v>
      </c>
      <c r="F102" s="1">
        <v>35.387876207489121</v>
      </c>
      <c r="G102" s="116">
        <v>5.8823529411764726E-2</v>
      </c>
      <c r="H102" s="1">
        <v>24.647829743024317</v>
      </c>
      <c r="I102" s="116">
        <v>0.05</v>
      </c>
      <c r="J102" s="1">
        <v>5.4898753943918042</v>
      </c>
      <c r="K102" s="116">
        <v>1.2820512820512818E-2</v>
      </c>
      <c r="L102" s="1">
        <v>65.525581344905248</v>
      </c>
      <c r="M102" s="116">
        <v>1.1639725140868744E-2</v>
      </c>
    </row>
    <row r="103" spans="2:13" x14ac:dyDescent="0.25">
      <c r="B103" s="12"/>
      <c r="C103" t="s">
        <v>509</v>
      </c>
      <c r="D103" s="1">
        <v>26.157437171547439</v>
      </c>
      <c r="E103" s="116">
        <v>6.3694267515923657E-3</v>
      </c>
      <c r="F103" s="1">
        <v>7.0775752414978248</v>
      </c>
      <c r="G103" s="116">
        <v>1.1764705882352946E-2</v>
      </c>
      <c r="H103" s="1">
        <v>12.323914871512159</v>
      </c>
      <c r="I103" s="116">
        <v>2.5000000000000001E-2</v>
      </c>
      <c r="J103" s="1">
        <v>5.4898753943918042</v>
      </c>
      <c r="K103" s="116">
        <v>1.2820512820512818E-2</v>
      </c>
      <c r="L103" s="1">
        <v>51.048802678949222</v>
      </c>
      <c r="M103" s="116">
        <v>9.0681230102449568E-3</v>
      </c>
    </row>
    <row r="104" spans="2:13" x14ac:dyDescent="0.25">
      <c r="B104" s="12"/>
      <c r="C104" t="s">
        <v>505</v>
      </c>
      <c r="D104" s="1"/>
      <c r="E104" s="116">
        <v>0</v>
      </c>
      <c r="F104" s="1">
        <v>21.232725724493474</v>
      </c>
      <c r="G104" s="116">
        <v>3.5294117647058837E-2</v>
      </c>
      <c r="H104" s="1">
        <v>6.1619574357560793</v>
      </c>
      <c r="I104" s="116">
        <v>1.2500000000000001E-2</v>
      </c>
      <c r="J104" s="1">
        <v>10.979750788783608</v>
      </c>
      <c r="K104" s="116">
        <v>2.5641025641025637E-2</v>
      </c>
      <c r="L104" s="1">
        <v>38.374433949033161</v>
      </c>
      <c r="M104" s="116">
        <v>6.816694402939436E-3</v>
      </c>
    </row>
    <row r="105" spans="2:13" x14ac:dyDescent="0.25">
      <c r="B105" s="9"/>
      <c r="C105" t="s">
        <v>502</v>
      </c>
      <c r="D105" s="1"/>
      <c r="E105" s="116">
        <v>0</v>
      </c>
      <c r="F105" s="1">
        <v>7.0775752414978248</v>
      </c>
      <c r="G105" s="116">
        <v>1.1764705882352946E-2</v>
      </c>
      <c r="H105" s="1"/>
      <c r="I105" s="116">
        <v>0</v>
      </c>
      <c r="J105" s="1">
        <v>5.4898753943918042</v>
      </c>
      <c r="K105" s="116">
        <v>1.2820512820512818E-2</v>
      </c>
      <c r="L105" s="1">
        <v>12.567450635889628</v>
      </c>
      <c r="M105" s="116">
        <v>2.2324360672698572E-3</v>
      </c>
    </row>
    <row r="106" spans="2:13" x14ac:dyDescent="0.25">
      <c r="B106" s="10" t="s">
        <v>47</v>
      </c>
      <c r="C106" s="10"/>
      <c r="D106" s="11">
        <v>4106.7176359329424</v>
      </c>
      <c r="E106" s="117">
        <v>8.7787220312105993E-2</v>
      </c>
      <c r="F106" s="11">
        <v>601.59389552731488</v>
      </c>
      <c r="G106" s="117">
        <v>4.7760377952447051E-2</v>
      </c>
      <c r="H106" s="11">
        <v>492.95659486048635</v>
      </c>
      <c r="I106" s="117">
        <v>3.601193815801864E-2</v>
      </c>
      <c r="J106" s="11">
        <v>428.21028076256079</v>
      </c>
      <c r="K106" s="117">
        <v>4.0789592323660369E-2</v>
      </c>
      <c r="L106" s="11">
        <v>5629.478407083303</v>
      </c>
      <c r="M106" s="117">
        <v>6.73679348289552E-2</v>
      </c>
    </row>
    <row r="107" spans="2:13" x14ac:dyDescent="0.25">
      <c r="B107" s="12" t="s">
        <v>16</v>
      </c>
      <c r="C107" t="s">
        <v>498</v>
      </c>
      <c r="D107" s="1">
        <v>1761.1328958996669</v>
      </c>
      <c r="E107" s="116">
        <v>0.92763157894736836</v>
      </c>
      <c r="F107" s="1">
        <v>61.769735966006074</v>
      </c>
      <c r="G107" s="116">
        <v>0.3</v>
      </c>
      <c r="H107" s="1">
        <v>179.10680555741882</v>
      </c>
      <c r="I107" s="116">
        <v>0.54054054054054068</v>
      </c>
      <c r="J107" s="1">
        <v>43.593546980061625</v>
      </c>
      <c r="K107" s="116">
        <v>0.20895522388059706</v>
      </c>
      <c r="L107" s="1">
        <v>2045.6029844031532</v>
      </c>
      <c r="M107" s="116">
        <v>0.77356057824654156</v>
      </c>
    </row>
    <row r="108" spans="2:13" x14ac:dyDescent="0.25">
      <c r="B108" s="12"/>
      <c r="C108" t="s">
        <v>499</v>
      </c>
      <c r="D108" s="1">
        <v>24.980608452477512</v>
      </c>
      <c r="E108" s="116">
        <v>1.3157894736842087E-2</v>
      </c>
      <c r="F108" s="1">
        <v>54.906431969783178</v>
      </c>
      <c r="G108" s="116">
        <v>0.26666666666666666</v>
      </c>
      <c r="H108" s="1">
        <v>67.165052084032013</v>
      </c>
      <c r="I108" s="116">
        <v>0.20270270270270263</v>
      </c>
      <c r="J108" s="1">
        <v>46.707371764351741</v>
      </c>
      <c r="K108" s="116">
        <v>0.22388059701492541</v>
      </c>
      <c r="L108" s="1">
        <v>193.75946427064443</v>
      </c>
      <c r="M108" s="116">
        <v>7.3271638907816586E-2</v>
      </c>
    </row>
    <row r="109" spans="2:13" x14ac:dyDescent="0.25">
      <c r="B109" s="12"/>
      <c r="C109" t="s">
        <v>500</v>
      </c>
      <c r="D109" s="1">
        <v>24.980608452477512</v>
      </c>
      <c r="E109" s="116">
        <v>1.3157894736842087E-2</v>
      </c>
      <c r="F109" s="1">
        <v>44.611475975448833</v>
      </c>
      <c r="G109" s="116">
        <v>0.21666666666666667</v>
      </c>
      <c r="H109" s="1">
        <v>49.254371528290143</v>
      </c>
      <c r="I109" s="116">
        <v>0.1486486486486486</v>
      </c>
      <c r="J109" s="1">
        <v>65.390320470092433</v>
      </c>
      <c r="K109" s="116">
        <v>0.31343283582089554</v>
      </c>
      <c r="L109" s="1">
        <v>184.23677642630892</v>
      </c>
      <c r="M109" s="116">
        <v>6.9670560902215822E-2</v>
      </c>
    </row>
    <row r="110" spans="2:13" x14ac:dyDescent="0.25">
      <c r="B110" s="12"/>
      <c r="C110" t="s">
        <v>501</v>
      </c>
      <c r="D110" s="1">
        <v>24.980608452477512</v>
      </c>
      <c r="E110" s="116">
        <v>1.3157894736842087E-2</v>
      </c>
      <c r="F110" s="1">
        <v>27.453215984891589</v>
      </c>
      <c r="G110" s="116">
        <v>0.13333333333333333</v>
      </c>
      <c r="H110" s="1">
        <v>13.433010416806404</v>
      </c>
      <c r="I110" s="116">
        <v>4.0540540540540529E-2</v>
      </c>
      <c r="J110" s="1">
        <v>12.455299137160463</v>
      </c>
      <c r="K110" s="116">
        <v>5.9701492537313439E-2</v>
      </c>
      <c r="L110" s="1">
        <v>78.32213399133596</v>
      </c>
      <c r="M110" s="116">
        <v>2.96181202910781E-2</v>
      </c>
    </row>
    <row r="111" spans="2:13" x14ac:dyDescent="0.25">
      <c r="B111" s="12"/>
      <c r="C111" t="s">
        <v>503</v>
      </c>
      <c r="D111" s="1">
        <v>12.490304226238756</v>
      </c>
      <c r="E111" s="116">
        <v>6.5789473684210436E-3</v>
      </c>
      <c r="F111" s="1">
        <v>10.294955994334346</v>
      </c>
      <c r="G111" s="116">
        <v>0.05</v>
      </c>
      <c r="H111" s="1">
        <v>13.433010416806404</v>
      </c>
      <c r="I111" s="116">
        <v>4.0540540540540529E-2</v>
      </c>
      <c r="J111" s="1">
        <v>9.3414743528703461</v>
      </c>
      <c r="K111" s="116">
        <v>4.4776119402985072E-2</v>
      </c>
      <c r="L111" s="1">
        <v>45.559744990249854</v>
      </c>
      <c r="M111" s="116">
        <v>1.7228769682160777E-2</v>
      </c>
    </row>
    <row r="112" spans="2:13" x14ac:dyDescent="0.25">
      <c r="B112" s="12"/>
      <c r="C112" t="s">
        <v>505</v>
      </c>
      <c r="D112" s="1">
        <v>24.980608452477512</v>
      </c>
      <c r="E112" s="116">
        <v>1.3157894736842087E-2</v>
      </c>
      <c r="F112" s="1">
        <v>3.4316519981114486</v>
      </c>
      <c r="G112" s="116">
        <v>1.6666666666666666E-2</v>
      </c>
      <c r="H112" s="1"/>
      <c r="I112" s="116">
        <v>0</v>
      </c>
      <c r="J112" s="1">
        <v>3.1138247842901157</v>
      </c>
      <c r="K112" s="116">
        <v>1.492537313432836E-2</v>
      </c>
      <c r="L112" s="1">
        <v>31.526085234879076</v>
      </c>
      <c r="M112" s="116">
        <v>1.1921832784800284E-2</v>
      </c>
    </row>
    <row r="113" spans="2:13" x14ac:dyDescent="0.25">
      <c r="B113" s="12"/>
      <c r="C113" t="s">
        <v>502</v>
      </c>
      <c r="D113" s="1"/>
      <c r="E113" s="116">
        <v>0</v>
      </c>
      <c r="F113" s="1"/>
      <c r="G113" s="116">
        <v>0</v>
      </c>
      <c r="H113" s="1">
        <v>8.9553402778709366</v>
      </c>
      <c r="I113" s="116">
        <v>2.7027027027027022E-2</v>
      </c>
      <c r="J113" s="1">
        <v>21.796773490030812</v>
      </c>
      <c r="K113" s="116">
        <v>0.10447761194029853</v>
      </c>
      <c r="L113" s="1">
        <v>30.752113767901747</v>
      </c>
      <c r="M113" s="116">
        <v>1.1629149492829043E-2</v>
      </c>
    </row>
    <row r="114" spans="2:13" x14ac:dyDescent="0.25">
      <c r="B114" s="12"/>
      <c r="C114" t="s">
        <v>504</v>
      </c>
      <c r="D114" s="1">
        <v>24.980608452477512</v>
      </c>
      <c r="E114" s="116">
        <v>1.3157894736842087E-2</v>
      </c>
      <c r="F114" s="1"/>
      <c r="G114" s="116">
        <v>0</v>
      </c>
      <c r="H114" s="1"/>
      <c r="I114" s="116">
        <v>0</v>
      </c>
      <c r="J114" s="1"/>
      <c r="K114" s="116">
        <v>0</v>
      </c>
      <c r="L114" s="1">
        <v>24.980608452477512</v>
      </c>
      <c r="M114" s="116">
        <v>9.4466101520120378E-3</v>
      </c>
    </row>
    <row r="115" spans="2:13" x14ac:dyDescent="0.25">
      <c r="B115" s="9"/>
      <c r="C115" t="s">
        <v>508</v>
      </c>
      <c r="D115" s="1"/>
      <c r="E115" s="116">
        <v>0</v>
      </c>
      <c r="F115" s="1">
        <v>3.4316519981114486</v>
      </c>
      <c r="G115" s="116">
        <v>1.6666666666666666E-2</v>
      </c>
      <c r="H115" s="1"/>
      <c r="I115" s="116">
        <v>0</v>
      </c>
      <c r="J115" s="1">
        <v>6.2276495685802313</v>
      </c>
      <c r="K115" s="116">
        <v>2.9850746268656719E-2</v>
      </c>
      <c r="L115" s="1">
        <v>9.6593015666916795</v>
      </c>
      <c r="M115" s="116">
        <v>3.6527395405457261E-3</v>
      </c>
    </row>
    <row r="116" spans="2:13" x14ac:dyDescent="0.25">
      <c r="B116" s="10" t="s">
        <v>48</v>
      </c>
      <c r="C116" s="10"/>
      <c r="D116" s="11">
        <v>1898.5262423882934</v>
      </c>
      <c r="E116" s="117">
        <v>4.0583832706334456E-2</v>
      </c>
      <c r="F116" s="11">
        <v>205.89911988668692</v>
      </c>
      <c r="G116" s="117">
        <v>1.6346275883076803E-2</v>
      </c>
      <c r="H116" s="11">
        <v>331.34759028122471</v>
      </c>
      <c r="I116" s="117">
        <v>2.4205922092173284E-2</v>
      </c>
      <c r="J116" s="11">
        <v>208.62626054743774</v>
      </c>
      <c r="K116" s="117">
        <v>1.9872900063458168E-2</v>
      </c>
      <c r="L116" s="11">
        <v>2644.3992131036425</v>
      </c>
      <c r="M116" s="117">
        <v>3.1645509755566674E-2</v>
      </c>
    </row>
    <row r="117" spans="2:13" x14ac:dyDescent="0.25">
      <c r="B117" s="12" t="s">
        <v>11</v>
      </c>
      <c r="C117" t="s">
        <v>498</v>
      </c>
      <c r="D117" s="1">
        <v>2217.4880363479874</v>
      </c>
      <c r="E117" s="116">
        <v>0.9003690036900367</v>
      </c>
      <c r="F117" s="1">
        <v>141.04281743820871</v>
      </c>
      <c r="G117" s="116">
        <v>0.28169014084507044</v>
      </c>
      <c r="H117" s="1">
        <v>180.61542428264508</v>
      </c>
      <c r="I117" s="116">
        <v>0.43478260869565211</v>
      </c>
      <c r="J117" s="1">
        <v>32.268422346346448</v>
      </c>
      <c r="K117" s="116">
        <v>0.18518518518518517</v>
      </c>
      <c r="L117" s="1">
        <v>2571.4147004151878</v>
      </c>
      <c r="M117" s="116">
        <v>0.72368315485577428</v>
      </c>
    </row>
    <row r="118" spans="2:13" x14ac:dyDescent="0.25">
      <c r="B118" s="12"/>
      <c r="C118" t="s">
        <v>500</v>
      </c>
      <c r="D118" s="1">
        <v>72.704525781901552</v>
      </c>
      <c r="E118" s="116">
        <v>2.9520295202952154E-2</v>
      </c>
      <c r="F118" s="1">
        <v>169.25138092585047</v>
      </c>
      <c r="G118" s="116">
        <v>0.33802816901408456</v>
      </c>
      <c r="H118" s="1">
        <v>135.46156821198386</v>
      </c>
      <c r="I118" s="116">
        <v>0.32608695652173919</v>
      </c>
      <c r="J118" s="1">
        <v>83.897898100500768</v>
      </c>
      <c r="K118" s="116">
        <v>0.48148148148148145</v>
      </c>
      <c r="L118" s="1">
        <v>461.31537302023668</v>
      </c>
      <c r="M118" s="116">
        <v>0.1298297643226701</v>
      </c>
    </row>
    <row r="119" spans="2:13" x14ac:dyDescent="0.25">
      <c r="B119" s="12"/>
      <c r="C119" t="s">
        <v>501</v>
      </c>
      <c r="D119" s="1">
        <v>36.352262890950769</v>
      </c>
      <c r="E119" s="116">
        <v>1.4760147601476073E-2</v>
      </c>
      <c r="F119" s="1">
        <v>77.573549591014768</v>
      </c>
      <c r="G119" s="116">
        <v>0.15492957746478869</v>
      </c>
      <c r="H119" s="1">
        <v>9.0307712141322565</v>
      </c>
      <c r="I119" s="116">
        <v>2.1739130434782612E-2</v>
      </c>
      <c r="J119" s="1">
        <v>22.587895642442515</v>
      </c>
      <c r="K119" s="116">
        <v>0.12962962962962962</v>
      </c>
      <c r="L119" s="1">
        <v>145.5444793385403</v>
      </c>
      <c r="M119" s="116">
        <v>4.0961144059162971E-2</v>
      </c>
    </row>
    <row r="120" spans="2:13" x14ac:dyDescent="0.25">
      <c r="B120" s="12"/>
      <c r="C120" t="s">
        <v>505</v>
      </c>
      <c r="D120" s="1">
        <v>18.176131445475384</v>
      </c>
      <c r="E120" s="116">
        <v>7.3800738007380367E-3</v>
      </c>
      <c r="F120" s="1">
        <v>35.260704359552165</v>
      </c>
      <c r="G120" s="116">
        <v>7.0422535211267581E-2</v>
      </c>
      <c r="H120" s="1">
        <v>36.123084856529026</v>
      </c>
      <c r="I120" s="116">
        <v>8.6956521739130446E-2</v>
      </c>
      <c r="J120" s="1">
        <v>9.6805267039039329</v>
      </c>
      <c r="K120" s="116">
        <v>5.5555555555555546E-2</v>
      </c>
      <c r="L120" s="1">
        <v>99.240447365460511</v>
      </c>
      <c r="M120" s="116">
        <v>2.7929621786458185E-2</v>
      </c>
    </row>
    <row r="121" spans="2:13" x14ac:dyDescent="0.25">
      <c r="B121" s="12"/>
      <c r="C121" t="s">
        <v>499</v>
      </c>
      <c r="D121" s="1">
        <v>45.440328613688465</v>
      </c>
      <c r="E121" s="116">
        <v>1.8450184501845095E-2</v>
      </c>
      <c r="F121" s="1">
        <v>21.156422615731298</v>
      </c>
      <c r="G121" s="116">
        <v>4.2253521126760549E-2</v>
      </c>
      <c r="H121" s="1">
        <v>18.061542428264513</v>
      </c>
      <c r="I121" s="116">
        <v>4.3478260869565223E-2</v>
      </c>
      <c r="J121" s="1">
        <v>6.4536844692692892</v>
      </c>
      <c r="K121" s="116">
        <v>3.7037037037037035E-2</v>
      </c>
      <c r="L121" s="1">
        <v>91.111978126953574</v>
      </c>
      <c r="M121" s="116">
        <v>2.5641995344204034E-2</v>
      </c>
    </row>
    <row r="122" spans="2:13" x14ac:dyDescent="0.25">
      <c r="B122" s="12"/>
      <c r="C122" t="s">
        <v>503</v>
      </c>
      <c r="D122" s="1">
        <v>18.176131445475384</v>
      </c>
      <c r="E122" s="116">
        <v>7.3800738007380367E-3</v>
      </c>
      <c r="F122" s="1">
        <v>28.208563487641729</v>
      </c>
      <c r="G122" s="116">
        <v>5.6338028169014065E-2</v>
      </c>
      <c r="H122" s="1">
        <v>27.092313642396768</v>
      </c>
      <c r="I122" s="116">
        <v>6.5217391304347838E-2</v>
      </c>
      <c r="J122" s="1">
        <v>16.134211173173224</v>
      </c>
      <c r="K122" s="116">
        <v>9.2592592592592587E-2</v>
      </c>
      <c r="L122" s="1">
        <v>89.611219748687105</v>
      </c>
      <c r="M122" s="116">
        <v>2.5219631126684103E-2</v>
      </c>
    </row>
    <row r="123" spans="2:13" x14ac:dyDescent="0.25">
      <c r="B123" s="12"/>
      <c r="C123" t="s">
        <v>508</v>
      </c>
      <c r="D123" s="1">
        <v>36.352262890950769</v>
      </c>
      <c r="E123" s="116">
        <v>1.4760147601476073E-2</v>
      </c>
      <c r="F123" s="1">
        <v>14.104281743820865</v>
      </c>
      <c r="G123" s="116">
        <v>2.8169014084507032E-2</v>
      </c>
      <c r="H123" s="1">
        <v>9.0307712141322565</v>
      </c>
      <c r="I123" s="116">
        <v>2.1739130434782612E-2</v>
      </c>
      <c r="J123" s="1"/>
      <c r="K123" s="116">
        <v>0</v>
      </c>
      <c r="L123" s="1">
        <v>59.48731584890389</v>
      </c>
      <c r="M123" s="116">
        <v>1.6741744690378296E-2</v>
      </c>
    </row>
    <row r="124" spans="2:13" x14ac:dyDescent="0.25">
      <c r="B124" s="9"/>
      <c r="C124" t="s">
        <v>502</v>
      </c>
      <c r="D124" s="1">
        <v>18.176131445475384</v>
      </c>
      <c r="E124" s="116">
        <v>7.3800738007380367E-3</v>
      </c>
      <c r="F124" s="1">
        <v>14.104281743820865</v>
      </c>
      <c r="G124" s="116">
        <v>2.8169014084507032E-2</v>
      </c>
      <c r="H124" s="1"/>
      <c r="I124" s="116">
        <v>0</v>
      </c>
      <c r="J124" s="1">
        <v>3.2268422346346446</v>
      </c>
      <c r="K124" s="116">
        <v>1.8518518518518517E-2</v>
      </c>
      <c r="L124" s="1">
        <v>35.507255423930893</v>
      </c>
      <c r="M124" s="116">
        <v>9.9929438146679189E-3</v>
      </c>
    </row>
    <row r="125" spans="2:13" x14ac:dyDescent="0.25">
      <c r="B125" s="10" t="s">
        <v>49</v>
      </c>
      <c r="C125" s="10"/>
      <c r="D125" s="11">
        <v>2462.8658108619047</v>
      </c>
      <c r="E125" s="117">
        <v>5.2647433474731838E-2</v>
      </c>
      <c r="F125" s="11">
        <v>500.70200190564088</v>
      </c>
      <c r="G125" s="117">
        <v>3.975059758809419E-2</v>
      </c>
      <c r="H125" s="11">
        <v>415.41547585008374</v>
      </c>
      <c r="I125" s="117">
        <v>3.0347329931615919E-2</v>
      </c>
      <c r="J125" s="11">
        <v>174.24948067027083</v>
      </c>
      <c r="K125" s="117">
        <v>1.6598306015662836E-2</v>
      </c>
      <c r="L125" s="11">
        <v>3553.2327692879012</v>
      </c>
      <c r="M125" s="117">
        <v>4.252151555147677E-2</v>
      </c>
    </row>
    <row r="126" spans="2:13" x14ac:dyDescent="0.25">
      <c r="B126" s="12" t="s">
        <v>10</v>
      </c>
      <c r="C126" t="s">
        <v>498</v>
      </c>
      <c r="D126" s="1">
        <v>2526.4971723133772</v>
      </c>
      <c r="E126" s="116">
        <v>0.93401015228426398</v>
      </c>
      <c r="F126" s="1">
        <v>65.71046511627911</v>
      </c>
      <c r="G126" s="116">
        <v>0.33750000000000002</v>
      </c>
      <c r="H126" s="1">
        <v>158.96964756653065</v>
      </c>
      <c r="I126" s="116">
        <v>0.5612244897959181</v>
      </c>
      <c r="J126" s="1">
        <v>32.971790073955262</v>
      </c>
      <c r="K126" s="116">
        <v>0.1954022988505747</v>
      </c>
      <c r="L126" s="1">
        <v>2784.1490750701419</v>
      </c>
      <c r="M126" s="116">
        <v>0.83067013307648252</v>
      </c>
    </row>
    <row r="127" spans="2:13" x14ac:dyDescent="0.25">
      <c r="B127" s="12"/>
      <c r="C127" t="s">
        <v>500</v>
      </c>
      <c r="D127" s="1">
        <v>54.923851572030074</v>
      </c>
      <c r="E127" s="116">
        <v>2.0304568527918832E-2</v>
      </c>
      <c r="F127" s="1">
        <v>41.373255813953513</v>
      </c>
      <c r="G127" s="116">
        <v>0.21250000000000002</v>
      </c>
      <c r="H127" s="1">
        <v>52.026430112682824</v>
      </c>
      <c r="I127" s="116">
        <v>0.18367346938775522</v>
      </c>
      <c r="J127" s="1">
        <v>36.850824200302938</v>
      </c>
      <c r="K127" s="116">
        <v>0.21839080459770113</v>
      </c>
      <c r="L127" s="1">
        <v>185.17436169896934</v>
      </c>
      <c r="M127" s="116">
        <v>5.5248051568847968E-2</v>
      </c>
    </row>
    <row r="128" spans="2:13" x14ac:dyDescent="0.25">
      <c r="B128" s="12"/>
      <c r="C128" t="s">
        <v>499</v>
      </c>
      <c r="D128" s="1">
        <v>54.923851572030074</v>
      </c>
      <c r="E128" s="116">
        <v>2.0304568527918832E-2</v>
      </c>
      <c r="F128" s="1">
        <v>38.939534883720953</v>
      </c>
      <c r="G128" s="116">
        <v>0.2</v>
      </c>
      <c r="H128" s="1">
        <v>37.574643970270927</v>
      </c>
      <c r="I128" s="116">
        <v>0.13265306122448989</v>
      </c>
      <c r="J128" s="1">
        <v>36.850824200302938</v>
      </c>
      <c r="K128" s="116">
        <v>0.21839080459770113</v>
      </c>
      <c r="L128" s="1">
        <v>168.28885462632491</v>
      </c>
      <c r="M128" s="116">
        <v>5.0210143745343917E-2</v>
      </c>
    </row>
    <row r="129" spans="2:13" x14ac:dyDescent="0.25">
      <c r="B129" s="12"/>
      <c r="C129" t="s">
        <v>503</v>
      </c>
      <c r="D129" s="1">
        <v>27.461925786015037</v>
      </c>
      <c r="E129" s="116">
        <v>1.0152284263959416E-2</v>
      </c>
      <c r="F129" s="1">
        <v>19.469767441860469</v>
      </c>
      <c r="G129" s="116">
        <v>9.9999999999999964E-2</v>
      </c>
      <c r="H129" s="1">
        <v>2.8903572284823786</v>
      </c>
      <c r="I129" s="116">
        <v>1.0204081632653067E-2</v>
      </c>
      <c r="J129" s="1">
        <v>11.637102379043037</v>
      </c>
      <c r="K129" s="116">
        <v>6.8965517241379323E-2</v>
      </c>
      <c r="L129" s="1">
        <v>61.459152835400921</v>
      </c>
      <c r="M129" s="116">
        <v>1.8336763329838648E-2</v>
      </c>
    </row>
    <row r="130" spans="2:13" x14ac:dyDescent="0.25">
      <c r="B130" s="12"/>
      <c r="C130" t="s">
        <v>501</v>
      </c>
      <c r="D130" s="1"/>
      <c r="E130" s="116">
        <v>0</v>
      </c>
      <c r="F130" s="1">
        <v>14.602325581395352</v>
      </c>
      <c r="G130" s="116">
        <v>7.4999999999999983E-2</v>
      </c>
      <c r="H130" s="1">
        <v>23.122857827859033</v>
      </c>
      <c r="I130" s="116">
        <v>8.1632653061224553E-2</v>
      </c>
      <c r="J130" s="1">
        <v>23.274204758086071</v>
      </c>
      <c r="K130" s="116">
        <v>0.13793103448275865</v>
      </c>
      <c r="L130" s="1">
        <v>60.999388167340456</v>
      </c>
      <c r="M130" s="116">
        <v>1.8199589361166717E-2</v>
      </c>
    </row>
    <row r="131" spans="2:13" x14ac:dyDescent="0.25">
      <c r="B131" s="12"/>
      <c r="C131" t="s">
        <v>504</v>
      </c>
      <c r="D131" s="1">
        <v>27.461925786015037</v>
      </c>
      <c r="E131" s="116">
        <v>1.0152284263959416E-2</v>
      </c>
      <c r="F131" s="1"/>
      <c r="G131" s="116">
        <v>0</v>
      </c>
      <c r="H131" s="1">
        <v>2.8903572284823786</v>
      </c>
      <c r="I131" s="116">
        <v>1.0204081632653067E-2</v>
      </c>
      <c r="J131" s="1">
        <v>3.8790341263476793</v>
      </c>
      <c r="K131" s="116">
        <v>2.2988505747126443E-2</v>
      </c>
      <c r="L131" s="1">
        <v>34.231317140845093</v>
      </c>
      <c r="M131" s="116">
        <v>1.0213150229411728E-2</v>
      </c>
    </row>
    <row r="132" spans="2:13" x14ac:dyDescent="0.25">
      <c r="B132" s="12"/>
      <c r="C132" t="s">
        <v>502</v>
      </c>
      <c r="D132" s="1"/>
      <c r="E132" s="116">
        <v>0</v>
      </c>
      <c r="F132" s="1">
        <v>4.8674418604651173</v>
      </c>
      <c r="G132" s="116">
        <v>2.4999999999999991E-2</v>
      </c>
      <c r="H132" s="1">
        <v>2.8903572284823786</v>
      </c>
      <c r="I132" s="116">
        <v>1.0204081632653067E-2</v>
      </c>
      <c r="J132" s="1">
        <v>17.455653568564557</v>
      </c>
      <c r="K132" s="116">
        <v>0.10344827586206899</v>
      </c>
      <c r="L132" s="1">
        <v>25.213452657512054</v>
      </c>
      <c r="M132" s="116">
        <v>7.5226079888719615E-3</v>
      </c>
    </row>
    <row r="133" spans="2:13" x14ac:dyDescent="0.25">
      <c r="B133" s="12"/>
      <c r="C133" t="s">
        <v>505</v>
      </c>
      <c r="D133" s="1">
        <v>13.730962893007518</v>
      </c>
      <c r="E133" s="116">
        <v>5.076142131979708E-3</v>
      </c>
      <c r="F133" s="1">
        <v>4.8674418604651173</v>
      </c>
      <c r="G133" s="116">
        <v>2.4999999999999991E-2</v>
      </c>
      <c r="H133" s="1">
        <v>2.8903572284823786</v>
      </c>
      <c r="I133" s="116">
        <v>1.0204081632653067E-2</v>
      </c>
      <c r="J133" s="1"/>
      <c r="K133" s="116">
        <v>0</v>
      </c>
      <c r="L133" s="1">
        <v>21.488761981955015</v>
      </c>
      <c r="M133" s="116">
        <v>6.4113207640469931E-3</v>
      </c>
    </row>
    <row r="134" spans="2:13" x14ac:dyDescent="0.25">
      <c r="B134" s="9"/>
      <c r="C134" t="s">
        <v>508</v>
      </c>
      <c r="D134" s="1"/>
      <c r="E134" s="116">
        <v>0</v>
      </c>
      <c r="F134" s="1">
        <v>4.8674418604651173</v>
      </c>
      <c r="G134" s="116">
        <v>2.4999999999999991E-2</v>
      </c>
      <c r="H134" s="1"/>
      <c r="I134" s="116">
        <v>0</v>
      </c>
      <c r="J134" s="1">
        <v>5.8185511895215187</v>
      </c>
      <c r="K134" s="116">
        <v>3.4482758620689662E-2</v>
      </c>
      <c r="L134" s="1">
        <v>10.685993049986635</v>
      </c>
      <c r="M134" s="116">
        <v>3.1882399359894681E-3</v>
      </c>
    </row>
    <row r="135" spans="2:13" x14ac:dyDescent="0.25">
      <c r="B135" s="10" t="s">
        <v>50</v>
      </c>
      <c r="C135" s="10"/>
      <c r="D135" s="11">
        <v>2704.9996899224743</v>
      </c>
      <c r="E135" s="117">
        <v>5.7823406616914076E-2</v>
      </c>
      <c r="F135" s="11">
        <v>194.69767441860475</v>
      </c>
      <c r="G135" s="117">
        <v>1.5456996132822025E-2</v>
      </c>
      <c r="H135" s="11">
        <v>283.25500839127295</v>
      </c>
      <c r="I135" s="117">
        <v>2.0692616655270581E-2</v>
      </c>
      <c r="J135" s="11">
        <v>168.737984496124</v>
      </c>
      <c r="K135" s="117">
        <v>1.6073303015649579E-2</v>
      </c>
      <c r="L135" s="11">
        <v>3351.6903572284764</v>
      </c>
      <c r="M135" s="117">
        <v>4.0109658697419767E-2</v>
      </c>
    </row>
    <row r="136" spans="2:13" x14ac:dyDescent="0.25">
      <c r="B136" s="12" t="s">
        <v>21</v>
      </c>
      <c r="C136" t="s">
        <v>498</v>
      </c>
      <c r="D136" s="1">
        <v>769.29615971304213</v>
      </c>
      <c r="E136" s="116">
        <v>0.85401459854014583</v>
      </c>
      <c r="F136" s="1">
        <v>32.941146283918386</v>
      </c>
      <c r="G136" s="116">
        <v>0.19178082191780818</v>
      </c>
      <c r="H136" s="1">
        <v>68.836937368111919</v>
      </c>
      <c r="I136" s="116">
        <v>0.44117647058823534</v>
      </c>
      <c r="J136" s="1">
        <v>27.067779416502191</v>
      </c>
      <c r="K136" s="116">
        <v>0.15068493150684936</v>
      </c>
      <c r="L136" s="1">
        <v>898.1420227815745</v>
      </c>
      <c r="M136" s="116">
        <v>0.63778243237388077</v>
      </c>
    </row>
    <row r="137" spans="2:13" x14ac:dyDescent="0.25">
      <c r="B137" s="12"/>
      <c r="C137" t="s">
        <v>499</v>
      </c>
      <c r="D137" s="1">
        <v>32.875904261241125</v>
      </c>
      <c r="E137" s="116">
        <v>3.6496350364963508E-2</v>
      </c>
      <c r="F137" s="1">
        <v>82.352865709795992</v>
      </c>
      <c r="G137" s="116">
        <v>0.47945205479452063</v>
      </c>
      <c r="H137" s="1">
        <v>39.007597841930078</v>
      </c>
      <c r="I137" s="116">
        <v>0.24999999999999994</v>
      </c>
      <c r="J137" s="1">
        <v>68.899802151096452</v>
      </c>
      <c r="K137" s="116">
        <v>0.38356164383561636</v>
      </c>
      <c r="L137" s="1">
        <v>223.13616996406364</v>
      </c>
      <c r="M137" s="116">
        <v>0.15845192143390235</v>
      </c>
    </row>
    <row r="138" spans="2:13" x14ac:dyDescent="0.25">
      <c r="B138" s="12"/>
      <c r="C138" t="s">
        <v>500</v>
      </c>
      <c r="D138" s="1">
        <v>52.601446817985796</v>
      </c>
      <c r="E138" s="116">
        <v>5.8394160583941611E-2</v>
      </c>
      <c r="F138" s="1">
        <v>18.82351216223908</v>
      </c>
      <c r="G138" s="116">
        <v>0.1095890410958904</v>
      </c>
      <c r="H138" s="1">
        <v>27.53477494724476</v>
      </c>
      <c r="I138" s="116">
        <v>0.17647058823529407</v>
      </c>
      <c r="J138" s="1">
        <v>36.910608295230254</v>
      </c>
      <c r="K138" s="116">
        <v>0.20547945205479454</v>
      </c>
      <c r="L138" s="1">
        <v>135.87034222269989</v>
      </c>
      <c r="M138" s="116">
        <v>9.6483312385149955E-2</v>
      </c>
    </row>
    <row r="139" spans="2:13" x14ac:dyDescent="0.25">
      <c r="B139" s="12"/>
      <c r="C139" t="s">
        <v>501</v>
      </c>
      <c r="D139" s="1"/>
      <c r="E139" s="116">
        <v>0</v>
      </c>
      <c r="F139" s="1">
        <v>21.176451182518964</v>
      </c>
      <c r="G139" s="116">
        <v>0.12328767123287669</v>
      </c>
      <c r="H139" s="1">
        <v>9.1782583157482538</v>
      </c>
      <c r="I139" s="116">
        <v>5.8823529411764698E-2</v>
      </c>
      <c r="J139" s="1">
        <v>17.22495053777412</v>
      </c>
      <c r="K139" s="116">
        <v>9.5890410958904132E-2</v>
      </c>
      <c r="L139" s="1">
        <v>47.579660036041339</v>
      </c>
      <c r="M139" s="116">
        <v>3.378694075055956E-2</v>
      </c>
    </row>
    <row r="140" spans="2:13" x14ac:dyDescent="0.25">
      <c r="B140" s="12"/>
      <c r="C140" t="s">
        <v>503</v>
      </c>
      <c r="D140" s="1">
        <v>19.725542556744674</v>
      </c>
      <c r="E140" s="116">
        <v>2.1897810218978103E-2</v>
      </c>
      <c r="F140" s="1">
        <v>9.41175608111954</v>
      </c>
      <c r="G140" s="116">
        <v>5.4794520547945202E-2</v>
      </c>
      <c r="H140" s="1">
        <v>2.2945645789370634</v>
      </c>
      <c r="I140" s="116">
        <v>1.4705882352941175E-2</v>
      </c>
      <c r="J140" s="1">
        <v>4.9214144393640344</v>
      </c>
      <c r="K140" s="116">
        <v>2.7397260273972608E-2</v>
      </c>
      <c r="L140" s="1">
        <v>36.353277656165311</v>
      </c>
      <c r="M140" s="116">
        <v>2.5814939352805231E-2</v>
      </c>
    </row>
    <row r="141" spans="2:13" x14ac:dyDescent="0.25">
      <c r="B141" s="12"/>
      <c r="C141" t="s">
        <v>504</v>
      </c>
      <c r="D141" s="1">
        <v>13.150361704496449</v>
      </c>
      <c r="E141" s="116">
        <v>1.4598540145985403E-2</v>
      </c>
      <c r="F141" s="1"/>
      <c r="G141" s="116">
        <v>0</v>
      </c>
      <c r="H141" s="1"/>
      <c r="I141" s="116">
        <v>0</v>
      </c>
      <c r="J141" s="1">
        <v>14.764243318092104</v>
      </c>
      <c r="K141" s="116">
        <v>8.2191780821917831E-2</v>
      </c>
      <c r="L141" s="1">
        <v>27.914605022588553</v>
      </c>
      <c r="M141" s="116">
        <v>1.9822527215600978E-2</v>
      </c>
    </row>
    <row r="142" spans="2:13" x14ac:dyDescent="0.25">
      <c r="B142" s="12"/>
      <c r="C142" t="s">
        <v>505</v>
      </c>
      <c r="D142" s="1">
        <v>6.5751808522482245</v>
      </c>
      <c r="E142" s="116">
        <v>7.2992700729927014E-3</v>
      </c>
      <c r="F142" s="1"/>
      <c r="G142" s="116">
        <v>0</v>
      </c>
      <c r="H142" s="1">
        <v>4.5891291578741269</v>
      </c>
      <c r="I142" s="116">
        <v>2.9411764705882349E-2</v>
      </c>
      <c r="J142" s="1">
        <v>4.9214144393640344</v>
      </c>
      <c r="K142" s="116">
        <v>2.7397260273972608E-2</v>
      </c>
      <c r="L142" s="1">
        <v>16.085724449486385</v>
      </c>
      <c r="M142" s="116">
        <v>1.1422683947151681E-2</v>
      </c>
    </row>
    <row r="143" spans="2:13" x14ac:dyDescent="0.25">
      <c r="B143" s="12"/>
      <c r="C143" t="s">
        <v>502</v>
      </c>
      <c r="D143" s="1">
        <v>6.5751808522482245</v>
      </c>
      <c r="E143" s="116">
        <v>7.2992700729927014E-3</v>
      </c>
      <c r="F143" s="1">
        <v>2.352939020279885</v>
      </c>
      <c r="G143" s="116">
        <v>1.3698630136986301E-2</v>
      </c>
      <c r="H143" s="1">
        <v>2.2945645789370634</v>
      </c>
      <c r="I143" s="116">
        <v>1.4705882352941175E-2</v>
      </c>
      <c r="J143" s="1">
        <v>2.4607072196820172</v>
      </c>
      <c r="K143" s="116">
        <v>1.3698630136986304E-2</v>
      </c>
      <c r="L143" s="1">
        <v>13.68339167114719</v>
      </c>
      <c r="M143" s="116">
        <v>9.7167559269979095E-3</v>
      </c>
    </row>
    <row r="144" spans="2:13" x14ac:dyDescent="0.25">
      <c r="B144" s="12"/>
      <c r="C144" t="s">
        <v>508</v>
      </c>
      <c r="D144" s="1"/>
      <c r="E144" s="116">
        <v>0</v>
      </c>
      <c r="F144" s="1">
        <v>4.70587804055977</v>
      </c>
      <c r="G144" s="116">
        <v>2.7397260273972601E-2</v>
      </c>
      <c r="H144" s="1">
        <v>2.2945645789370634</v>
      </c>
      <c r="I144" s="116">
        <v>1.4705882352941175E-2</v>
      </c>
      <c r="J144" s="1"/>
      <c r="K144" s="116">
        <v>0</v>
      </c>
      <c r="L144" s="1">
        <v>7.0004426194968339</v>
      </c>
      <c r="M144" s="116">
        <v>4.9711061372331401E-3</v>
      </c>
    </row>
    <row r="145" spans="2:13" x14ac:dyDescent="0.25">
      <c r="B145" s="9"/>
      <c r="C145" t="s">
        <v>509</v>
      </c>
      <c r="D145" s="1"/>
      <c r="E145" s="116">
        <v>0</v>
      </c>
      <c r="F145" s="1"/>
      <c r="G145" s="116">
        <v>0</v>
      </c>
      <c r="H145" s="1"/>
      <c r="I145" s="116">
        <v>0</v>
      </c>
      <c r="J145" s="1">
        <v>2.4607072196820172</v>
      </c>
      <c r="K145" s="116">
        <v>1.3698630136986304E-2</v>
      </c>
      <c r="L145" s="1">
        <v>2.4607072196820172</v>
      </c>
      <c r="M145" s="116">
        <v>1.7473804767182558E-3</v>
      </c>
    </row>
    <row r="146" spans="2:13" x14ac:dyDescent="0.25">
      <c r="B146" s="10" t="s">
        <v>51</v>
      </c>
      <c r="C146" s="10"/>
      <c r="D146" s="11">
        <v>900.79977675800671</v>
      </c>
      <c r="E146" s="117">
        <v>1.9255940015799587E-2</v>
      </c>
      <c r="F146" s="11">
        <v>171.76454848043161</v>
      </c>
      <c r="G146" s="117">
        <v>1.3636341417770176E-2</v>
      </c>
      <c r="H146" s="11">
        <v>156.03039136772034</v>
      </c>
      <c r="I146" s="117">
        <v>1.1398481860854369E-2</v>
      </c>
      <c r="J146" s="11">
        <v>179.63162703678722</v>
      </c>
      <c r="K146" s="117">
        <v>1.7110987672267444E-2</v>
      </c>
      <c r="L146" s="11">
        <v>1408.2263436429459</v>
      </c>
      <c r="M146" s="117">
        <v>1.6852236332159366E-2</v>
      </c>
    </row>
    <row r="147" spans="2:13" x14ac:dyDescent="0.25">
      <c r="B147" s="12" t="s">
        <v>14</v>
      </c>
      <c r="C147" t="s">
        <v>498</v>
      </c>
      <c r="D147" s="1">
        <v>2471.5635839659112</v>
      </c>
      <c r="E147" s="116">
        <v>0.8125</v>
      </c>
      <c r="F147" s="1">
        <v>317.5935429625552</v>
      </c>
      <c r="G147" s="116">
        <v>0.27500000000000008</v>
      </c>
      <c r="H147" s="1">
        <v>352.10481008769233</v>
      </c>
      <c r="I147" s="116">
        <v>0.27058823529411763</v>
      </c>
      <c r="J147" s="1">
        <v>205.54824224905215</v>
      </c>
      <c r="K147" s="116">
        <v>0.16279069767441867</v>
      </c>
      <c r="L147" s="1">
        <v>3346.810179265211</v>
      </c>
      <c r="M147" s="116">
        <v>0.49503750679747688</v>
      </c>
    </row>
    <row r="148" spans="2:13" x14ac:dyDescent="0.25">
      <c r="B148" s="12"/>
      <c r="C148" t="s">
        <v>499</v>
      </c>
      <c r="D148" s="1">
        <v>131.62172932362844</v>
      </c>
      <c r="E148" s="116">
        <v>4.3269230769230782E-2</v>
      </c>
      <c r="F148" s="1">
        <v>279.09735593679085</v>
      </c>
      <c r="G148" s="116">
        <v>0.24166666666666664</v>
      </c>
      <c r="H148" s="1">
        <v>382.72261966053514</v>
      </c>
      <c r="I148" s="116">
        <v>0.29411764705882354</v>
      </c>
      <c r="J148" s="1">
        <v>484.50657101562251</v>
      </c>
      <c r="K148" s="116">
        <v>0.38372093023255793</v>
      </c>
      <c r="L148" s="1">
        <v>1277.9482759365769</v>
      </c>
      <c r="M148" s="116">
        <v>0.18902545840668827</v>
      </c>
    </row>
    <row r="149" spans="2:13" x14ac:dyDescent="0.25">
      <c r="B149" s="12"/>
      <c r="C149" t="s">
        <v>500</v>
      </c>
      <c r="D149" s="1">
        <v>219.36954887271409</v>
      </c>
      <c r="E149" s="116">
        <v>7.2115384615384637E-2</v>
      </c>
      <c r="F149" s="1">
        <v>211.72902864170337</v>
      </c>
      <c r="G149" s="116">
        <v>0.18333333333333329</v>
      </c>
      <c r="H149" s="1">
        <v>321.48700051484951</v>
      </c>
      <c r="I149" s="116">
        <v>0.24705882352941178</v>
      </c>
      <c r="J149" s="1">
        <v>205.54824224905215</v>
      </c>
      <c r="K149" s="116">
        <v>0.16279069767441867</v>
      </c>
      <c r="L149" s="1">
        <v>958.13382027831915</v>
      </c>
      <c r="M149" s="116">
        <v>0.14172066898429705</v>
      </c>
    </row>
    <row r="150" spans="2:13" x14ac:dyDescent="0.25">
      <c r="B150" s="12"/>
      <c r="C150" t="s">
        <v>501</v>
      </c>
      <c r="D150" s="1">
        <v>29.249273183028539</v>
      </c>
      <c r="E150" s="116">
        <v>9.6153846153846159E-3</v>
      </c>
      <c r="F150" s="1">
        <v>192.48093512882124</v>
      </c>
      <c r="G150" s="116">
        <v>0.16666666666666663</v>
      </c>
      <c r="H150" s="1">
        <v>122.47123829137124</v>
      </c>
      <c r="I150" s="116">
        <v>9.4117647058823528E-2</v>
      </c>
      <c r="J150" s="1">
        <v>88.092103821022349</v>
      </c>
      <c r="K150" s="116">
        <v>6.9767441860465143E-2</v>
      </c>
      <c r="L150" s="1">
        <v>432.29355042424339</v>
      </c>
      <c r="M150" s="116">
        <v>6.3941935737039809E-2</v>
      </c>
    </row>
    <row r="151" spans="2:13" x14ac:dyDescent="0.25">
      <c r="B151" s="12"/>
      <c r="C151" t="s">
        <v>509</v>
      </c>
      <c r="D151" s="1">
        <v>73.123182957571345</v>
      </c>
      <c r="E151" s="116">
        <v>2.403846153846154E-2</v>
      </c>
      <c r="F151" s="1">
        <v>28.872140269323189</v>
      </c>
      <c r="G151" s="116">
        <v>2.4999999999999998E-2</v>
      </c>
      <c r="H151" s="1">
        <v>61.235619145685611</v>
      </c>
      <c r="I151" s="116">
        <v>4.7058823529411757E-2</v>
      </c>
      <c r="J151" s="1">
        <v>132.13815573153352</v>
      </c>
      <c r="K151" s="116">
        <v>0.10465116279069771</v>
      </c>
      <c r="L151" s="1">
        <v>295.36909810411362</v>
      </c>
      <c r="M151" s="116">
        <v>4.3688997606246657E-2</v>
      </c>
    </row>
    <row r="152" spans="2:13" x14ac:dyDescent="0.25">
      <c r="B152" s="12"/>
      <c r="C152" t="s">
        <v>503</v>
      </c>
      <c r="D152" s="1">
        <v>43.87390977454281</v>
      </c>
      <c r="E152" s="116">
        <v>1.4423076923076926E-2</v>
      </c>
      <c r="F152" s="1">
        <v>57.744280538646372</v>
      </c>
      <c r="G152" s="116">
        <v>4.9999999999999989E-2</v>
      </c>
      <c r="H152" s="1">
        <v>30.617809572842805</v>
      </c>
      <c r="I152" s="116">
        <v>2.3529411764705879E-2</v>
      </c>
      <c r="J152" s="1">
        <v>58.728069214014894</v>
      </c>
      <c r="K152" s="116">
        <v>4.6511627906976757E-2</v>
      </c>
      <c r="L152" s="1">
        <v>190.96406910004691</v>
      </c>
      <c r="M152" s="116">
        <v>2.824611244487826E-2</v>
      </c>
    </row>
    <row r="153" spans="2:13" x14ac:dyDescent="0.25">
      <c r="B153" s="12"/>
      <c r="C153" t="s">
        <v>502</v>
      </c>
      <c r="D153" s="1"/>
      <c r="E153" s="116">
        <v>0</v>
      </c>
      <c r="F153" s="1">
        <v>38.49618702576425</v>
      </c>
      <c r="G153" s="116">
        <v>3.3333333333333326E-2</v>
      </c>
      <c r="H153" s="1"/>
      <c r="I153" s="116">
        <v>0</v>
      </c>
      <c r="J153" s="1">
        <v>73.410086517518621</v>
      </c>
      <c r="K153" s="116">
        <v>5.813953488372095E-2</v>
      </c>
      <c r="L153" s="1">
        <v>111.90627354328288</v>
      </c>
      <c r="M153" s="116">
        <v>1.6552418476875119E-2</v>
      </c>
    </row>
    <row r="154" spans="2:13" x14ac:dyDescent="0.25">
      <c r="B154" s="12"/>
      <c r="C154" t="s">
        <v>504</v>
      </c>
      <c r="D154" s="1">
        <v>58.498546366057077</v>
      </c>
      <c r="E154" s="116">
        <v>1.9230769230769232E-2</v>
      </c>
      <c r="F154" s="1">
        <v>9.6240467564410626</v>
      </c>
      <c r="G154" s="116">
        <v>8.3333333333333315E-3</v>
      </c>
      <c r="H154" s="1"/>
      <c r="I154" s="116">
        <v>0</v>
      </c>
      <c r="J154" s="1"/>
      <c r="K154" s="116">
        <v>0</v>
      </c>
      <c r="L154" s="1">
        <v>68.122593122498145</v>
      </c>
      <c r="M154" s="116">
        <v>1.0076232845492399E-2</v>
      </c>
    </row>
    <row r="155" spans="2:13" x14ac:dyDescent="0.25">
      <c r="B155" s="12"/>
      <c r="C155" t="s">
        <v>505</v>
      </c>
      <c r="D155" s="1">
        <v>14.624636591514269</v>
      </c>
      <c r="E155" s="116">
        <v>4.807692307692308E-3</v>
      </c>
      <c r="F155" s="1"/>
      <c r="G155" s="116">
        <v>0</v>
      </c>
      <c r="H155" s="1">
        <v>15.308904786421403</v>
      </c>
      <c r="I155" s="116">
        <v>1.1764705882352939E-2</v>
      </c>
      <c r="J155" s="1">
        <v>14.682017303503724</v>
      </c>
      <c r="K155" s="116">
        <v>1.1627906976744189E-2</v>
      </c>
      <c r="L155" s="1">
        <v>44.615558681439396</v>
      </c>
      <c r="M155" s="116">
        <v>6.5992314326249971E-3</v>
      </c>
    </row>
    <row r="156" spans="2:13" x14ac:dyDescent="0.25">
      <c r="B156" s="9"/>
      <c r="C156" t="s">
        <v>508</v>
      </c>
      <c r="D156" s="1"/>
      <c r="E156" s="116">
        <v>0</v>
      </c>
      <c r="F156" s="1">
        <v>19.248093512882125</v>
      </c>
      <c r="G156" s="116">
        <v>1.6666666666666663E-2</v>
      </c>
      <c r="H156" s="1">
        <v>15.308904786421403</v>
      </c>
      <c r="I156" s="116">
        <v>1.1764705882352939E-2</v>
      </c>
      <c r="J156" s="1"/>
      <c r="K156" s="116">
        <v>0</v>
      </c>
      <c r="L156" s="1">
        <v>34.55699829930353</v>
      </c>
      <c r="M156" s="116">
        <v>5.1114372683806336E-3</v>
      </c>
    </row>
    <row r="157" spans="2:13" x14ac:dyDescent="0.25">
      <c r="B157" s="10" t="s">
        <v>52</v>
      </c>
      <c r="C157" s="10"/>
      <c r="D157" s="11">
        <v>3041.9244110349678</v>
      </c>
      <c r="E157" s="117">
        <v>6.5025675519479631E-2</v>
      </c>
      <c r="F157" s="11">
        <v>1154.8856107729277</v>
      </c>
      <c r="G157" s="117">
        <v>9.1686058772272372E-2</v>
      </c>
      <c r="H157" s="11">
        <v>1301.2569068458195</v>
      </c>
      <c r="I157" s="117">
        <v>9.5060668110725915E-2</v>
      </c>
      <c r="J157" s="11">
        <v>1262.6534881013199</v>
      </c>
      <c r="K157" s="117">
        <v>0.12027530243781946</v>
      </c>
      <c r="L157" s="11">
        <v>6760.7204167550344</v>
      </c>
      <c r="M157" s="117">
        <v>8.0905501273379407E-2</v>
      </c>
    </row>
    <row r="158" spans="2:13" x14ac:dyDescent="0.25">
      <c r="B158" s="12" t="s">
        <v>17</v>
      </c>
      <c r="C158" t="s">
        <v>498</v>
      </c>
      <c r="D158" s="1">
        <v>1402.1821222929152</v>
      </c>
      <c r="E158" s="116">
        <v>0.88700564971751383</v>
      </c>
      <c r="F158" s="1">
        <v>67.874356578198402</v>
      </c>
      <c r="G158" s="116">
        <v>0.28169014084507049</v>
      </c>
      <c r="H158" s="1">
        <v>148.0895052615237</v>
      </c>
      <c r="I158" s="116">
        <v>0.45070422535211263</v>
      </c>
      <c r="J158" s="1">
        <v>75.616935734565729</v>
      </c>
      <c r="K158" s="116">
        <v>0.28378378378378383</v>
      </c>
      <c r="L158" s="1">
        <v>1693.762919867203</v>
      </c>
      <c r="M158" s="116">
        <v>0.7008312765871868</v>
      </c>
    </row>
    <row r="159" spans="2:13" x14ac:dyDescent="0.25">
      <c r="B159" s="12"/>
      <c r="C159" t="s">
        <v>500</v>
      </c>
      <c r="D159" s="1">
        <v>80.379866883033628</v>
      </c>
      <c r="E159" s="116">
        <v>5.08474576271188E-2</v>
      </c>
      <c r="F159" s="1">
        <v>44.118331775828963</v>
      </c>
      <c r="G159" s="116">
        <v>0.18309859154929581</v>
      </c>
      <c r="H159" s="1">
        <v>55.533564473071408</v>
      </c>
      <c r="I159" s="116">
        <v>0.16901408450704231</v>
      </c>
      <c r="J159" s="1">
        <v>61.213709880362714</v>
      </c>
      <c r="K159" s="116">
        <v>0.22972972972972969</v>
      </c>
      <c r="L159" s="1">
        <v>241.24547301229671</v>
      </c>
      <c r="M159" s="116">
        <v>9.9820565699562894E-2</v>
      </c>
    </row>
    <row r="160" spans="2:13" x14ac:dyDescent="0.25">
      <c r="B160" s="12"/>
      <c r="C160" t="s">
        <v>499</v>
      </c>
      <c r="D160" s="1">
        <v>26.793288961011207</v>
      </c>
      <c r="E160" s="116">
        <v>1.6949152542372933E-2</v>
      </c>
      <c r="F160" s="1">
        <v>40.724613946919042</v>
      </c>
      <c r="G160" s="116">
        <v>0.16901408450704228</v>
      </c>
      <c r="H160" s="1">
        <v>32.394579275958321</v>
      </c>
      <c r="I160" s="116">
        <v>9.8591549295774683E-2</v>
      </c>
      <c r="J160" s="1">
        <v>57.612903416811967</v>
      </c>
      <c r="K160" s="116">
        <v>0.2162162162162162</v>
      </c>
      <c r="L160" s="1">
        <v>157.52538560070053</v>
      </c>
      <c r="M160" s="116">
        <v>6.5179557180342254E-2</v>
      </c>
    </row>
    <row r="161" spans="2:13" x14ac:dyDescent="0.25">
      <c r="B161" s="12"/>
      <c r="C161" t="s">
        <v>501</v>
      </c>
      <c r="D161" s="1"/>
      <c r="E161" s="116">
        <v>0</v>
      </c>
      <c r="F161" s="1">
        <v>37.330896118009122</v>
      </c>
      <c r="G161" s="116">
        <v>0.15492957746478878</v>
      </c>
      <c r="H161" s="1">
        <v>46.277970394226173</v>
      </c>
      <c r="I161" s="116">
        <v>0.14084507042253525</v>
      </c>
      <c r="J161" s="1">
        <v>50.411290489710474</v>
      </c>
      <c r="K161" s="116">
        <v>0.18918918918918917</v>
      </c>
      <c r="L161" s="1">
        <v>134.02015700194576</v>
      </c>
      <c r="M161" s="116">
        <v>5.5453757204374822E-2</v>
      </c>
    </row>
    <row r="162" spans="2:13" x14ac:dyDescent="0.25">
      <c r="B162" s="12"/>
      <c r="C162" t="s">
        <v>502</v>
      </c>
      <c r="D162" s="1">
        <v>62.517674242359483</v>
      </c>
      <c r="E162" s="116">
        <v>3.9548022598870178E-2</v>
      </c>
      <c r="F162" s="1"/>
      <c r="G162" s="116">
        <v>0</v>
      </c>
      <c r="H162" s="1">
        <v>23.138985197113087</v>
      </c>
      <c r="I162" s="116">
        <v>7.0422535211267623E-2</v>
      </c>
      <c r="J162" s="1">
        <v>14.403225854202995</v>
      </c>
      <c r="K162" s="116">
        <v>5.4054054054054064E-2</v>
      </c>
      <c r="L162" s="1">
        <v>100.05988529367558</v>
      </c>
      <c r="M162" s="116">
        <v>4.1401955564732862E-2</v>
      </c>
    </row>
    <row r="163" spans="2:13" x14ac:dyDescent="0.25">
      <c r="B163" s="12"/>
      <c r="C163" t="s">
        <v>503</v>
      </c>
      <c r="D163" s="1"/>
      <c r="E163" s="116">
        <v>0</v>
      </c>
      <c r="F163" s="1">
        <v>30.54346046018928</v>
      </c>
      <c r="G163" s="116">
        <v>0.12676056338028172</v>
      </c>
      <c r="H163" s="1">
        <v>13.883391118267852</v>
      </c>
      <c r="I163" s="116">
        <v>4.2253521126760576E-2</v>
      </c>
      <c r="J163" s="1">
        <v>7.2016129271014977</v>
      </c>
      <c r="K163" s="116">
        <v>2.7027027027027032E-2</v>
      </c>
      <c r="L163" s="1">
        <v>51.628464505558632</v>
      </c>
      <c r="M163" s="116">
        <v>2.1362400996772193E-2</v>
      </c>
    </row>
    <row r="164" spans="2:13" x14ac:dyDescent="0.25">
      <c r="B164" s="12"/>
      <c r="C164" t="s">
        <v>508</v>
      </c>
      <c r="D164" s="1">
        <v>8.931096320337069</v>
      </c>
      <c r="E164" s="116">
        <v>5.6497175141243102E-3</v>
      </c>
      <c r="F164" s="1">
        <v>13.574871315639678</v>
      </c>
      <c r="G164" s="116">
        <v>5.6338028169014086E-2</v>
      </c>
      <c r="H164" s="1"/>
      <c r="I164" s="116">
        <v>0</v>
      </c>
      <c r="J164" s="1"/>
      <c r="K164" s="116">
        <v>0</v>
      </c>
      <c r="L164" s="1">
        <v>22.505967635976745</v>
      </c>
      <c r="M164" s="116">
        <v>9.3123340014954047E-3</v>
      </c>
    </row>
    <row r="165" spans="2:13" x14ac:dyDescent="0.25">
      <c r="B165" s="9"/>
      <c r="C165" t="s">
        <v>505</v>
      </c>
      <c r="D165" s="1"/>
      <c r="E165" s="116">
        <v>0</v>
      </c>
      <c r="F165" s="1">
        <v>6.7874356578198389</v>
      </c>
      <c r="G165" s="116">
        <v>2.8169014084507043E-2</v>
      </c>
      <c r="H165" s="1">
        <v>9.2555940788452347</v>
      </c>
      <c r="I165" s="116">
        <v>2.816901408450705E-2</v>
      </c>
      <c r="J165" s="1"/>
      <c r="K165" s="116">
        <v>0</v>
      </c>
      <c r="L165" s="1">
        <v>16.043029736665073</v>
      </c>
      <c r="M165" s="116">
        <v>6.6381527655326802E-3</v>
      </c>
    </row>
    <row r="166" spans="2:13" x14ac:dyDescent="0.25">
      <c r="B166" s="10" t="s">
        <v>53</v>
      </c>
      <c r="C166" s="10"/>
      <c r="D166" s="11">
        <v>1580.8040486996565</v>
      </c>
      <c r="E166" s="117">
        <v>3.3792046494557651E-2</v>
      </c>
      <c r="F166" s="11">
        <v>240.95396585260428</v>
      </c>
      <c r="G166" s="117">
        <v>1.9129270698756428E-2</v>
      </c>
      <c r="H166" s="11">
        <v>328.57358979900573</v>
      </c>
      <c r="I166" s="117">
        <v>2.4003273147301666E-2</v>
      </c>
      <c r="J166" s="11">
        <v>266.45967830275538</v>
      </c>
      <c r="K166" s="117">
        <v>2.5381879270408584E-2</v>
      </c>
      <c r="L166" s="11">
        <v>2416.7912826540223</v>
      </c>
      <c r="M166" s="117">
        <v>2.8921726996973981E-2</v>
      </c>
    </row>
    <row r="167" spans="2:13" x14ac:dyDescent="0.25">
      <c r="B167" s="12" t="s">
        <v>1</v>
      </c>
      <c r="C167" t="s">
        <v>498</v>
      </c>
      <c r="D167" s="1">
        <v>2753.9247382926169</v>
      </c>
      <c r="E167" s="116">
        <v>0.98139534883720925</v>
      </c>
      <c r="F167" s="1">
        <v>145.10853401917223</v>
      </c>
      <c r="G167" s="116">
        <v>0.45263157894736827</v>
      </c>
      <c r="H167" s="1">
        <v>395.44293256374976</v>
      </c>
      <c r="I167" s="116">
        <v>0.64000000000000035</v>
      </c>
      <c r="J167" s="1">
        <v>102.27928185702588</v>
      </c>
      <c r="K167" s="116">
        <v>0.33644859813084116</v>
      </c>
      <c r="L167" s="1">
        <v>3396.7554867325648</v>
      </c>
      <c r="M167" s="116">
        <v>0.8389957444699907</v>
      </c>
    </row>
    <row r="168" spans="2:13" x14ac:dyDescent="0.25">
      <c r="B168" s="12"/>
      <c r="C168" t="s">
        <v>500</v>
      </c>
      <c r="D168" s="1">
        <v>26.103552021730863</v>
      </c>
      <c r="E168" s="116">
        <v>9.3023255813953123E-3</v>
      </c>
      <c r="F168" s="1">
        <v>97.863895036185951</v>
      </c>
      <c r="G168" s="116">
        <v>0.30526315789473685</v>
      </c>
      <c r="H168" s="1">
        <v>143.34806305435905</v>
      </c>
      <c r="I168" s="116">
        <v>0.23199999999999973</v>
      </c>
      <c r="J168" s="1">
        <v>107.96146418241621</v>
      </c>
      <c r="K168" s="116">
        <v>0.35514018691588789</v>
      </c>
      <c r="L168" s="1">
        <v>375.27697429469208</v>
      </c>
      <c r="M168" s="116">
        <v>9.2693096591915547E-2</v>
      </c>
    </row>
    <row r="169" spans="2:13" x14ac:dyDescent="0.25">
      <c r="B169" s="12"/>
      <c r="C169" t="s">
        <v>505</v>
      </c>
      <c r="D169" s="1">
        <v>26.103552021730863</v>
      </c>
      <c r="E169" s="116">
        <v>9.3023255813953123E-3</v>
      </c>
      <c r="F169" s="1">
        <v>16.87308535106655</v>
      </c>
      <c r="G169" s="116">
        <v>5.2631578947368439E-2</v>
      </c>
      <c r="H169" s="1">
        <v>14.8291099711406</v>
      </c>
      <c r="I169" s="116">
        <v>2.3999999999999987E-2</v>
      </c>
      <c r="J169" s="1">
        <v>14.205455813475808</v>
      </c>
      <c r="K169" s="116">
        <v>4.67289719626168E-2</v>
      </c>
      <c r="L169" s="1">
        <v>72.011203157413817</v>
      </c>
      <c r="M169" s="116">
        <v>1.7786706531929698E-2</v>
      </c>
    </row>
    <row r="170" spans="2:13" x14ac:dyDescent="0.25">
      <c r="B170" s="12"/>
      <c r="C170" t="s">
        <v>501</v>
      </c>
      <c r="D170" s="1"/>
      <c r="E170" s="116">
        <v>0</v>
      </c>
      <c r="F170" s="1">
        <v>20.247702421279861</v>
      </c>
      <c r="G170" s="116">
        <v>6.3157894736842135E-2</v>
      </c>
      <c r="H170" s="1">
        <v>24.715183285234335</v>
      </c>
      <c r="I170" s="116">
        <v>3.999999999999998E-2</v>
      </c>
      <c r="J170" s="1">
        <v>22.728729301561291</v>
      </c>
      <c r="K170" s="116">
        <v>7.4766355140186869E-2</v>
      </c>
      <c r="L170" s="1">
        <v>67.691615008075487</v>
      </c>
      <c r="M170" s="116">
        <v>1.6719771897007241E-2</v>
      </c>
    </row>
    <row r="171" spans="2:13" x14ac:dyDescent="0.25">
      <c r="B171" s="12"/>
      <c r="C171" t="s">
        <v>503</v>
      </c>
      <c r="D171" s="1"/>
      <c r="E171" s="116">
        <v>0</v>
      </c>
      <c r="F171" s="1">
        <v>23.622319491493172</v>
      </c>
      <c r="G171" s="116">
        <v>7.3684210526315824E-2</v>
      </c>
      <c r="H171" s="1">
        <v>9.8860733140937338</v>
      </c>
      <c r="I171" s="116">
        <v>1.599999999999999E-2</v>
      </c>
      <c r="J171" s="1">
        <v>8.5232734880854863</v>
      </c>
      <c r="K171" s="116">
        <v>2.8037383177570083E-2</v>
      </c>
      <c r="L171" s="1">
        <v>42.031666293672394</v>
      </c>
      <c r="M171" s="116">
        <v>1.0381786175399895E-2</v>
      </c>
    </row>
    <row r="172" spans="2:13" x14ac:dyDescent="0.25">
      <c r="B172" s="12"/>
      <c r="C172" t="s">
        <v>509</v>
      </c>
      <c r="D172" s="1"/>
      <c r="E172" s="116">
        <v>0</v>
      </c>
      <c r="F172" s="1">
        <v>10.123851210639931</v>
      </c>
      <c r="G172" s="116">
        <v>3.1578947368421068E-2</v>
      </c>
      <c r="H172" s="1">
        <v>4.9430366570468669</v>
      </c>
      <c r="I172" s="116">
        <v>7.999999999999995E-3</v>
      </c>
      <c r="J172" s="1">
        <v>17.046546976170969</v>
      </c>
      <c r="K172" s="116">
        <v>5.6074766355140152E-2</v>
      </c>
      <c r="L172" s="1">
        <v>32.113434843857767</v>
      </c>
      <c r="M172" s="116">
        <v>7.9319913604462156E-3</v>
      </c>
    </row>
    <row r="173" spans="2:13" x14ac:dyDescent="0.25">
      <c r="B173" s="12"/>
      <c r="C173" t="s">
        <v>508</v>
      </c>
      <c r="D173" s="1"/>
      <c r="E173" s="116">
        <v>0</v>
      </c>
      <c r="F173" s="1"/>
      <c r="G173" s="116">
        <v>0</v>
      </c>
      <c r="H173" s="1">
        <v>14.8291099711406</v>
      </c>
      <c r="I173" s="116">
        <v>2.3999999999999987E-2</v>
      </c>
      <c r="J173" s="1">
        <v>8.5232734880854863</v>
      </c>
      <c r="K173" s="116">
        <v>2.8037383177570083E-2</v>
      </c>
      <c r="L173" s="1">
        <v>23.352383459226086</v>
      </c>
      <c r="M173" s="116">
        <v>5.7680190470138061E-3</v>
      </c>
    </row>
    <row r="174" spans="2:13" x14ac:dyDescent="0.25">
      <c r="B174" s="12"/>
      <c r="C174" t="s">
        <v>504</v>
      </c>
      <c r="D174" s="1"/>
      <c r="E174" s="116">
        <v>0</v>
      </c>
      <c r="F174" s="1">
        <v>3.37461707021331</v>
      </c>
      <c r="G174" s="116">
        <v>1.0526315789473687E-2</v>
      </c>
      <c r="H174" s="1">
        <v>4.9430366570468669</v>
      </c>
      <c r="I174" s="116">
        <v>7.999999999999995E-3</v>
      </c>
      <c r="J174" s="1">
        <v>11.364364650780647</v>
      </c>
      <c r="K174" s="116">
        <v>3.7383177570093441E-2</v>
      </c>
      <c r="L174" s="1">
        <v>19.682018378040823</v>
      </c>
      <c r="M174" s="116">
        <v>4.8614419631484414E-3</v>
      </c>
    </row>
    <row r="175" spans="2:13" x14ac:dyDescent="0.25">
      <c r="B175" s="12"/>
      <c r="C175" t="s">
        <v>499</v>
      </c>
      <c r="D175" s="1"/>
      <c r="E175" s="116">
        <v>0</v>
      </c>
      <c r="F175" s="1">
        <v>3.37461707021331</v>
      </c>
      <c r="G175" s="116">
        <v>1.0526315789473687E-2</v>
      </c>
      <c r="H175" s="1">
        <v>4.9430366570468669</v>
      </c>
      <c r="I175" s="116">
        <v>7.999999999999995E-3</v>
      </c>
      <c r="J175" s="1">
        <v>5.6821823253903236</v>
      </c>
      <c r="K175" s="116">
        <v>1.8691588785046721E-2</v>
      </c>
      <c r="L175" s="1">
        <v>13.999836052650501</v>
      </c>
      <c r="M175" s="116">
        <v>3.4579477143201563E-3</v>
      </c>
    </row>
    <row r="176" spans="2:13" x14ac:dyDescent="0.25">
      <c r="B176" s="9"/>
      <c r="C176" t="s">
        <v>502</v>
      </c>
      <c r="D176" s="1"/>
      <c r="E176" s="116">
        <v>0</v>
      </c>
      <c r="F176" s="1"/>
      <c r="G176" s="116">
        <v>0</v>
      </c>
      <c r="H176" s="1"/>
      <c r="I176" s="116">
        <v>0</v>
      </c>
      <c r="J176" s="1">
        <v>5.6821823253903236</v>
      </c>
      <c r="K176" s="116">
        <v>1.8691588785046721E-2</v>
      </c>
      <c r="L176" s="1">
        <v>5.6821823253903236</v>
      </c>
      <c r="M176" s="116">
        <v>1.4034942488282852E-3</v>
      </c>
    </row>
    <row r="177" spans="2:13" x14ac:dyDescent="0.25">
      <c r="B177" s="10" t="s">
        <v>54</v>
      </c>
      <c r="C177" s="10"/>
      <c r="D177" s="11">
        <v>2806.131842336079</v>
      </c>
      <c r="E177" s="117">
        <v>5.9985257353105177E-2</v>
      </c>
      <c r="F177" s="11">
        <v>320.58862167026433</v>
      </c>
      <c r="G177" s="117">
        <v>2.5451444657371324E-2</v>
      </c>
      <c r="H177" s="11">
        <v>617.87958213085869</v>
      </c>
      <c r="I177" s="117">
        <v>4.5137932087299167E-2</v>
      </c>
      <c r="J177" s="11">
        <v>303.99675440838246</v>
      </c>
      <c r="K177" s="117">
        <v>2.8957510450127358E-2</v>
      </c>
      <c r="L177" s="11">
        <v>4048.5968005455843</v>
      </c>
      <c r="M177" s="117">
        <v>4.8449533986077424E-2</v>
      </c>
    </row>
    <row r="178" spans="2:13" x14ac:dyDescent="0.25">
      <c r="B178" s="12" t="s">
        <v>5</v>
      </c>
      <c r="C178" t="s">
        <v>498</v>
      </c>
      <c r="D178" s="1">
        <v>2315.9443268512032</v>
      </c>
      <c r="E178" s="116">
        <v>0.85810810810810811</v>
      </c>
      <c r="F178" s="1">
        <v>503.61184439261444</v>
      </c>
      <c r="G178" s="116">
        <v>0.29411764705882354</v>
      </c>
      <c r="H178" s="1">
        <v>909.02266659884606</v>
      </c>
      <c r="I178" s="116">
        <v>0.55696202531645578</v>
      </c>
      <c r="J178" s="1">
        <v>633.46691637725723</v>
      </c>
      <c r="K178" s="116">
        <v>0.53125</v>
      </c>
      <c r="L178" s="1">
        <v>4362.045754219921</v>
      </c>
      <c r="M178" s="116">
        <v>0.60285111949273096</v>
      </c>
    </row>
    <row r="179" spans="2:13" x14ac:dyDescent="0.25">
      <c r="B179" s="12"/>
      <c r="C179" t="s">
        <v>500</v>
      </c>
      <c r="D179" s="1">
        <v>164.12203891071519</v>
      </c>
      <c r="E179" s="116">
        <v>6.0810810810810807E-2</v>
      </c>
      <c r="F179" s="1">
        <v>377.70888329446075</v>
      </c>
      <c r="G179" s="116">
        <v>0.22058823529411761</v>
      </c>
      <c r="H179" s="1">
        <v>309.89409088597017</v>
      </c>
      <c r="I179" s="116">
        <v>0.18987341772151897</v>
      </c>
      <c r="J179" s="1">
        <v>316.7334581886285</v>
      </c>
      <c r="K179" s="116">
        <v>0.26562499999999989</v>
      </c>
      <c r="L179" s="1">
        <v>1168.4584712797746</v>
      </c>
      <c r="M179" s="116">
        <v>0.16148535278666476</v>
      </c>
    </row>
    <row r="180" spans="2:13" x14ac:dyDescent="0.25">
      <c r="B180" s="12"/>
      <c r="C180" t="s">
        <v>501</v>
      </c>
      <c r="D180" s="1">
        <v>36.471564202381153</v>
      </c>
      <c r="E180" s="116">
        <v>1.3513513513513513E-2</v>
      </c>
      <c r="F180" s="1">
        <v>402.88947551409149</v>
      </c>
      <c r="G180" s="116">
        <v>0.23529411764705882</v>
      </c>
      <c r="H180" s="1">
        <v>103.29803029532336</v>
      </c>
      <c r="I180" s="116">
        <v>6.3291139240506306E-2</v>
      </c>
      <c r="J180" s="1">
        <v>93.156899467243676</v>
      </c>
      <c r="K180" s="116">
        <v>7.8124999999999972E-2</v>
      </c>
      <c r="L180" s="1">
        <v>635.81596947903961</v>
      </c>
      <c r="M180" s="116">
        <v>8.7872156916506794E-2</v>
      </c>
    </row>
    <row r="181" spans="2:13" x14ac:dyDescent="0.25">
      <c r="B181" s="12"/>
      <c r="C181" t="s">
        <v>499</v>
      </c>
      <c r="D181" s="1">
        <v>18.235782101190576</v>
      </c>
      <c r="E181" s="116">
        <v>6.7567567567567563E-3</v>
      </c>
      <c r="F181" s="1">
        <v>151.08355331778426</v>
      </c>
      <c r="G181" s="116">
        <v>8.8235294117647023E-2</v>
      </c>
      <c r="H181" s="1">
        <v>123.95763635438803</v>
      </c>
      <c r="I181" s="116">
        <v>7.5949367088607569E-2</v>
      </c>
      <c r="J181" s="1">
        <v>55.8941396803462</v>
      </c>
      <c r="K181" s="116">
        <v>4.6874999999999979E-2</v>
      </c>
      <c r="L181" s="1">
        <v>349.1711114537091</v>
      </c>
      <c r="M181" s="116">
        <v>4.8256760083442492E-2</v>
      </c>
    </row>
    <row r="182" spans="2:13" x14ac:dyDescent="0.25">
      <c r="B182" s="12"/>
      <c r="C182" t="s">
        <v>503</v>
      </c>
      <c r="D182" s="1">
        <v>18.235782101190576</v>
      </c>
      <c r="E182" s="116">
        <v>6.7567567567567563E-3</v>
      </c>
      <c r="F182" s="1">
        <v>151.08355331778426</v>
      </c>
      <c r="G182" s="116">
        <v>8.8235294117647023E-2</v>
      </c>
      <c r="H182" s="1">
        <v>61.978818177194015</v>
      </c>
      <c r="I182" s="116">
        <v>3.7974683544303785E-2</v>
      </c>
      <c r="J182" s="1">
        <v>18.631379893448734</v>
      </c>
      <c r="K182" s="116">
        <v>1.5624999999999995E-2</v>
      </c>
      <c r="L182" s="1">
        <v>249.92953348961757</v>
      </c>
      <c r="M182" s="116">
        <v>3.4541200974967032E-2</v>
      </c>
    </row>
    <row r="183" spans="2:13" x14ac:dyDescent="0.25">
      <c r="B183" s="12"/>
      <c r="C183" t="s">
        <v>508</v>
      </c>
      <c r="D183" s="1">
        <v>36.471564202381153</v>
      </c>
      <c r="E183" s="116">
        <v>1.3513513513513513E-2</v>
      </c>
      <c r="F183" s="1">
        <v>100.72236887852284</v>
      </c>
      <c r="G183" s="116">
        <v>5.8823529411764684E-2</v>
      </c>
      <c r="H183" s="1">
        <v>82.638424236258686</v>
      </c>
      <c r="I183" s="116">
        <v>5.0632911392405049E-2</v>
      </c>
      <c r="J183" s="1">
        <v>18.631379893448734</v>
      </c>
      <c r="K183" s="116">
        <v>1.5624999999999995E-2</v>
      </c>
      <c r="L183" s="1">
        <v>238.46373721061141</v>
      </c>
      <c r="M183" s="116">
        <v>3.2956584831042482E-2</v>
      </c>
    </row>
    <row r="184" spans="2:13" x14ac:dyDescent="0.25">
      <c r="B184" s="12"/>
      <c r="C184" t="s">
        <v>505</v>
      </c>
      <c r="D184" s="1">
        <v>36.471564202381153</v>
      </c>
      <c r="E184" s="116">
        <v>1.3513513513513513E-2</v>
      </c>
      <c r="F184" s="1">
        <v>25.180592219630711</v>
      </c>
      <c r="G184" s="116">
        <v>1.4705882352941171E-2</v>
      </c>
      <c r="H184" s="1">
        <v>20.659606059064672</v>
      </c>
      <c r="I184" s="116">
        <v>1.2658227848101262E-2</v>
      </c>
      <c r="J184" s="1">
        <v>37.262759786897469</v>
      </c>
      <c r="K184" s="116">
        <v>3.124999999999999E-2</v>
      </c>
      <c r="L184" s="1">
        <v>119.574522267974</v>
      </c>
      <c r="M184" s="116">
        <v>1.6525648439684449E-2</v>
      </c>
    </row>
    <row r="185" spans="2:13" x14ac:dyDescent="0.25">
      <c r="B185" s="12"/>
      <c r="C185" t="s">
        <v>504</v>
      </c>
      <c r="D185" s="1">
        <v>72.943128404762305</v>
      </c>
      <c r="E185" s="116">
        <v>2.7027027027027025E-2</v>
      </c>
      <c r="F185" s="1"/>
      <c r="G185" s="116">
        <v>0</v>
      </c>
      <c r="H185" s="1"/>
      <c r="I185" s="116">
        <v>0</v>
      </c>
      <c r="J185" s="1">
        <v>18.631379893448734</v>
      </c>
      <c r="K185" s="116">
        <v>1.5624999999999995E-2</v>
      </c>
      <c r="L185" s="1">
        <v>91.574508298211043</v>
      </c>
      <c r="M185" s="116">
        <v>1.2655941261314335E-2</v>
      </c>
    </row>
    <row r="186" spans="2:13" x14ac:dyDescent="0.25">
      <c r="B186" s="9"/>
      <c r="C186" t="s">
        <v>502</v>
      </c>
      <c r="D186" s="1"/>
      <c r="E186" s="116">
        <v>0</v>
      </c>
      <c r="F186" s="1"/>
      <c r="G186" s="116">
        <v>0</v>
      </c>
      <c r="H186" s="1">
        <v>20.659606059064672</v>
      </c>
      <c r="I186" s="116">
        <v>1.2658227848101262E-2</v>
      </c>
      <c r="J186" s="1"/>
      <c r="K186" s="116">
        <v>0</v>
      </c>
      <c r="L186" s="1">
        <v>20.659606059064672</v>
      </c>
      <c r="M186" s="116">
        <v>2.8552352136465048E-3</v>
      </c>
    </row>
    <row r="187" spans="2:13" x14ac:dyDescent="0.25">
      <c r="B187" s="10" t="s">
        <v>55</v>
      </c>
      <c r="C187" s="10"/>
      <c r="D187" s="11">
        <v>2698.8957509762054</v>
      </c>
      <c r="E187" s="117">
        <v>5.7692925809478185E-2</v>
      </c>
      <c r="F187" s="11">
        <v>1712.2802709348889</v>
      </c>
      <c r="G187" s="117">
        <v>0.13593747128814676</v>
      </c>
      <c r="H187" s="11">
        <v>1632.1088786661096</v>
      </c>
      <c r="I187" s="117">
        <v>0.11923038380754669</v>
      </c>
      <c r="J187" s="11">
        <v>1192.4083131807195</v>
      </c>
      <c r="K187" s="117">
        <v>0.11358402906948044</v>
      </c>
      <c r="L187" s="11">
        <v>7235.6932137579242</v>
      </c>
      <c r="M187" s="117">
        <v>8.6589497928159315E-2</v>
      </c>
    </row>
    <row r="188" spans="2:13" x14ac:dyDescent="0.25">
      <c r="B188" s="12" t="s">
        <v>18</v>
      </c>
      <c r="C188" t="s">
        <v>498</v>
      </c>
      <c r="D188" s="1">
        <v>1059.721355250311</v>
      </c>
      <c r="E188" s="116">
        <v>0.89406779661016933</v>
      </c>
      <c r="F188" s="1">
        <v>47.324931896024047</v>
      </c>
      <c r="G188" s="116">
        <v>0.26153846153846155</v>
      </c>
      <c r="H188" s="1">
        <v>156.32791607568171</v>
      </c>
      <c r="I188" s="116">
        <v>0.67272727272727284</v>
      </c>
      <c r="J188" s="1">
        <v>30.477731427299553</v>
      </c>
      <c r="K188" s="116">
        <v>0.21951219512195125</v>
      </c>
      <c r="L188" s="1">
        <v>1293.8519346493165</v>
      </c>
      <c r="M188" s="116">
        <v>0.74468383084207679</v>
      </c>
    </row>
    <row r="189" spans="2:13" x14ac:dyDescent="0.25">
      <c r="B189" s="12"/>
      <c r="C189" t="s">
        <v>500</v>
      </c>
      <c r="D189" s="1">
        <v>45.20138482110336</v>
      </c>
      <c r="E189" s="116">
        <v>3.8135593220339013E-2</v>
      </c>
      <c r="F189" s="1">
        <v>58.460209989206184</v>
      </c>
      <c r="G189" s="116">
        <v>0.32307692307692315</v>
      </c>
      <c r="H189" s="1">
        <v>46.475866941418886</v>
      </c>
      <c r="I189" s="116">
        <v>0.2</v>
      </c>
      <c r="J189" s="1">
        <v>44.023389839432674</v>
      </c>
      <c r="K189" s="116">
        <v>0.31707317073170727</v>
      </c>
      <c r="L189" s="1">
        <v>194.16085159116111</v>
      </c>
      <c r="M189" s="116">
        <v>0.11175038108333069</v>
      </c>
    </row>
    <row r="190" spans="2:13" x14ac:dyDescent="0.25">
      <c r="B190" s="12"/>
      <c r="C190" t="s">
        <v>503</v>
      </c>
      <c r="D190" s="1">
        <v>30.134256547402238</v>
      </c>
      <c r="E190" s="116">
        <v>2.5423728813559341E-2</v>
      </c>
      <c r="F190" s="1">
        <v>22.270556186364249</v>
      </c>
      <c r="G190" s="116">
        <v>0.12307692307692304</v>
      </c>
      <c r="H190" s="1"/>
      <c r="I190" s="116">
        <v>0</v>
      </c>
      <c r="J190" s="1">
        <v>6.7728292060665662</v>
      </c>
      <c r="K190" s="116">
        <v>4.878048780487805E-2</v>
      </c>
      <c r="L190" s="1">
        <v>59.177641939833059</v>
      </c>
      <c r="M190" s="116">
        <v>3.4060027982954572E-2</v>
      </c>
    </row>
    <row r="191" spans="2:13" x14ac:dyDescent="0.25">
      <c r="B191" s="12"/>
      <c r="C191" t="s">
        <v>499</v>
      </c>
      <c r="D191" s="1">
        <v>15.067128273701119</v>
      </c>
      <c r="E191" s="116">
        <v>1.2711864406779671E-2</v>
      </c>
      <c r="F191" s="1">
        <v>16.702917139773188</v>
      </c>
      <c r="G191" s="116">
        <v>9.2307692307692285E-2</v>
      </c>
      <c r="H191" s="1">
        <v>12.675236438568788</v>
      </c>
      <c r="I191" s="116">
        <v>5.4545454545454557E-2</v>
      </c>
      <c r="J191" s="1">
        <v>13.545658412133132</v>
      </c>
      <c r="K191" s="116">
        <v>9.7560975609756101E-2</v>
      </c>
      <c r="L191" s="1">
        <v>57.990940264176231</v>
      </c>
      <c r="M191" s="116">
        <v>3.3377015092353329E-2</v>
      </c>
    </row>
    <row r="192" spans="2:13" x14ac:dyDescent="0.25">
      <c r="B192" s="12"/>
      <c r="C192" t="s">
        <v>501</v>
      </c>
      <c r="D192" s="1">
        <v>10.044752182467413</v>
      </c>
      <c r="E192" s="116">
        <v>8.4745762711864476E-3</v>
      </c>
      <c r="F192" s="1">
        <v>13.919097616477655</v>
      </c>
      <c r="G192" s="116">
        <v>7.69230769230769E-2</v>
      </c>
      <c r="H192" s="1">
        <v>8.4501576257125262</v>
      </c>
      <c r="I192" s="116">
        <v>3.6363636363636369E-2</v>
      </c>
      <c r="J192" s="1">
        <v>23.704902221232985</v>
      </c>
      <c r="K192" s="116">
        <v>0.17073170731707318</v>
      </c>
      <c r="L192" s="1">
        <v>56.118909645890582</v>
      </c>
      <c r="M192" s="116">
        <v>3.2299557235742821E-2</v>
      </c>
    </row>
    <row r="193" spans="2:13" x14ac:dyDescent="0.25">
      <c r="B193" s="12"/>
      <c r="C193" t="s">
        <v>508</v>
      </c>
      <c r="D193" s="1">
        <v>5.0223760912337063</v>
      </c>
      <c r="E193" s="116">
        <v>4.2372881355932238E-3</v>
      </c>
      <c r="F193" s="1">
        <v>13.919097616477655</v>
      </c>
      <c r="G193" s="116">
        <v>7.69230769230769E-2</v>
      </c>
      <c r="H193" s="1">
        <v>4.2250788128562631</v>
      </c>
      <c r="I193" s="116">
        <v>1.8181818181818184E-2</v>
      </c>
      <c r="J193" s="1">
        <v>10.159243809099848</v>
      </c>
      <c r="K193" s="116">
        <v>7.3170731707317069E-2</v>
      </c>
      <c r="L193" s="1">
        <v>33.325796329667469</v>
      </c>
      <c r="M193" s="116">
        <v>1.9180851388042326E-2</v>
      </c>
    </row>
    <row r="194" spans="2:13" x14ac:dyDescent="0.25">
      <c r="B194" s="12"/>
      <c r="C194" t="s">
        <v>505</v>
      </c>
      <c r="D194" s="1">
        <v>10.044752182467413</v>
      </c>
      <c r="E194" s="116">
        <v>8.4745762711864476E-3</v>
      </c>
      <c r="F194" s="1">
        <v>8.351458569886594</v>
      </c>
      <c r="G194" s="116">
        <v>4.6153846153846143E-2</v>
      </c>
      <c r="H194" s="1"/>
      <c r="I194" s="116">
        <v>0</v>
      </c>
      <c r="J194" s="1">
        <v>3.3864146030332831</v>
      </c>
      <c r="K194" s="116">
        <v>2.4390243902439025E-2</v>
      </c>
      <c r="L194" s="1">
        <v>21.782625355387292</v>
      </c>
      <c r="M194" s="116">
        <v>1.2537113761664021E-2</v>
      </c>
    </row>
    <row r="195" spans="2:13" x14ac:dyDescent="0.25">
      <c r="B195" s="12"/>
      <c r="C195" t="s">
        <v>504</v>
      </c>
      <c r="D195" s="1">
        <v>10.044752182467413</v>
      </c>
      <c r="E195" s="116">
        <v>8.4745762711864476E-3</v>
      </c>
      <c r="F195" s="1"/>
      <c r="G195" s="116">
        <v>0</v>
      </c>
      <c r="H195" s="1"/>
      <c r="I195" s="116">
        <v>0</v>
      </c>
      <c r="J195" s="1">
        <v>3.3864146030332831</v>
      </c>
      <c r="K195" s="116">
        <v>2.4390243902439025E-2</v>
      </c>
      <c r="L195" s="1">
        <v>13.431166785500697</v>
      </c>
      <c r="M195" s="116">
        <v>7.7303843404743526E-3</v>
      </c>
    </row>
    <row r="196" spans="2:13" x14ac:dyDescent="0.25">
      <c r="B196" s="9"/>
      <c r="C196" t="s">
        <v>502</v>
      </c>
      <c r="D196" s="1"/>
      <c r="E196" s="116">
        <v>0</v>
      </c>
      <c r="F196" s="1"/>
      <c r="G196" s="116">
        <v>0</v>
      </c>
      <c r="H196" s="1">
        <v>4.2250788128562631</v>
      </c>
      <c r="I196" s="116">
        <v>1.8181818181818184E-2</v>
      </c>
      <c r="J196" s="1">
        <v>3.3864146030332831</v>
      </c>
      <c r="K196" s="116">
        <v>2.4390243902439025E-2</v>
      </c>
      <c r="L196" s="1">
        <v>7.6114934158895462</v>
      </c>
      <c r="M196" s="116">
        <v>4.3808382733609777E-3</v>
      </c>
    </row>
    <row r="197" spans="2:13" x14ac:dyDescent="0.25">
      <c r="B197" s="10" t="s">
        <v>56</v>
      </c>
      <c r="C197" s="10"/>
      <c r="D197" s="11">
        <v>1185.2807575311538</v>
      </c>
      <c r="E197" s="117">
        <v>2.5337145676305836E-2</v>
      </c>
      <c r="F197" s="11">
        <v>180.94826901420959</v>
      </c>
      <c r="G197" s="117">
        <v>1.4365434526865678E-2</v>
      </c>
      <c r="H197" s="11">
        <v>232.37933470709442</v>
      </c>
      <c r="I197" s="117">
        <v>1.6975998126248379E-2</v>
      </c>
      <c r="J197" s="11">
        <v>138.84299872436461</v>
      </c>
      <c r="K197" s="117">
        <v>1.3225626682470081E-2</v>
      </c>
      <c r="L197" s="11">
        <v>1737.4513599768227</v>
      </c>
      <c r="M197" s="117">
        <v>2.0792070157000984E-2</v>
      </c>
    </row>
    <row r="198" spans="2:13" x14ac:dyDescent="0.25">
      <c r="B198" s="12" t="s">
        <v>20</v>
      </c>
      <c r="C198" t="s">
        <v>498</v>
      </c>
      <c r="D198" s="1">
        <v>4646.5169711966901</v>
      </c>
      <c r="E198" s="116">
        <v>0.9315589353612167</v>
      </c>
      <c r="F198" s="1">
        <v>662.965211126143</v>
      </c>
      <c r="G198" s="116">
        <v>0.36969696969696997</v>
      </c>
      <c r="H198" s="1">
        <v>991.64077692871808</v>
      </c>
      <c r="I198" s="116">
        <v>0.5</v>
      </c>
      <c r="J198" s="1">
        <v>316.40350180591901</v>
      </c>
      <c r="K198" s="116">
        <v>0.25477707006369421</v>
      </c>
      <c r="L198" s="1">
        <v>6617.5264610574704</v>
      </c>
      <c r="M198" s="116">
        <v>0.66133431370266138</v>
      </c>
    </row>
    <row r="199" spans="2:13" x14ac:dyDescent="0.25">
      <c r="B199" s="12"/>
      <c r="C199" t="s">
        <v>500</v>
      </c>
      <c r="D199" s="1">
        <v>113.79225235583753</v>
      </c>
      <c r="E199" s="116">
        <v>2.2813688212927802E-2</v>
      </c>
      <c r="F199" s="1">
        <v>293.44361803944003</v>
      </c>
      <c r="G199" s="116">
        <v>0.16363636363636358</v>
      </c>
      <c r="H199" s="1">
        <v>358.09250277981488</v>
      </c>
      <c r="I199" s="116">
        <v>0.18055555555555555</v>
      </c>
      <c r="J199" s="1">
        <v>308.49341426077103</v>
      </c>
      <c r="K199" s="116">
        <v>0.24840764331210188</v>
      </c>
      <c r="L199" s="1">
        <v>1073.8217874358634</v>
      </c>
      <c r="M199" s="116">
        <v>0.10731429621202908</v>
      </c>
    </row>
    <row r="200" spans="2:13" x14ac:dyDescent="0.25">
      <c r="B200" s="12"/>
      <c r="C200" t="s">
        <v>501</v>
      </c>
      <c r="D200" s="1">
        <v>18.96537539263959</v>
      </c>
      <c r="E200" s="116">
        <v>3.8022813688213006E-3</v>
      </c>
      <c r="F200" s="1">
        <v>293.44361803944003</v>
      </c>
      <c r="G200" s="116">
        <v>0.16363636363636358</v>
      </c>
      <c r="H200" s="1">
        <v>192.81903995836186</v>
      </c>
      <c r="I200" s="116">
        <v>9.7222222222222224E-2</v>
      </c>
      <c r="J200" s="1">
        <v>268.94297653503116</v>
      </c>
      <c r="K200" s="116">
        <v>0.21656050955414011</v>
      </c>
      <c r="L200" s="1">
        <v>774.17100992547262</v>
      </c>
      <c r="M200" s="116">
        <v>7.7368161132482141E-2</v>
      </c>
    </row>
    <row r="201" spans="2:13" x14ac:dyDescent="0.25">
      <c r="B201" s="12"/>
      <c r="C201" t="s">
        <v>499</v>
      </c>
      <c r="D201" s="1">
        <v>56.896126177918774</v>
      </c>
      <c r="E201" s="116">
        <v>1.1406844106463903E-2</v>
      </c>
      <c r="F201" s="1">
        <v>249.97048944100445</v>
      </c>
      <c r="G201" s="116">
        <v>0.13939393939393932</v>
      </c>
      <c r="H201" s="1">
        <v>220.36461709527069</v>
      </c>
      <c r="I201" s="116">
        <v>0.11111111111111112</v>
      </c>
      <c r="J201" s="1">
        <v>174.02192599325545</v>
      </c>
      <c r="K201" s="116">
        <v>0.14012738853503182</v>
      </c>
      <c r="L201" s="1">
        <v>701.2531587074493</v>
      </c>
      <c r="M201" s="116">
        <v>7.0080985572894244E-2</v>
      </c>
    </row>
    <row r="202" spans="2:13" x14ac:dyDescent="0.25">
      <c r="B202" s="12"/>
      <c r="C202" t="s">
        <v>505</v>
      </c>
      <c r="D202" s="1">
        <v>75.86150157055836</v>
      </c>
      <c r="E202" s="116">
        <v>1.5209125475285202E-2</v>
      </c>
      <c r="F202" s="1">
        <v>76.077975047262228</v>
      </c>
      <c r="G202" s="116">
        <v>4.2424242424242406E-2</v>
      </c>
      <c r="H202" s="1">
        <v>96.409519979180942</v>
      </c>
      <c r="I202" s="116">
        <v>4.8611111111111119E-2</v>
      </c>
      <c r="J202" s="1">
        <v>47.460525270887857</v>
      </c>
      <c r="K202" s="116">
        <v>3.8216560509554139E-2</v>
      </c>
      <c r="L202" s="1">
        <v>295.80952186788937</v>
      </c>
      <c r="M202" s="116">
        <v>2.9562252343446137E-2</v>
      </c>
    </row>
    <row r="203" spans="2:13" x14ac:dyDescent="0.25">
      <c r="B203" s="12"/>
      <c r="C203" t="s">
        <v>503</v>
      </c>
      <c r="D203" s="1">
        <v>18.96537539263959</v>
      </c>
      <c r="E203" s="116">
        <v>3.8022813688213006E-3</v>
      </c>
      <c r="F203" s="1">
        <v>141.28766794491557</v>
      </c>
      <c r="G203" s="116">
        <v>7.8787878787878754E-2</v>
      </c>
      <c r="H203" s="1">
        <v>82.636731410726526</v>
      </c>
      <c r="I203" s="116">
        <v>4.1666666666666678E-2</v>
      </c>
      <c r="J203" s="1">
        <v>31.640350180591906</v>
      </c>
      <c r="K203" s="116">
        <v>2.5477707006369428E-2</v>
      </c>
      <c r="L203" s="1">
        <v>274.53012492887359</v>
      </c>
      <c r="M203" s="116">
        <v>2.7435657844204542E-2</v>
      </c>
    </row>
    <row r="204" spans="2:13" x14ac:dyDescent="0.25">
      <c r="B204" s="12"/>
      <c r="C204" t="s">
        <v>508</v>
      </c>
      <c r="D204" s="1">
        <v>18.96537539263959</v>
      </c>
      <c r="E204" s="116">
        <v>3.8022813688213006E-3</v>
      </c>
      <c r="F204" s="1">
        <v>54.341410748044446</v>
      </c>
      <c r="G204" s="116">
        <v>3.030303030303029E-2</v>
      </c>
      <c r="H204" s="1">
        <v>13.772788568454422</v>
      </c>
      <c r="I204" s="116">
        <v>6.9444444444444467E-3</v>
      </c>
      <c r="J204" s="1">
        <v>23.730262635443928</v>
      </c>
      <c r="K204" s="116">
        <v>1.9108280254777069E-2</v>
      </c>
      <c r="L204" s="1">
        <v>110.80983734458238</v>
      </c>
      <c r="M204" s="116">
        <v>1.1073978799031886E-2</v>
      </c>
    </row>
    <row r="205" spans="2:13" x14ac:dyDescent="0.25">
      <c r="B205" s="12"/>
      <c r="C205" t="s">
        <v>502</v>
      </c>
      <c r="D205" s="1">
        <v>18.96537539263959</v>
      </c>
      <c r="E205" s="116">
        <v>3.8022813688213006E-3</v>
      </c>
      <c r="F205" s="1">
        <v>21.736564299217779</v>
      </c>
      <c r="G205" s="116">
        <v>1.2121212121212116E-2</v>
      </c>
      <c r="H205" s="1">
        <v>13.772788568454422</v>
      </c>
      <c r="I205" s="116">
        <v>6.9444444444444467E-3</v>
      </c>
      <c r="J205" s="1">
        <v>47.460525270887857</v>
      </c>
      <c r="K205" s="116">
        <v>3.8216560509554139E-2</v>
      </c>
      <c r="L205" s="1">
        <v>101.93525353119965</v>
      </c>
      <c r="M205" s="116">
        <v>1.018708143184216E-2</v>
      </c>
    </row>
    <row r="206" spans="2:13" x14ac:dyDescent="0.25">
      <c r="B206" s="9"/>
      <c r="C206" t="s">
        <v>504</v>
      </c>
      <c r="D206" s="1">
        <v>18.96537539263959</v>
      </c>
      <c r="E206" s="116">
        <v>3.8022813688213006E-3</v>
      </c>
      <c r="F206" s="1"/>
      <c r="G206" s="116">
        <v>0</v>
      </c>
      <c r="H206" s="1">
        <v>13.772788568454422</v>
      </c>
      <c r="I206" s="116">
        <v>6.9444444444444467E-3</v>
      </c>
      <c r="J206" s="1">
        <v>23.730262635443928</v>
      </c>
      <c r="K206" s="116">
        <v>1.9108280254777069E-2</v>
      </c>
      <c r="L206" s="1">
        <v>56.468426596537938</v>
      </c>
      <c r="M206" s="116">
        <v>5.6432729614084437E-3</v>
      </c>
    </row>
    <row r="207" spans="2:13" x14ac:dyDescent="0.25">
      <c r="B207" s="10" t="s">
        <v>57</v>
      </c>
      <c r="C207" s="10"/>
      <c r="D207" s="11">
        <v>4987.8937282642019</v>
      </c>
      <c r="E207" s="117">
        <v>0.10662367477744242</v>
      </c>
      <c r="F207" s="11">
        <v>1793.2665546854676</v>
      </c>
      <c r="G207" s="117">
        <v>0.14236695062570121</v>
      </c>
      <c r="H207" s="11">
        <v>1983.2815538574362</v>
      </c>
      <c r="I207" s="117">
        <v>0.14488458702467807</v>
      </c>
      <c r="J207" s="11">
        <v>1241.8837445882323</v>
      </c>
      <c r="K207" s="117">
        <v>0.11829686004952102</v>
      </c>
      <c r="L207" s="11">
        <v>10006.325581395338</v>
      </c>
      <c r="M207" s="117">
        <v>0.11974563909802972</v>
      </c>
    </row>
  </sheetData>
  <mergeCells count="5">
    <mergeCell ref="L8:M8"/>
    <mergeCell ref="J8:K8"/>
    <mergeCell ref="H8:I8"/>
    <mergeCell ref="F8:G8"/>
    <mergeCell ref="D8:E8"/>
  </mergeCells>
  <hyperlinks>
    <hyperlink ref="A1" location="'Elenco indicatori'!A1" display="Ritorno elenco indicatori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6"/>
  <sheetViews>
    <sheetView workbookViewId="0">
      <pane ySplit="9" topLeftCell="A10" activePane="bottomLeft" state="frozen"/>
      <selection activeCell="V29" sqref="V29"/>
      <selection pane="bottomLeft" activeCell="A7" sqref="A7"/>
    </sheetView>
  </sheetViews>
  <sheetFormatPr defaultRowHeight="15" x14ac:dyDescent="0.25"/>
  <cols>
    <col min="1" max="1" width="27.5703125" bestFit="1" customWidth="1"/>
    <col min="2" max="2" width="25.140625" customWidth="1"/>
    <col min="3" max="3" width="23.7109375" bestFit="1" customWidth="1"/>
    <col min="4" max="4" width="29.7109375" bestFit="1" customWidth="1"/>
    <col min="5" max="5" width="10" bestFit="1" customWidth="1"/>
    <col min="6" max="6" width="8.140625" bestFit="1" customWidth="1"/>
    <col min="7" max="7" width="10" bestFit="1" customWidth="1"/>
    <col min="8" max="8" width="8.140625" bestFit="1" customWidth="1"/>
    <col min="9" max="9" width="10" bestFit="1" customWidth="1"/>
    <col min="10" max="10" width="8.140625" bestFit="1" customWidth="1"/>
    <col min="11" max="11" width="10" bestFit="1" customWidth="1"/>
    <col min="12" max="12" width="8.140625" bestFit="1" customWidth="1"/>
    <col min="13" max="13" width="15.85546875" bestFit="1" customWidth="1"/>
    <col min="14" max="14" width="8.28515625" bestFit="1" customWidth="1"/>
    <col min="15" max="15" width="38.42578125" bestFit="1" customWidth="1"/>
    <col min="16" max="16" width="7.140625" bestFit="1" customWidth="1"/>
    <col min="17" max="17" width="10" customWidth="1"/>
  </cols>
  <sheetData>
    <row r="1" spans="1:16" x14ac:dyDescent="0.25">
      <c r="A1" s="19" t="s">
        <v>710</v>
      </c>
    </row>
    <row r="3" spans="1:16" ht="18.75" x14ac:dyDescent="0.3">
      <c r="A3" s="20" t="s">
        <v>707</v>
      </c>
      <c r="O3" t="s">
        <v>1032</v>
      </c>
      <c r="P3" s="92">
        <f>M21/(M14+M21+M32+M41)</f>
        <v>0.65639402903055977</v>
      </c>
    </row>
    <row r="5" spans="1:16" x14ac:dyDescent="0.25">
      <c r="A5" t="s">
        <v>708</v>
      </c>
      <c r="B5" s="7" t="s">
        <v>714</v>
      </c>
    </row>
    <row r="6" spans="1:16" x14ac:dyDescent="0.25">
      <c r="A6" t="s">
        <v>709</v>
      </c>
      <c r="B6" t="s">
        <v>1074</v>
      </c>
    </row>
    <row r="8" spans="1:16" x14ac:dyDescent="0.25">
      <c r="B8" s="2"/>
      <c r="C8" s="2"/>
      <c r="D8" s="2"/>
      <c r="E8" s="101" t="s">
        <v>930</v>
      </c>
      <c r="F8" s="101"/>
      <c r="G8" s="101" t="s">
        <v>931</v>
      </c>
      <c r="H8" s="101"/>
      <c r="I8" s="101" t="s">
        <v>932</v>
      </c>
      <c r="J8" s="101"/>
      <c r="K8" s="101" t="s">
        <v>933</v>
      </c>
      <c r="L8" s="101"/>
      <c r="M8" s="30" t="s">
        <v>718</v>
      </c>
      <c r="N8" s="30" t="s">
        <v>719</v>
      </c>
    </row>
    <row r="9" spans="1:16" x14ac:dyDescent="0.25">
      <c r="B9" s="3" t="s">
        <v>25</v>
      </c>
      <c r="C9" s="3" t="s">
        <v>58</v>
      </c>
      <c r="D9" s="3" t="s">
        <v>497</v>
      </c>
      <c r="E9" s="31" t="s">
        <v>28</v>
      </c>
      <c r="F9" s="32" t="s">
        <v>29</v>
      </c>
      <c r="G9" s="31" t="s">
        <v>28</v>
      </c>
      <c r="H9" s="32" t="s">
        <v>29</v>
      </c>
      <c r="I9" s="31" t="s">
        <v>28</v>
      </c>
      <c r="J9" s="32" t="s">
        <v>29</v>
      </c>
      <c r="K9" s="31" t="s">
        <v>28</v>
      </c>
      <c r="L9" s="32" t="s">
        <v>29</v>
      </c>
      <c r="M9" s="32"/>
      <c r="N9" s="32"/>
    </row>
    <row r="10" spans="1:16" x14ac:dyDescent="0.25">
      <c r="B10" s="68" t="s">
        <v>969</v>
      </c>
      <c r="C10" s="68" t="s">
        <v>2</v>
      </c>
      <c r="D10" s="122" t="s">
        <v>498</v>
      </c>
      <c r="E10" s="123">
        <v>39703.440545185309</v>
      </c>
      <c r="F10" s="128">
        <v>0.90568151117767093</v>
      </c>
      <c r="G10" s="123">
        <v>3659.5113460978491</v>
      </c>
      <c r="H10" s="128">
        <v>0.41668658591316304</v>
      </c>
      <c r="I10" s="123">
        <v>5812.3151862053082</v>
      </c>
      <c r="J10" s="128">
        <v>0.54390577913954175</v>
      </c>
      <c r="K10" s="123">
        <v>2229.1977286503361</v>
      </c>
      <c r="L10" s="128">
        <v>0.33153478328355357</v>
      </c>
      <c r="M10" s="123">
        <v>51404.4648061388</v>
      </c>
      <c r="N10" s="128">
        <v>0.73402729457317162</v>
      </c>
    </row>
    <row r="11" spans="1:16" x14ac:dyDescent="0.25">
      <c r="B11" s="68"/>
      <c r="C11" s="68"/>
      <c r="D11" s="122" t="s">
        <v>500</v>
      </c>
      <c r="E11" s="123">
        <v>1323.7423025596288</v>
      </c>
      <c r="F11" s="128">
        <v>3.0196096673979534E-2</v>
      </c>
      <c r="G11" s="123">
        <v>1759.8689946141324</v>
      </c>
      <c r="H11" s="128">
        <v>0.20038571647062356</v>
      </c>
      <c r="I11" s="123">
        <v>1618.8682960107037</v>
      </c>
      <c r="J11" s="128">
        <v>0.15149072162428009</v>
      </c>
      <c r="K11" s="123">
        <v>1677.4408560431464</v>
      </c>
      <c r="L11" s="128">
        <v>0.24947539804643126</v>
      </c>
      <c r="M11" s="123">
        <v>6379.9204492276112</v>
      </c>
      <c r="N11" s="128">
        <v>9.1101731427409821E-2</v>
      </c>
    </row>
    <row r="12" spans="1:16" x14ac:dyDescent="0.25">
      <c r="B12" s="68"/>
      <c r="C12" s="68"/>
      <c r="D12" s="122" t="s">
        <v>499</v>
      </c>
      <c r="E12" s="123">
        <v>737.97253592662196</v>
      </c>
      <c r="F12" s="128">
        <v>1.6834009153060454E-2</v>
      </c>
      <c r="G12" s="123">
        <v>1422.8421475308423</v>
      </c>
      <c r="H12" s="128">
        <v>0.16201049284357846</v>
      </c>
      <c r="I12" s="123">
        <v>1255.9659687611666</v>
      </c>
      <c r="J12" s="128">
        <v>0.1175309884145814</v>
      </c>
      <c r="K12" s="123">
        <v>1316.625185685861</v>
      </c>
      <c r="L12" s="128">
        <v>0.19581351622240922</v>
      </c>
      <c r="M12" s="123">
        <v>4733.4058379044918</v>
      </c>
      <c r="N12" s="128">
        <v>6.7590414459464745E-2</v>
      </c>
    </row>
    <row r="13" spans="1:16" x14ac:dyDescent="0.25">
      <c r="B13" s="68"/>
      <c r="C13" s="68"/>
      <c r="D13" s="122" t="s">
        <v>505</v>
      </c>
      <c r="E13" s="123">
        <v>602.24836369059244</v>
      </c>
      <c r="F13" s="128">
        <v>1.3737983425159849E-2</v>
      </c>
      <c r="G13" s="123">
        <v>461.41146535084226</v>
      </c>
      <c r="H13" s="128">
        <v>5.2538153325646604E-2</v>
      </c>
      <c r="I13" s="123">
        <v>542.44827683380981</v>
      </c>
      <c r="J13" s="128">
        <v>5.0761313384111002E-2</v>
      </c>
      <c r="K13" s="123">
        <v>276.50430058233894</v>
      </c>
      <c r="L13" s="128">
        <v>4.1122773539715662E-2</v>
      </c>
      <c r="M13" s="123">
        <v>1882.6124064575833</v>
      </c>
      <c r="N13" s="128">
        <v>2.6882662754168403E-2</v>
      </c>
    </row>
    <row r="14" spans="1:16" x14ac:dyDescent="0.25">
      <c r="B14" s="68"/>
      <c r="C14" s="68"/>
      <c r="D14" s="122" t="s">
        <v>501</v>
      </c>
      <c r="E14" s="123">
        <v>183.1723825612803</v>
      </c>
      <c r="F14" s="128">
        <v>4.1783744170814027E-3</v>
      </c>
      <c r="G14" s="123">
        <v>428.48930074145466</v>
      </c>
      <c r="H14" s="128">
        <v>4.8789504100502194E-2</v>
      </c>
      <c r="I14" s="123">
        <v>619.97897622589005</v>
      </c>
      <c r="J14" s="128">
        <v>5.8016493825833432E-2</v>
      </c>
      <c r="K14" s="123">
        <v>310.54148207798249</v>
      </c>
      <c r="L14" s="128">
        <v>4.6184912911970154E-2</v>
      </c>
      <c r="M14" s="123">
        <v>1542.1821416066073</v>
      </c>
      <c r="N14" s="128">
        <v>2.2021507069700533E-2</v>
      </c>
    </row>
    <row r="15" spans="1:16" x14ac:dyDescent="0.25">
      <c r="B15" s="68"/>
      <c r="C15" s="68"/>
      <c r="D15" s="122" t="s">
        <v>503</v>
      </c>
      <c r="E15" s="123">
        <v>220.44007141726649</v>
      </c>
      <c r="F15" s="128">
        <v>5.028493608207318E-3</v>
      </c>
      <c r="G15" s="123">
        <v>560.14638659756679</v>
      </c>
      <c r="H15" s="128">
        <v>6.3780506020787733E-2</v>
      </c>
      <c r="I15" s="123">
        <v>360.3089908318866</v>
      </c>
      <c r="J15" s="128">
        <v>3.371705355114183E-2</v>
      </c>
      <c r="K15" s="123">
        <v>220.09241797017333</v>
      </c>
      <c r="L15" s="128">
        <v>3.2732983331305129E-2</v>
      </c>
      <c r="M15" s="123">
        <v>1360.9878668168931</v>
      </c>
      <c r="N15" s="128">
        <v>1.9434153153700642E-2</v>
      </c>
    </row>
    <row r="16" spans="1:16" x14ac:dyDescent="0.25">
      <c r="B16" s="68"/>
      <c r="C16" s="68"/>
      <c r="D16" s="122" t="s">
        <v>508</v>
      </c>
      <c r="E16" s="123">
        <v>185.35525984989312</v>
      </c>
      <c r="F16" s="128">
        <v>4.2281683788721021E-3</v>
      </c>
      <c r="G16" s="123">
        <v>320.52254106596439</v>
      </c>
      <c r="H16" s="128">
        <v>3.6495977389823131E-2</v>
      </c>
      <c r="I16" s="123">
        <v>211.59095810734587</v>
      </c>
      <c r="J16" s="128">
        <v>1.9800293212143251E-2</v>
      </c>
      <c r="K16" s="123">
        <v>90.789257687252942</v>
      </c>
      <c r="L16" s="128">
        <v>1.3502524466522748E-2</v>
      </c>
      <c r="M16" s="123">
        <v>808.25801671045633</v>
      </c>
      <c r="N16" s="128">
        <v>1.1541476942917276E-2</v>
      </c>
    </row>
    <row r="17" spans="2:14" x14ac:dyDescent="0.25">
      <c r="B17" s="68"/>
      <c r="C17" s="68"/>
      <c r="D17" s="122" t="s">
        <v>504</v>
      </c>
      <c r="E17" s="123">
        <v>526.16896367698439</v>
      </c>
      <c r="F17" s="128">
        <v>1.2002524104061522E-2</v>
      </c>
      <c r="G17" s="123">
        <v>84.589125676146281</v>
      </c>
      <c r="H17" s="128">
        <v>9.6316558824054606E-3</v>
      </c>
      <c r="I17" s="123">
        <v>33.370277571443239</v>
      </c>
      <c r="J17" s="128">
        <v>3.1227292810403155E-3</v>
      </c>
      <c r="K17" s="123">
        <v>120.67869900426994</v>
      </c>
      <c r="L17" s="128">
        <v>1.7947796109385648E-2</v>
      </c>
      <c r="M17" s="123">
        <v>764.80706592884383</v>
      </c>
      <c r="N17" s="128">
        <v>1.0921021424721702E-2</v>
      </c>
    </row>
    <row r="18" spans="2:14" x14ac:dyDescent="0.25">
      <c r="B18" s="68"/>
      <c r="C18" s="68"/>
      <c r="D18" s="122" t="s">
        <v>502</v>
      </c>
      <c r="E18" s="123">
        <v>208.80578169051972</v>
      </c>
      <c r="F18" s="128">
        <v>4.7631019706940135E-3</v>
      </c>
      <c r="G18" s="123">
        <v>45.216610448713254</v>
      </c>
      <c r="H18" s="128">
        <v>5.1485439591627928E-3</v>
      </c>
      <c r="I18" s="123">
        <v>80.247194624849143</v>
      </c>
      <c r="J18" s="128">
        <v>7.5093850759815417E-3</v>
      </c>
      <c r="K18" s="123">
        <v>261.31189781562335</v>
      </c>
      <c r="L18" s="128">
        <v>3.8863301491056684E-2</v>
      </c>
      <c r="M18" s="123">
        <v>595.58148457970549</v>
      </c>
      <c r="N18" s="128">
        <v>8.5045738239396367E-3</v>
      </c>
    </row>
    <row r="19" spans="2:14" x14ac:dyDescent="0.25">
      <c r="B19" s="68"/>
      <c r="C19" s="68"/>
      <c r="D19" s="122" t="s">
        <v>509</v>
      </c>
      <c r="E19" s="123">
        <v>146.84641985242445</v>
      </c>
      <c r="F19" s="128">
        <v>3.3497370912129289E-3</v>
      </c>
      <c r="G19" s="123">
        <v>39.809459061619442</v>
      </c>
      <c r="H19" s="128">
        <v>4.5328640943070059E-3</v>
      </c>
      <c r="I19" s="123">
        <v>151.15965098784224</v>
      </c>
      <c r="J19" s="128">
        <v>1.4145242491345409E-2</v>
      </c>
      <c r="K19" s="123">
        <v>220.69102598939261</v>
      </c>
      <c r="L19" s="128">
        <v>3.2822010597649873E-2</v>
      </c>
      <c r="M19" s="123">
        <v>558.50655589127871</v>
      </c>
      <c r="N19" s="128">
        <v>7.975164370805728E-3</v>
      </c>
    </row>
    <row r="20" spans="2:14" x14ac:dyDescent="0.25">
      <c r="B20" s="89"/>
      <c r="C20" s="89" t="s">
        <v>3</v>
      </c>
      <c r="D20" s="124" t="s">
        <v>500</v>
      </c>
      <c r="E20" s="125">
        <v>394.44952205534753</v>
      </c>
      <c r="F20" s="129">
        <v>0.14957262116675829</v>
      </c>
      <c r="G20" s="125">
        <v>946.20867715066822</v>
      </c>
      <c r="H20" s="129">
        <v>0.29302766942286224</v>
      </c>
      <c r="I20" s="125">
        <v>1287.3996113664316</v>
      </c>
      <c r="J20" s="129">
        <v>0.46062263369265882</v>
      </c>
      <c r="K20" s="125">
        <v>1448.7973343248586</v>
      </c>
      <c r="L20" s="129">
        <v>0.42729382737887889</v>
      </c>
      <c r="M20" s="125">
        <v>4076.8551448973058</v>
      </c>
      <c r="N20" s="129">
        <v>0.33827769386864387</v>
      </c>
    </row>
    <row r="21" spans="2:14" x14ac:dyDescent="0.25">
      <c r="B21" s="68"/>
      <c r="C21" s="68"/>
      <c r="D21" s="122" t="s">
        <v>501</v>
      </c>
      <c r="E21" s="123">
        <v>48.305997414198316</v>
      </c>
      <c r="F21" s="128">
        <v>1.8317311207953428E-2</v>
      </c>
      <c r="G21" s="123">
        <v>1414.8191949177533</v>
      </c>
      <c r="H21" s="128">
        <v>0.43814983032063681</v>
      </c>
      <c r="I21" s="123">
        <v>695.92014891143879</v>
      </c>
      <c r="J21" s="128">
        <v>0.24899539272902149</v>
      </c>
      <c r="K21" s="123">
        <v>1028.9777296572645</v>
      </c>
      <c r="L21" s="128">
        <v>0.3034764228067629</v>
      </c>
      <c r="M21" s="123">
        <v>3188.0230709006546</v>
      </c>
      <c r="N21" s="128">
        <v>0.26452671338448325</v>
      </c>
    </row>
    <row r="22" spans="2:14" x14ac:dyDescent="0.25">
      <c r="B22" s="68"/>
      <c r="C22" s="68"/>
      <c r="D22" s="122" t="s">
        <v>498</v>
      </c>
      <c r="E22" s="123">
        <v>1813.9530988196211</v>
      </c>
      <c r="F22" s="128">
        <v>0.68783888556960715</v>
      </c>
      <c r="G22" s="123">
        <v>226.2277435692437</v>
      </c>
      <c r="H22" s="128">
        <v>7.0059586281232808E-2</v>
      </c>
      <c r="I22" s="123">
        <v>344.99184077436354</v>
      </c>
      <c r="J22" s="128">
        <v>0.12343568298214672</v>
      </c>
      <c r="K22" s="123">
        <v>210.79593020996998</v>
      </c>
      <c r="L22" s="128">
        <v>6.2170047998661375E-2</v>
      </c>
      <c r="M22" s="123">
        <v>2595.9686133731984</v>
      </c>
      <c r="N22" s="128">
        <v>0.21540090208659771</v>
      </c>
    </row>
    <row r="23" spans="2:14" x14ac:dyDescent="0.25">
      <c r="B23" s="68"/>
      <c r="C23" s="68"/>
      <c r="D23" s="122" t="s">
        <v>505</v>
      </c>
      <c r="E23" s="123">
        <v>73.729910521981935</v>
      </c>
      <c r="F23" s="128">
        <v>2.7957889054346451E-2</v>
      </c>
      <c r="G23" s="123">
        <v>173.49656440206908</v>
      </c>
      <c r="H23" s="128">
        <v>5.3729473368078727E-2</v>
      </c>
      <c r="I23" s="123">
        <v>179.19419575659776</v>
      </c>
      <c r="J23" s="128">
        <v>6.411443786613695E-2</v>
      </c>
      <c r="K23" s="123">
        <v>311.87821725781896</v>
      </c>
      <c r="L23" s="128">
        <v>9.1982248980528383E-2</v>
      </c>
      <c r="M23" s="123">
        <v>738.29888793846771</v>
      </c>
      <c r="N23" s="128">
        <v>6.1260465805414402E-2</v>
      </c>
    </row>
    <row r="24" spans="2:14" x14ac:dyDescent="0.25">
      <c r="B24" s="68"/>
      <c r="C24" s="68"/>
      <c r="D24" s="122" t="s">
        <v>503</v>
      </c>
      <c r="E24" s="123">
        <v>57.146775258359753</v>
      </c>
      <c r="F24" s="128">
        <v>2.1669675050135201E-2</v>
      </c>
      <c r="G24" s="123">
        <v>248.64989397115161</v>
      </c>
      <c r="H24" s="128">
        <v>7.7003414460345726E-2</v>
      </c>
      <c r="I24" s="123">
        <v>27.985595967996495</v>
      </c>
      <c r="J24" s="128">
        <v>1.0013051741218913E-2</v>
      </c>
      <c r="K24" s="123">
        <v>114.54090467553502</v>
      </c>
      <c r="L24" s="128">
        <v>3.3781551353458283E-2</v>
      </c>
      <c r="M24" s="123">
        <v>448.32316987304296</v>
      </c>
      <c r="N24" s="128">
        <v>3.71996852040112E-2</v>
      </c>
    </row>
    <row r="25" spans="2:14" x14ac:dyDescent="0.25">
      <c r="B25" s="68"/>
      <c r="C25" s="68"/>
      <c r="D25" s="122" t="s">
        <v>508</v>
      </c>
      <c r="E25" s="123">
        <v>74.803081538362804</v>
      </c>
      <c r="F25" s="128">
        <v>2.8364828327701073E-2</v>
      </c>
      <c r="G25" s="123">
        <v>136.03370189442745</v>
      </c>
      <c r="H25" s="128">
        <v>4.2127745804577066E-2</v>
      </c>
      <c r="I25" s="123">
        <v>101.10879960650577</v>
      </c>
      <c r="J25" s="128">
        <v>3.6176025806641261E-2</v>
      </c>
      <c r="K25" s="123">
        <v>107.44686171797269</v>
      </c>
      <c r="L25" s="128">
        <v>3.1689305119212176E-2</v>
      </c>
      <c r="M25" s="123">
        <v>419.39244475726872</v>
      </c>
      <c r="N25" s="128">
        <v>3.4799153758502045E-2</v>
      </c>
    </row>
    <row r="26" spans="2:14" x14ac:dyDescent="0.25">
      <c r="B26" s="68"/>
      <c r="C26" s="68"/>
      <c r="D26" s="122" t="s">
        <v>502</v>
      </c>
      <c r="E26" s="123">
        <v>121.46782777634203</v>
      </c>
      <c r="F26" s="128">
        <v>4.6059788064315495E-2</v>
      </c>
      <c r="G26" s="123">
        <v>67.267156424678973</v>
      </c>
      <c r="H26" s="128">
        <v>2.0831702933842487E-2</v>
      </c>
      <c r="I26" s="123">
        <v>110.35081976095955</v>
      </c>
      <c r="J26" s="128">
        <v>3.9482756387107035E-2</v>
      </c>
      <c r="K26" s="123">
        <v>94.468378098854799</v>
      </c>
      <c r="L26" s="128">
        <v>2.7861560680566281E-2</v>
      </c>
      <c r="M26" s="123">
        <v>393.55418206083539</v>
      </c>
      <c r="N26" s="128">
        <v>3.2655219866354439E-2</v>
      </c>
    </row>
    <row r="27" spans="2:14" x14ac:dyDescent="0.25">
      <c r="B27" s="68"/>
      <c r="C27" s="68"/>
      <c r="D27" s="122" t="s">
        <v>504</v>
      </c>
      <c r="E27" s="123">
        <v>53.32109205042471</v>
      </c>
      <c r="F27" s="128">
        <v>2.0219001559182902E-2</v>
      </c>
      <c r="G27" s="123">
        <v>3.37461707021331</v>
      </c>
      <c r="H27" s="128">
        <v>1.0450719795309536E-3</v>
      </c>
      <c r="I27" s="123">
        <v>32.134730500844981</v>
      </c>
      <c r="J27" s="128">
        <v>1.1497583241144813E-2</v>
      </c>
      <c r="K27" s="123">
        <v>53.477918712920669</v>
      </c>
      <c r="L27" s="128">
        <v>1.5772243657356626E-2</v>
      </c>
      <c r="M27" s="123">
        <v>142.30835833440369</v>
      </c>
      <c r="N27" s="128">
        <v>1.1808058310790756E-2</v>
      </c>
    </row>
    <row r="28" spans="2:14" x14ac:dyDescent="0.25">
      <c r="B28" s="68"/>
      <c r="C28" s="68"/>
      <c r="D28" s="122" t="s">
        <v>509</v>
      </c>
      <c r="E28" s="123"/>
      <c r="F28" s="128">
        <v>0</v>
      </c>
      <c r="G28" s="123">
        <v>9.6240467564410626</v>
      </c>
      <c r="H28" s="128">
        <v>2.9804334493621692E-3</v>
      </c>
      <c r="I28" s="123">
        <v>15.826007665036144</v>
      </c>
      <c r="J28" s="128">
        <v>5.6624355539239479E-3</v>
      </c>
      <c r="K28" s="123">
        <v>3.1088321556524168</v>
      </c>
      <c r="L28" s="128">
        <v>9.1688793111030997E-4</v>
      </c>
      <c r="M28" s="123">
        <v>28.55888657712962</v>
      </c>
      <c r="N28" s="128">
        <v>2.3696780845547868E-3</v>
      </c>
    </row>
    <row r="29" spans="2:14" x14ac:dyDescent="0.25">
      <c r="B29" s="68"/>
      <c r="C29" s="68"/>
      <c r="D29" s="122" t="s">
        <v>499</v>
      </c>
      <c r="E29" s="123"/>
      <c r="F29" s="128">
        <v>0</v>
      </c>
      <c r="G29" s="123">
        <v>3.37461707021331</v>
      </c>
      <c r="H29" s="128">
        <v>1.0450719795309536E-3</v>
      </c>
      <c r="I29" s="123"/>
      <c r="J29" s="128">
        <v>0</v>
      </c>
      <c r="K29" s="123">
        <v>17.142724523185741</v>
      </c>
      <c r="L29" s="128">
        <v>5.0559040934647021E-3</v>
      </c>
      <c r="M29" s="123">
        <v>20.517341593399053</v>
      </c>
      <c r="N29" s="128">
        <v>1.7024296306473424E-3</v>
      </c>
    </row>
    <row r="30" spans="2:14" x14ac:dyDescent="0.25">
      <c r="B30" s="89"/>
      <c r="C30" s="89" t="s">
        <v>7</v>
      </c>
      <c r="D30" s="124" t="s">
        <v>500</v>
      </c>
      <c r="E30" s="125">
        <v>73.776911063311061</v>
      </c>
      <c r="F30" s="129">
        <v>0.44156593644483294</v>
      </c>
      <c r="G30" s="125">
        <v>202.2404042507049</v>
      </c>
      <c r="H30" s="129">
        <v>0.66343471026083312</v>
      </c>
      <c r="I30" s="125">
        <v>79.642893979312461</v>
      </c>
      <c r="J30" s="129">
        <v>0.5164271408496165</v>
      </c>
      <c r="K30" s="125">
        <v>146.52834086696794</v>
      </c>
      <c r="L30" s="129">
        <v>0.54824254484780421</v>
      </c>
      <c r="M30" s="125">
        <v>502.18855016029636</v>
      </c>
      <c r="N30" s="129">
        <v>0.56210511380854755</v>
      </c>
    </row>
    <row r="31" spans="2:14" x14ac:dyDescent="0.25">
      <c r="B31" s="68"/>
      <c r="C31" s="68"/>
      <c r="D31" s="122" t="s">
        <v>505</v>
      </c>
      <c r="E31" s="123">
        <v>12.490304226238756</v>
      </c>
      <c r="F31" s="128">
        <v>7.4756354022562241E-2</v>
      </c>
      <c r="G31" s="123">
        <v>36.374846120055288</v>
      </c>
      <c r="H31" s="128">
        <v>0.11932499633716073</v>
      </c>
      <c r="I31" s="123">
        <v>15.471584703908178</v>
      </c>
      <c r="J31" s="128">
        <v>0.10032214870453325</v>
      </c>
      <c r="K31" s="123">
        <v>61.849269194065506</v>
      </c>
      <c r="L31" s="128">
        <v>0.23141189301199128</v>
      </c>
      <c r="M31" s="123">
        <v>126.18600424426774</v>
      </c>
      <c r="N31" s="128">
        <v>0.14124136891239258</v>
      </c>
    </row>
    <row r="32" spans="2:14" x14ac:dyDescent="0.25">
      <c r="B32" s="68"/>
      <c r="C32" s="68"/>
      <c r="D32" s="122" t="s">
        <v>501</v>
      </c>
      <c r="E32" s="123">
        <v>16.786681128034104</v>
      </c>
      <c r="F32" s="128">
        <v>0.10047081756703354</v>
      </c>
      <c r="G32" s="123">
        <v>26.157417380185066</v>
      </c>
      <c r="H32" s="128">
        <v>8.5807475934840421E-2</v>
      </c>
      <c r="I32" s="123">
        <v>28.177607906029628</v>
      </c>
      <c r="J32" s="128">
        <v>0.18271161129167762</v>
      </c>
      <c r="K32" s="123">
        <v>30.09536353258677</v>
      </c>
      <c r="L32" s="128">
        <v>0.11260319057461388</v>
      </c>
      <c r="M32" s="123">
        <v>101.21706994683557</v>
      </c>
      <c r="N32" s="128">
        <v>0.11329336880275986</v>
      </c>
    </row>
    <row r="33" spans="2:14" x14ac:dyDescent="0.25">
      <c r="B33" s="68"/>
      <c r="C33" s="68"/>
      <c r="D33" s="122" t="s">
        <v>498</v>
      </c>
      <c r="E33" s="123">
        <v>37.868834906901142</v>
      </c>
      <c r="F33" s="128">
        <v>0.22665068660018967</v>
      </c>
      <c r="G33" s="123">
        <v>24.342847105672689</v>
      </c>
      <c r="H33" s="128">
        <v>7.9854912159173216E-2</v>
      </c>
      <c r="I33" s="123">
        <v>12.211120609232642</v>
      </c>
      <c r="J33" s="128">
        <v>7.9180373636772758E-2</v>
      </c>
      <c r="K33" s="123">
        <v>10.159097710249961</v>
      </c>
      <c r="L33" s="128">
        <v>3.801073259323659E-2</v>
      </c>
      <c r="M33" s="123">
        <v>84.581900332056435</v>
      </c>
      <c r="N33" s="128">
        <v>9.4673442270075653E-2</v>
      </c>
    </row>
    <row r="34" spans="2:14" x14ac:dyDescent="0.25">
      <c r="B34" s="68"/>
      <c r="C34" s="68"/>
      <c r="D34" s="122" t="s">
        <v>508</v>
      </c>
      <c r="E34" s="123">
        <v>26.157437171547439</v>
      </c>
      <c r="F34" s="128">
        <v>0.1565562053653817</v>
      </c>
      <c r="G34" s="123">
        <v>8.6453531168811271</v>
      </c>
      <c r="H34" s="128">
        <v>2.8360442422229928E-2</v>
      </c>
      <c r="I34" s="123"/>
      <c r="J34" s="128">
        <v>0</v>
      </c>
      <c r="K34" s="123"/>
      <c r="L34" s="128">
        <v>0</v>
      </c>
      <c r="M34" s="123">
        <v>34.802790288428568</v>
      </c>
      <c r="N34" s="128">
        <v>3.8955142226336677E-2</v>
      </c>
    </row>
    <row r="35" spans="2:14" x14ac:dyDescent="0.25">
      <c r="B35" s="68"/>
      <c r="C35" s="68"/>
      <c r="D35" s="122" t="s">
        <v>502</v>
      </c>
      <c r="E35" s="123"/>
      <c r="F35" s="128">
        <v>0</v>
      </c>
      <c r="G35" s="123"/>
      <c r="H35" s="128">
        <v>0</v>
      </c>
      <c r="I35" s="123">
        <v>13.772788568454422</v>
      </c>
      <c r="J35" s="128">
        <v>8.9306672153082911E-2</v>
      </c>
      <c r="K35" s="123">
        <v>15.410276428583877</v>
      </c>
      <c r="L35" s="128">
        <v>5.7658259938160039E-2</v>
      </c>
      <c r="M35" s="123">
        <v>29.183064997038301</v>
      </c>
      <c r="N35" s="128">
        <v>3.2664922500137424E-2</v>
      </c>
    </row>
    <row r="36" spans="2:14" x14ac:dyDescent="0.25">
      <c r="B36" s="68"/>
      <c r="C36" s="68"/>
      <c r="D36" s="122" t="s">
        <v>503</v>
      </c>
      <c r="E36" s="123"/>
      <c r="F36" s="128">
        <v>0</v>
      </c>
      <c r="G36" s="123">
        <v>7.0775752414978248</v>
      </c>
      <c r="H36" s="128">
        <v>2.3217462885762548E-2</v>
      </c>
      <c r="I36" s="123"/>
      <c r="J36" s="128">
        <v>0</v>
      </c>
      <c r="K36" s="123">
        <v>3.2268422346346446</v>
      </c>
      <c r="L36" s="128">
        <v>1.2073379034193933E-2</v>
      </c>
      <c r="M36" s="123">
        <v>10.304417476132469</v>
      </c>
      <c r="N36" s="128">
        <v>1.153384671216298E-2</v>
      </c>
    </row>
    <row r="37" spans="2:14" x14ac:dyDescent="0.25">
      <c r="B37" s="68"/>
      <c r="C37" s="68"/>
      <c r="D37" s="122" t="s">
        <v>504</v>
      </c>
      <c r="E37" s="123"/>
      <c r="F37" s="128">
        <v>0</v>
      </c>
      <c r="G37" s="123"/>
      <c r="H37" s="128">
        <v>0</v>
      </c>
      <c r="I37" s="123">
        <v>4.9430366570468669</v>
      </c>
      <c r="J37" s="128">
        <v>3.2052053364316942E-2</v>
      </c>
      <c r="K37" s="123"/>
      <c r="L37" s="128">
        <v>0</v>
      </c>
      <c r="M37" s="123">
        <v>4.9430366570468669</v>
      </c>
      <c r="N37" s="128">
        <v>5.5327947675873233E-3</v>
      </c>
    </row>
    <row r="38" spans="2:14" x14ac:dyDescent="0.25">
      <c r="B38" s="89"/>
      <c r="C38" s="89" t="s">
        <v>6</v>
      </c>
      <c r="D38" s="124" t="s">
        <v>500</v>
      </c>
      <c r="E38" s="125">
        <v>41.044293039515402</v>
      </c>
      <c r="F38" s="129">
        <v>0.29762001352898881</v>
      </c>
      <c r="G38" s="125">
        <v>208.31149224355613</v>
      </c>
      <c r="H38" s="129">
        <v>0.74459353522645944</v>
      </c>
      <c r="I38" s="125">
        <v>53.314802340116273</v>
      </c>
      <c r="J38" s="129">
        <v>1</v>
      </c>
      <c r="K38" s="125">
        <v>57.186028649891362</v>
      </c>
      <c r="L38" s="129">
        <v>0.49191821913565797</v>
      </c>
      <c r="M38" s="125">
        <v>359.85661627307911</v>
      </c>
      <c r="N38" s="129">
        <v>0.61279346207218399</v>
      </c>
    </row>
    <row r="39" spans="2:14" x14ac:dyDescent="0.25">
      <c r="B39" s="68"/>
      <c r="C39" s="68"/>
      <c r="D39" s="122" t="s">
        <v>505</v>
      </c>
      <c r="E39" s="123">
        <v>27.421340017696817</v>
      </c>
      <c r="F39" s="128">
        <v>0.19883737744472268</v>
      </c>
      <c r="G39" s="123">
        <v>45.318144362460188</v>
      </c>
      <c r="H39" s="128">
        <v>0.16198624932941544</v>
      </c>
      <c r="I39" s="123"/>
      <c r="J39" s="128">
        <v>0</v>
      </c>
      <c r="K39" s="123">
        <v>37.500944417179504</v>
      </c>
      <c r="L39" s="128">
        <v>0.32258574741296153</v>
      </c>
      <c r="M39" s="123">
        <v>110.24042879733651</v>
      </c>
      <c r="N39" s="128">
        <v>0.18772647484624194</v>
      </c>
    </row>
    <row r="40" spans="2:14" x14ac:dyDescent="0.25">
      <c r="B40" s="68"/>
      <c r="C40" s="68"/>
      <c r="D40" s="122" t="s">
        <v>498</v>
      </c>
      <c r="E40" s="123">
        <v>43.591544515124781</v>
      </c>
      <c r="F40" s="128">
        <v>0.31609062082883255</v>
      </c>
      <c r="G40" s="123"/>
      <c r="H40" s="128">
        <v>0</v>
      </c>
      <c r="I40" s="123"/>
      <c r="J40" s="128">
        <v>0</v>
      </c>
      <c r="K40" s="123">
        <v>6.5582912466992127</v>
      </c>
      <c r="L40" s="128">
        <v>5.6414880116970309E-2</v>
      </c>
      <c r="M40" s="123">
        <v>50.149835761823994</v>
      </c>
      <c r="N40" s="128">
        <v>8.539926762252105E-2</v>
      </c>
    </row>
    <row r="41" spans="2:14" x14ac:dyDescent="0.25">
      <c r="B41" s="68"/>
      <c r="C41" s="68"/>
      <c r="D41" s="122" t="s">
        <v>501</v>
      </c>
      <c r="E41" s="123"/>
      <c r="F41" s="128">
        <v>0</v>
      </c>
      <c r="G41" s="123">
        <v>10.445858700820352</v>
      </c>
      <c r="H41" s="128">
        <v>3.7337924925553392E-2</v>
      </c>
      <c r="I41" s="123"/>
      <c r="J41" s="128">
        <v>0</v>
      </c>
      <c r="K41" s="123">
        <v>15.005824638316444</v>
      </c>
      <c r="L41" s="128">
        <v>0.12908115333441023</v>
      </c>
      <c r="M41" s="123">
        <v>25.451683339136796</v>
      </c>
      <c r="N41" s="128">
        <v>4.334122104099089E-2</v>
      </c>
    </row>
    <row r="42" spans="2:14" x14ac:dyDescent="0.25">
      <c r="B42" s="68"/>
      <c r="C42" s="68"/>
      <c r="D42" s="122" t="s">
        <v>504</v>
      </c>
      <c r="E42" s="123">
        <v>19.276018612423428</v>
      </c>
      <c r="F42" s="128">
        <v>0.13977409513890934</v>
      </c>
      <c r="G42" s="123"/>
      <c r="H42" s="128">
        <v>0</v>
      </c>
      <c r="I42" s="123"/>
      <c r="J42" s="128">
        <v>0</v>
      </c>
      <c r="K42" s="123"/>
      <c r="L42" s="128">
        <v>0</v>
      </c>
      <c r="M42" s="123">
        <v>19.276018612423428</v>
      </c>
      <c r="N42" s="128">
        <v>3.2824790892578851E-2</v>
      </c>
    </row>
    <row r="43" spans="2:14" x14ac:dyDescent="0.25">
      <c r="B43" s="68"/>
      <c r="C43" s="68"/>
      <c r="D43" s="122" t="s">
        <v>499</v>
      </c>
      <c r="E43" s="123"/>
      <c r="F43" s="128">
        <v>0</v>
      </c>
      <c r="G43" s="123">
        <v>15.68988323650594</v>
      </c>
      <c r="H43" s="128">
        <v>5.6082290518571755E-2</v>
      </c>
      <c r="I43" s="123"/>
      <c r="J43" s="128">
        <v>0</v>
      </c>
      <c r="K43" s="123"/>
      <c r="L43" s="128">
        <v>0</v>
      </c>
      <c r="M43" s="123">
        <v>15.68988323650594</v>
      </c>
      <c r="N43" s="128">
        <v>2.6718024438685501E-2</v>
      </c>
    </row>
    <row r="44" spans="2:14" x14ac:dyDescent="0.25">
      <c r="B44" s="68"/>
      <c r="C44" s="68"/>
      <c r="D44" s="122" t="s">
        <v>503</v>
      </c>
      <c r="E44" s="123">
        <v>6.5751808522482245</v>
      </c>
      <c r="F44" s="128">
        <v>4.7677893058546618E-2</v>
      </c>
      <c r="G44" s="123"/>
      <c r="H44" s="128">
        <v>0</v>
      </c>
      <c r="I44" s="123"/>
      <c r="J44" s="128">
        <v>0</v>
      </c>
      <c r="K44" s="123"/>
      <c r="L44" s="128">
        <v>0</v>
      </c>
      <c r="M44" s="123">
        <v>6.5751808522482245</v>
      </c>
      <c r="N44" s="128">
        <v>1.1196759086797842E-2</v>
      </c>
    </row>
    <row r="45" spans="2:14" x14ac:dyDescent="0.25">
      <c r="B45" s="62" t="s">
        <v>970</v>
      </c>
      <c r="C45" s="62"/>
      <c r="D45" s="126"/>
      <c r="E45" s="127">
        <v>46780.358477378199</v>
      </c>
      <c r="F45" s="130">
        <v>1</v>
      </c>
      <c r="G45" s="127">
        <v>12596.087412170325</v>
      </c>
      <c r="H45" s="130">
        <v>1</v>
      </c>
      <c r="I45" s="127">
        <v>13688.69936123452</v>
      </c>
      <c r="J45" s="130">
        <v>1</v>
      </c>
      <c r="K45" s="127">
        <v>10498.027961759588</v>
      </c>
      <c r="L45" s="130">
        <v>1</v>
      </c>
      <c r="M45" s="127">
        <v>83563.173212542621</v>
      </c>
      <c r="N45" s="130">
        <v>1</v>
      </c>
    </row>
    <row r="46" spans="2:14" x14ac:dyDescent="0.25">
      <c r="B46" s="7" t="s">
        <v>15</v>
      </c>
      <c r="C46" s="7" t="s">
        <v>2</v>
      </c>
      <c r="D46" t="s">
        <v>498</v>
      </c>
      <c r="E46" s="1">
        <v>537.19182347136029</v>
      </c>
      <c r="F46" s="116">
        <v>0.87121212121212122</v>
      </c>
      <c r="G46" s="1">
        <v>20.114362978913086</v>
      </c>
      <c r="H46" s="116">
        <v>0.28000000000000003</v>
      </c>
      <c r="I46" s="1">
        <v>54.41323692078015</v>
      </c>
      <c r="J46" s="116">
        <v>0.4857142857142856</v>
      </c>
      <c r="K46" s="1">
        <v>12.435328622609667</v>
      </c>
      <c r="L46" s="116">
        <v>0.15384615384615385</v>
      </c>
      <c r="M46" s="1">
        <v>624.15475199366313</v>
      </c>
      <c r="N46" s="116">
        <v>0.70822319044032178</v>
      </c>
    </row>
    <row r="47" spans="2:14" x14ac:dyDescent="0.25">
      <c r="B47" s="7"/>
      <c r="C47" s="7"/>
      <c r="D47" t="s">
        <v>499</v>
      </c>
      <c r="E47" s="1">
        <v>37.369865980616389</v>
      </c>
      <c r="F47" s="116">
        <v>6.0606060606060642E-2</v>
      </c>
      <c r="G47" s="1">
        <v>11.493921702236049</v>
      </c>
      <c r="H47" s="116">
        <v>0.16</v>
      </c>
      <c r="I47" s="1">
        <v>12.803114569595335</v>
      </c>
      <c r="J47" s="116">
        <v>0.11428571428571431</v>
      </c>
      <c r="K47" s="1">
        <v>34.197153712176579</v>
      </c>
      <c r="L47" s="116">
        <v>0.42307692307692302</v>
      </c>
      <c r="M47" s="1">
        <v>95.864055964624356</v>
      </c>
      <c r="N47" s="116">
        <v>0.10877614461309928</v>
      </c>
    </row>
    <row r="48" spans="2:14" x14ac:dyDescent="0.25">
      <c r="B48" s="7"/>
      <c r="C48" s="7"/>
      <c r="D48" t="s">
        <v>500</v>
      </c>
      <c r="E48" s="1">
        <v>18.684932990308191</v>
      </c>
      <c r="F48" s="116">
        <v>3.0303030303030314E-2</v>
      </c>
      <c r="G48" s="1">
        <v>20.114362978913086</v>
      </c>
      <c r="H48" s="116">
        <v>0.28000000000000003</v>
      </c>
      <c r="I48" s="1">
        <v>28.807007781589505</v>
      </c>
      <c r="J48" s="116">
        <v>0.25714285714285723</v>
      </c>
      <c r="K48" s="1">
        <v>15.544160778262084</v>
      </c>
      <c r="L48" s="116">
        <v>0.19230769230769232</v>
      </c>
      <c r="M48" s="1">
        <v>83.150464529072863</v>
      </c>
      <c r="N48" s="116">
        <v>9.4350138466898478E-2</v>
      </c>
    </row>
    <row r="49" spans="2:14" x14ac:dyDescent="0.25">
      <c r="B49" s="7"/>
      <c r="C49" s="7"/>
      <c r="D49" t="s">
        <v>501</v>
      </c>
      <c r="E49" s="1">
        <v>4.6712332475770477</v>
      </c>
      <c r="F49" s="116">
        <v>7.5757575757575786E-3</v>
      </c>
      <c r="G49" s="1">
        <v>8.6204412766770364</v>
      </c>
      <c r="H49" s="116">
        <v>0.12000000000000001</v>
      </c>
      <c r="I49" s="1">
        <v>6.4015572847976676</v>
      </c>
      <c r="J49" s="116">
        <v>5.7142857142857155E-2</v>
      </c>
      <c r="K49" s="1">
        <v>6.2176643113048335</v>
      </c>
      <c r="L49" s="116">
        <v>7.6923076923076927E-2</v>
      </c>
      <c r="M49" s="1">
        <v>25.910896120356586</v>
      </c>
      <c r="N49" s="116">
        <v>2.9400877681234103E-2</v>
      </c>
    </row>
    <row r="50" spans="2:14" x14ac:dyDescent="0.25">
      <c r="B50" s="7"/>
      <c r="C50" s="7"/>
      <c r="D50" t="s">
        <v>502</v>
      </c>
      <c r="E50" s="1">
        <v>4.6712332475770477</v>
      </c>
      <c r="F50" s="116">
        <v>7.5757575757575786E-3</v>
      </c>
      <c r="G50" s="1"/>
      <c r="H50" s="116">
        <v>0</v>
      </c>
      <c r="I50" s="1">
        <v>3.2007786423988338</v>
      </c>
      <c r="J50" s="116">
        <v>2.8571428571428577E-2</v>
      </c>
      <c r="K50" s="1">
        <v>9.3264964669572503</v>
      </c>
      <c r="L50" s="116">
        <v>0.11538461538461539</v>
      </c>
      <c r="M50" s="1">
        <v>17.198508356933132</v>
      </c>
      <c r="N50" s="116">
        <v>1.9515003964089638E-2</v>
      </c>
    </row>
    <row r="51" spans="2:14" x14ac:dyDescent="0.25">
      <c r="B51" s="7"/>
      <c r="C51" s="7"/>
      <c r="D51" t="s">
        <v>503</v>
      </c>
      <c r="E51" s="1"/>
      <c r="F51" s="116">
        <v>0</v>
      </c>
      <c r="G51" s="1">
        <v>11.493921702236049</v>
      </c>
      <c r="H51" s="116">
        <v>0.16</v>
      </c>
      <c r="I51" s="1">
        <v>3.2007786423988338</v>
      </c>
      <c r="J51" s="116">
        <v>2.8571428571428577E-2</v>
      </c>
      <c r="K51" s="1"/>
      <c r="L51" s="116">
        <v>0</v>
      </c>
      <c r="M51" s="1">
        <v>14.694700344634883</v>
      </c>
      <c r="N51" s="116">
        <v>1.6673953899092438E-2</v>
      </c>
    </row>
    <row r="52" spans="2:14" x14ac:dyDescent="0.25">
      <c r="B52" s="7"/>
      <c r="C52" s="7"/>
      <c r="D52" t="s">
        <v>504</v>
      </c>
      <c r="E52" s="1">
        <v>9.3424664951540954</v>
      </c>
      <c r="F52" s="116">
        <v>1.5151515151515157E-2</v>
      </c>
      <c r="G52" s="1"/>
      <c r="H52" s="116">
        <v>0</v>
      </c>
      <c r="I52" s="1">
        <v>3.2007786423988338</v>
      </c>
      <c r="J52" s="116">
        <v>2.8571428571428577E-2</v>
      </c>
      <c r="K52" s="1"/>
      <c r="L52" s="116">
        <v>0</v>
      </c>
      <c r="M52" s="1">
        <v>12.54324513755293</v>
      </c>
      <c r="N52" s="116">
        <v>1.4232715622876455E-2</v>
      </c>
    </row>
    <row r="53" spans="2:14" x14ac:dyDescent="0.25">
      <c r="B53" s="7"/>
      <c r="C53" s="7"/>
      <c r="D53" t="s">
        <v>505</v>
      </c>
      <c r="E53" s="1">
        <v>4.6712332475770477</v>
      </c>
      <c r="F53" s="116">
        <v>7.5757575757575786E-3</v>
      </c>
      <c r="G53" s="1"/>
      <c r="H53" s="116">
        <v>0</v>
      </c>
      <c r="I53" s="1"/>
      <c r="J53" s="116">
        <v>0</v>
      </c>
      <c r="K53" s="1">
        <v>3.1088321556524168</v>
      </c>
      <c r="L53" s="116">
        <v>3.8461538461538464E-2</v>
      </c>
      <c r="M53" s="1">
        <v>7.7800654032294645</v>
      </c>
      <c r="N53" s="116">
        <v>8.8279753123877234E-3</v>
      </c>
    </row>
    <row r="54" spans="2:14" x14ac:dyDescent="0.25">
      <c r="B54" s="7"/>
      <c r="C54" s="7" t="s">
        <v>506</v>
      </c>
      <c r="D54" s="7"/>
      <c r="E54" s="8">
        <v>616.60278868017008</v>
      </c>
      <c r="F54" s="120">
        <v>0.90410958904109617</v>
      </c>
      <c r="G54" s="8">
        <v>71.8370106389753</v>
      </c>
      <c r="H54" s="120">
        <v>0.35211267605633811</v>
      </c>
      <c r="I54" s="8">
        <v>112.02725248395916</v>
      </c>
      <c r="J54" s="120">
        <v>0.625</v>
      </c>
      <c r="K54" s="8">
        <v>80.829636046962833</v>
      </c>
      <c r="L54" s="120">
        <v>0.43333333333333335</v>
      </c>
      <c r="M54" s="8">
        <v>881.29668785006743</v>
      </c>
      <c r="N54" s="120">
        <v>0.70402878810918146</v>
      </c>
    </row>
    <row r="55" spans="2:14" x14ac:dyDescent="0.25">
      <c r="B55" s="7"/>
      <c r="C55" s="7" t="s">
        <v>6</v>
      </c>
      <c r="D55" t="s">
        <v>498</v>
      </c>
      <c r="E55" s="1">
        <v>4.6712332475770477</v>
      </c>
      <c r="F55" s="116">
        <v>1</v>
      </c>
      <c r="G55" s="1"/>
      <c r="H55" s="116"/>
      <c r="I55" s="1"/>
      <c r="J55" s="116"/>
      <c r="K55" s="1"/>
      <c r="L55" s="116"/>
      <c r="M55" s="1">
        <v>4.6712332475770477</v>
      </c>
      <c r="N55" s="116">
        <v>1</v>
      </c>
    </row>
    <row r="56" spans="2:14" x14ac:dyDescent="0.25">
      <c r="B56" s="7"/>
      <c r="C56" s="7" t="s">
        <v>507</v>
      </c>
      <c r="D56" s="7"/>
      <c r="E56" s="8">
        <v>4.6712332475770477</v>
      </c>
      <c r="F56" s="120">
        <v>6.8493150684931546E-3</v>
      </c>
      <c r="G56" s="8"/>
      <c r="H56" s="120">
        <v>0</v>
      </c>
      <c r="I56" s="8"/>
      <c r="J56" s="120">
        <v>0</v>
      </c>
      <c r="K56" s="8"/>
      <c r="L56" s="120">
        <v>0</v>
      </c>
      <c r="M56" s="8">
        <v>4.6712332475770477</v>
      </c>
      <c r="N56" s="120">
        <v>3.7316408056516826E-3</v>
      </c>
    </row>
    <row r="57" spans="2:14" x14ac:dyDescent="0.25">
      <c r="B57" s="7"/>
      <c r="C57" s="7" t="s">
        <v>3</v>
      </c>
      <c r="D57" t="s">
        <v>500</v>
      </c>
      <c r="E57" s="1">
        <v>14.013699742731143</v>
      </c>
      <c r="F57" s="116">
        <v>0.23076923076923078</v>
      </c>
      <c r="G57" s="1">
        <v>43.102206383385173</v>
      </c>
      <c r="H57" s="116">
        <v>0.32608695652173914</v>
      </c>
      <c r="I57" s="1">
        <v>35.208565066387166</v>
      </c>
      <c r="J57" s="116">
        <v>0.52380952380952384</v>
      </c>
      <c r="K57" s="1">
        <v>52.850146646091069</v>
      </c>
      <c r="L57" s="116">
        <v>0.49999999999999994</v>
      </c>
      <c r="M57" s="1">
        <v>145.17461783859454</v>
      </c>
      <c r="N57" s="116">
        <v>0.3968441199782084</v>
      </c>
    </row>
    <row r="58" spans="2:14" x14ac:dyDescent="0.25">
      <c r="B58" s="7"/>
      <c r="C58" s="7"/>
      <c r="D58" t="s">
        <v>501</v>
      </c>
      <c r="E58" s="1">
        <v>4.6712332475770477</v>
      </c>
      <c r="F58" s="116">
        <v>7.6923076923076927E-2</v>
      </c>
      <c r="G58" s="1">
        <v>54.59612808562121</v>
      </c>
      <c r="H58" s="116">
        <v>0.41304347826086946</v>
      </c>
      <c r="I58" s="1">
        <v>22.405450496791836</v>
      </c>
      <c r="J58" s="116">
        <v>0.33333333333333337</v>
      </c>
      <c r="K58" s="1">
        <v>31.088321556524164</v>
      </c>
      <c r="L58" s="116">
        <v>0.29411764705882354</v>
      </c>
      <c r="M58" s="1">
        <v>112.76113338651426</v>
      </c>
      <c r="N58" s="116">
        <v>0.30823978332264812</v>
      </c>
    </row>
    <row r="59" spans="2:14" x14ac:dyDescent="0.25">
      <c r="B59" s="7"/>
      <c r="C59" s="7"/>
      <c r="D59" t="s">
        <v>498</v>
      </c>
      <c r="E59" s="1">
        <v>23.35616623788524</v>
      </c>
      <c r="F59" s="116">
        <v>0.38461538461538469</v>
      </c>
      <c r="G59" s="1">
        <v>5.7469608511180246</v>
      </c>
      <c r="H59" s="116">
        <v>4.347826086956523E-2</v>
      </c>
      <c r="I59" s="1">
        <v>3.2007786423988338</v>
      </c>
      <c r="J59" s="116">
        <v>4.7619047619047623E-2</v>
      </c>
      <c r="K59" s="1">
        <v>3.1088321556524168</v>
      </c>
      <c r="L59" s="116">
        <v>2.9411764705882359E-2</v>
      </c>
      <c r="M59" s="1">
        <v>35.412737887054512</v>
      </c>
      <c r="N59" s="116">
        <v>9.6802988098316459E-2</v>
      </c>
    </row>
    <row r="60" spans="2:14" x14ac:dyDescent="0.25">
      <c r="B60" s="7"/>
      <c r="C60" s="7"/>
      <c r="D60" t="s">
        <v>503</v>
      </c>
      <c r="E60" s="1"/>
      <c r="F60" s="116">
        <v>0</v>
      </c>
      <c r="G60" s="1">
        <v>20.114362978913086</v>
      </c>
      <c r="H60" s="116">
        <v>0.1521739130434783</v>
      </c>
      <c r="I60" s="1"/>
      <c r="J60" s="116">
        <v>0</v>
      </c>
      <c r="K60" s="1">
        <v>3.1088321556524168</v>
      </c>
      <c r="L60" s="116">
        <v>2.9411764705882359E-2</v>
      </c>
      <c r="M60" s="1">
        <v>23.223195134565501</v>
      </c>
      <c r="N60" s="116">
        <v>6.348209193500487E-2</v>
      </c>
    </row>
    <row r="61" spans="2:14" x14ac:dyDescent="0.25">
      <c r="B61" s="7"/>
      <c r="C61" s="7"/>
      <c r="D61" t="s">
        <v>508</v>
      </c>
      <c r="E61" s="1"/>
      <c r="F61" s="116">
        <v>0</v>
      </c>
      <c r="G61" s="1"/>
      <c r="H61" s="116">
        <v>0</v>
      </c>
      <c r="I61" s="1">
        <v>3.2007786423988338</v>
      </c>
      <c r="J61" s="116">
        <v>4.7619047619047623E-2</v>
      </c>
      <c r="K61" s="1">
        <v>12.435328622609667</v>
      </c>
      <c r="L61" s="116">
        <v>0.11764705882352944</v>
      </c>
      <c r="M61" s="1">
        <v>15.636107265008501</v>
      </c>
      <c r="N61" s="116">
        <v>4.2742301098157603E-2</v>
      </c>
    </row>
    <row r="62" spans="2:14" x14ac:dyDescent="0.25">
      <c r="B62" s="7"/>
      <c r="C62" s="7"/>
      <c r="D62" t="s">
        <v>502</v>
      </c>
      <c r="E62" s="1">
        <v>9.3424664951540954</v>
      </c>
      <c r="F62" s="116">
        <v>0.15384615384615385</v>
      </c>
      <c r="G62" s="1">
        <v>2.8734804255590123</v>
      </c>
      <c r="H62" s="116">
        <v>2.1739130434782615E-2</v>
      </c>
      <c r="I62" s="1">
        <v>3.2007786423988338</v>
      </c>
      <c r="J62" s="116">
        <v>4.7619047619047623E-2</v>
      </c>
      <c r="K62" s="1"/>
      <c r="L62" s="116">
        <v>0</v>
      </c>
      <c r="M62" s="1">
        <v>15.416725563111942</v>
      </c>
      <c r="N62" s="116">
        <v>4.2142607159061062E-2</v>
      </c>
    </row>
    <row r="63" spans="2:14" x14ac:dyDescent="0.25">
      <c r="B63" s="7"/>
      <c r="C63" s="7"/>
      <c r="D63" t="s">
        <v>505</v>
      </c>
      <c r="E63" s="1">
        <v>9.3424664951540954</v>
      </c>
      <c r="F63" s="116">
        <v>0.15384615384615385</v>
      </c>
      <c r="G63" s="1">
        <v>5.7469608511180246</v>
      </c>
      <c r="H63" s="116">
        <v>4.347826086956523E-2</v>
      </c>
      <c r="I63" s="1"/>
      <c r="J63" s="116">
        <v>0</v>
      </c>
      <c r="K63" s="1"/>
      <c r="L63" s="116">
        <v>0</v>
      </c>
      <c r="M63" s="1">
        <v>15.089427346272121</v>
      </c>
      <c r="N63" s="116">
        <v>4.1247916511577193E-2</v>
      </c>
    </row>
    <row r="64" spans="2:14" x14ac:dyDescent="0.25">
      <c r="B64" s="7"/>
      <c r="C64" s="7"/>
      <c r="D64" t="s">
        <v>509</v>
      </c>
      <c r="E64" s="1"/>
      <c r="F64" s="116">
        <v>0</v>
      </c>
      <c r="G64" s="1"/>
      <c r="H64" s="116">
        <v>0</v>
      </c>
      <c r="I64" s="1"/>
      <c r="J64" s="116">
        <v>0</v>
      </c>
      <c r="K64" s="1">
        <v>3.1088321556524168</v>
      </c>
      <c r="L64" s="116">
        <v>2.9411764705882359E-2</v>
      </c>
      <c r="M64" s="1">
        <v>3.1088321556524168</v>
      </c>
      <c r="N64" s="116">
        <v>8.4981918970263425E-3</v>
      </c>
    </row>
    <row r="65" spans="2:14" x14ac:dyDescent="0.25">
      <c r="B65" s="9"/>
      <c r="C65" s="7" t="s">
        <v>510</v>
      </c>
      <c r="D65" s="7"/>
      <c r="E65" s="8">
        <v>60.726032218501615</v>
      </c>
      <c r="F65" s="120">
        <v>8.9041095890411009E-2</v>
      </c>
      <c r="G65" s="8">
        <v>132.18009957571454</v>
      </c>
      <c r="H65" s="120">
        <v>0.647887323943662</v>
      </c>
      <c r="I65" s="8">
        <v>67.216351490375501</v>
      </c>
      <c r="J65" s="120">
        <v>0.375</v>
      </c>
      <c r="K65" s="8">
        <v>105.70029329218215</v>
      </c>
      <c r="L65" s="120">
        <v>0.56666666666666665</v>
      </c>
      <c r="M65" s="8">
        <v>365.82277657677378</v>
      </c>
      <c r="N65" s="120">
        <v>0.2922395710851669</v>
      </c>
    </row>
    <row r="66" spans="2:14" x14ac:dyDescent="0.25">
      <c r="B66" s="10" t="s">
        <v>35</v>
      </c>
      <c r="C66" s="10"/>
      <c r="D66" s="10"/>
      <c r="E66" s="11">
        <v>682.00005414624854</v>
      </c>
      <c r="F66" s="117">
        <v>1.4578769302848309E-2</v>
      </c>
      <c r="G66" s="11">
        <v>204.01711021468981</v>
      </c>
      <c r="H66" s="117">
        <v>1.6196863640178361E-2</v>
      </c>
      <c r="I66" s="11">
        <v>179.24360397433466</v>
      </c>
      <c r="J66" s="117">
        <v>1.3094275741195739E-2</v>
      </c>
      <c r="K66" s="11">
        <v>186.52992933914499</v>
      </c>
      <c r="L66" s="117">
        <v>1.7768092256812813E-2</v>
      </c>
      <c r="M66" s="11">
        <v>1251.7906976744182</v>
      </c>
      <c r="N66" s="117">
        <v>1.4980171881344009E-2</v>
      </c>
    </row>
    <row r="67" spans="2:14" x14ac:dyDescent="0.25">
      <c r="B67" s="7" t="s">
        <v>4</v>
      </c>
      <c r="C67" s="7" t="s">
        <v>2</v>
      </c>
      <c r="D67" t="s">
        <v>498</v>
      </c>
      <c r="E67" s="1">
        <v>3381.7417810334327</v>
      </c>
      <c r="F67" s="116">
        <v>0.92604501607717027</v>
      </c>
      <c r="G67" s="1">
        <v>424.4729955123932</v>
      </c>
      <c r="H67" s="116">
        <v>0.504201680672269</v>
      </c>
      <c r="I67" s="1">
        <v>808.78333644625172</v>
      </c>
      <c r="J67" s="116">
        <v>0.74766355140186891</v>
      </c>
      <c r="K67" s="1">
        <v>131.16582493398425</v>
      </c>
      <c r="L67" s="116">
        <v>0.28985507246376813</v>
      </c>
      <c r="M67" s="1">
        <v>4746.1639379260623</v>
      </c>
      <c r="N67" s="116">
        <v>0.78735918885658296</v>
      </c>
    </row>
    <row r="68" spans="2:14" x14ac:dyDescent="0.25">
      <c r="B68" s="7"/>
      <c r="C68" s="7"/>
      <c r="D68" t="s">
        <v>500</v>
      </c>
      <c r="E68" s="1">
        <v>82.195112733451808</v>
      </c>
      <c r="F68" s="116">
        <v>2.2508038585209087E-2</v>
      </c>
      <c r="G68" s="1">
        <v>134.4164485789245</v>
      </c>
      <c r="H68" s="116">
        <v>0.1596638655462185</v>
      </c>
      <c r="I68" s="1">
        <v>70.768541939047111</v>
      </c>
      <c r="J68" s="116">
        <v>6.5420560747663614E-2</v>
      </c>
      <c r="K68" s="1">
        <v>111.49095119388662</v>
      </c>
      <c r="L68" s="116">
        <v>0.24637681159420291</v>
      </c>
      <c r="M68" s="1">
        <v>398.87105444531005</v>
      </c>
      <c r="N68" s="116">
        <v>6.6170236425432502E-2</v>
      </c>
    </row>
    <row r="69" spans="2:14" x14ac:dyDescent="0.25">
      <c r="B69" s="7"/>
      <c r="C69" s="7"/>
      <c r="D69" t="s">
        <v>499</v>
      </c>
      <c r="E69" s="1">
        <v>93.937271695373497</v>
      </c>
      <c r="F69" s="116">
        <v>2.5723472668810383E-2</v>
      </c>
      <c r="G69" s="1">
        <v>155.64009835454416</v>
      </c>
      <c r="H69" s="116">
        <v>0.18487394957983197</v>
      </c>
      <c r="I69" s="1">
        <v>50.54895852789079</v>
      </c>
      <c r="J69" s="116">
        <v>4.6728971962616862E-2</v>
      </c>
      <c r="K69" s="1">
        <v>72.14120371369134</v>
      </c>
      <c r="L69" s="116">
        <v>0.15942028985507248</v>
      </c>
      <c r="M69" s="1">
        <v>372.26753229149972</v>
      </c>
      <c r="N69" s="116">
        <v>6.1756876942341131E-2</v>
      </c>
    </row>
    <row r="70" spans="2:14" x14ac:dyDescent="0.25">
      <c r="B70" s="7"/>
      <c r="C70" s="7"/>
      <c r="D70" t="s">
        <v>501</v>
      </c>
      <c r="E70" s="1"/>
      <c r="F70" s="116">
        <v>0</v>
      </c>
      <c r="G70" s="1">
        <v>21.223649775619656</v>
      </c>
      <c r="H70" s="116">
        <v>2.5210084033613446E-2</v>
      </c>
      <c r="I70" s="1">
        <v>101.09791705578159</v>
      </c>
      <c r="J70" s="116">
        <v>9.3457943925233725E-2</v>
      </c>
      <c r="K70" s="1">
        <v>19.674873740097638</v>
      </c>
      <c r="L70" s="116">
        <v>4.3478260869565223E-2</v>
      </c>
      <c r="M70" s="1">
        <v>141.99644057149888</v>
      </c>
      <c r="N70" s="116">
        <v>2.3556329644557474E-2</v>
      </c>
    </row>
    <row r="71" spans="2:14" x14ac:dyDescent="0.25">
      <c r="B71" s="7"/>
      <c r="C71" s="7"/>
      <c r="D71" t="s">
        <v>503</v>
      </c>
      <c r="E71" s="1">
        <v>11.742158961921685</v>
      </c>
      <c r="F71" s="116">
        <v>3.2154340836012974E-3</v>
      </c>
      <c r="G71" s="1">
        <v>63.670949326858981</v>
      </c>
      <c r="H71" s="116">
        <v>7.5630252100840359E-2</v>
      </c>
      <c r="I71" s="1">
        <v>20.219583411156314</v>
      </c>
      <c r="J71" s="116">
        <v>1.8691588785046741E-2</v>
      </c>
      <c r="K71" s="1">
        <v>45.908038726894489</v>
      </c>
      <c r="L71" s="116">
        <v>0.10144927536231885</v>
      </c>
      <c r="M71" s="1">
        <v>141.54073042683146</v>
      </c>
      <c r="N71" s="116">
        <v>2.3480730155253732E-2</v>
      </c>
    </row>
    <row r="72" spans="2:14" x14ac:dyDescent="0.25">
      <c r="B72" s="7"/>
      <c r="C72" s="7"/>
      <c r="D72" t="s">
        <v>505</v>
      </c>
      <c r="E72" s="1">
        <v>35.226476885765052</v>
      </c>
      <c r="F72" s="116">
        <v>9.6463022508038922E-3</v>
      </c>
      <c r="G72" s="1"/>
      <c r="H72" s="116">
        <v>0</v>
      </c>
      <c r="I72" s="1">
        <v>10.109791705578157</v>
      </c>
      <c r="J72" s="116">
        <v>9.3457943925233707E-3</v>
      </c>
      <c r="K72" s="1">
        <v>13.116582493398425</v>
      </c>
      <c r="L72" s="116">
        <v>2.8985507246376812E-2</v>
      </c>
      <c r="M72" s="1">
        <v>58.452851084741638</v>
      </c>
      <c r="N72" s="116">
        <v>9.6969658061469566E-3</v>
      </c>
    </row>
    <row r="73" spans="2:14" x14ac:dyDescent="0.25">
      <c r="B73" s="7"/>
      <c r="C73" s="7"/>
      <c r="D73" t="s">
        <v>504</v>
      </c>
      <c r="E73" s="1">
        <v>11.742158961921685</v>
      </c>
      <c r="F73" s="116">
        <v>3.2154340836012974E-3</v>
      </c>
      <c r="G73" s="1">
        <v>21.223649775619656</v>
      </c>
      <c r="H73" s="116">
        <v>2.5210084033613446E-2</v>
      </c>
      <c r="I73" s="1">
        <v>10.109791705578157</v>
      </c>
      <c r="J73" s="116">
        <v>9.3457943925233707E-3</v>
      </c>
      <c r="K73" s="1">
        <v>13.116582493398425</v>
      </c>
      <c r="L73" s="116">
        <v>2.8985507246376812E-2</v>
      </c>
      <c r="M73" s="1">
        <v>56.192182936517924</v>
      </c>
      <c r="N73" s="116">
        <v>9.3219349680345402E-3</v>
      </c>
    </row>
    <row r="74" spans="2:14" x14ac:dyDescent="0.25">
      <c r="B74" s="7"/>
      <c r="C74" s="7"/>
      <c r="D74" t="s">
        <v>509</v>
      </c>
      <c r="E74" s="1">
        <v>11.742158961921685</v>
      </c>
      <c r="F74" s="116">
        <v>3.2154340836012974E-3</v>
      </c>
      <c r="G74" s="1"/>
      <c r="H74" s="116">
        <v>0</v>
      </c>
      <c r="I74" s="1">
        <v>10.109791705578157</v>
      </c>
      <c r="J74" s="116">
        <v>9.3457943925233707E-3</v>
      </c>
      <c r="K74" s="1">
        <v>19.674873740097638</v>
      </c>
      <c r="L74" s="116">
        <v>4.3478260869565223E-2</v>
      </c>
      <c r="M74" s="1">
        <v>41.526824407597481</v>
      </c>
      <c r="N74" s="116">
        <v>6.8890428583980078E-3</v>
      </c>
    </row>
    <row r="75" spans="2:14" x14ac:dyDescent="0.25">
      <c r="B75" s="7"/>
      <c r="C75" s="7"/>
      <c r="D75" t="s">
        <v>502</v>
      </c>
      <c r="E75" s="1">
        <v>23.484317923843371</v>
      </c>
      <c r="F75" s="116">
        <v>6.4308681672025948E-3</v>
      </c>
      <c r="G75" s="1"/>
      <c r="H75" s="116">
        <v>0</v>
      </c>
      <c r="I75" s="1"/>
      <c r="J75" s="116">
        <v>0</v>
      </c>
      <c r="K75" s="1">
        <v>13.116582493398425</v>
      </c>
      <c r="L75" s="116">
        <v>2.8985507246376812E-2</v>
      </c>
      <c r="M75" s="1">
        <v>36.600900417241796</v>
      </c>
      <c r="N75" s="116">
        <v>6.0718625906826E-3</v>
      </c>
    </row>
    <row r="76" spans="2:14" x14ac:dyDescent="0.25">
      <c r="B76" s="7"/>
      <c r="C76" s="7"/>
      <c r="D76" t="s">
        <v>508</v>
      </c>
      <c r="E76" s="1"/>
      <c r="F76" s="116">
        <v>0</v>
      </c>
      <c r="G76" s="1">
        <v>21.223649775619656</v>
      </c>
      <c r="H76" s="116">
        <v>2.5210084033613446E-2</v>
      </c>
      <c r="I76" s="1"/>
      <c r="J76" s="116">
        <v>0</v>
      </c>
      <c r="K76" s="1">
        <v>13.116582493398425</v>
      </c>
      <c r="L76" s="116">
        <v>2.8985507246376812E-2</v>
      </c>
      <c r="M76" s="1">
        <v>34.340232269018081</v>
      </c>
      <c r="N76" s="116">
        <v>5.6968317525701835E-3</v>
      </c>
    </row>
    <row r="77" spans="2:14" x14ac:dyDescent="0.25">
      <c r="B77" s="7"/>
      <c r="C77" s="7" t="s">
        <v>506</v>
      </c>
      <c r="D77" s="7"/>
      <c r="E77" s="8">
        <v>3651.8114371576312</v>
      </c>
      <c r="F77" s="120">
        <v>0.9779874213836478</v>
      </c>
      <c r="G77" s="8">
        <v>841.87144109957967</v>
      </c>
      <c r="H77" s="120">
        <v>0.72121212121212119</v>
      </c>
      <c r="I77" s="8">
        <v>1081.7477124968621</v>
      </c>
      <c r="J77" s="120">
        <v>0.75886524822695034</v>
      </c>
      <c r="K77" s="8">
        <v>452.52209602224565</v>
      </c>
      <c r="L77" s="120">
        <v>0.5</v>
      </c>
      <c r="M77" s="8">
        <v>6027.9526867763188</v>
      </c>
      <c r="N77" s="120">
        <v>0.83353050721038635</v>
      </c>
    </row>
    <row r="78" spans="2:14" x14ac:dyDescent="0.25">
      <c r="B78" s="7"/>
      <c r="C78" s="7" t="s">
        <v>7</v>
      </c>
      <c r="D78" t="s">
        <v>498</v>
      </c>
      <c r="E78" s="1"/>
      <c r="F78" s="116"/>
      <c r="G78" s="1"/>
      <c r="H78" s="116">
        <v>0</v>
      </c>
      <c r="I78" s="1">
        <v>10.109791705578157</v>
      </c>
      <c r="J78" s="116">
        <v>1</v>
      </c>
      <c r="K78" s="1">
        <v>6.5582912466992127</v>
      </c>
      <c r="L78" s="116">
        <v>1</v>
      </c>
      <c r="M78" s="1">
        <v>16.66808295227737</v>
      </c>
      <c r="N78" s="116">
        <v>0.54086978225738969</v>
      </c>
    </row>
    <row r="79" spans="2:14" x14ac:dyDescent="0.25">
      <c r="B79" s="7"/>
      <c r="C79" s="7"/>
      <c r="D79" t="s">
        <v>500</v>
      </c>
      <c r="E79" s="1"/>
      <c r="F79" s="116"/>
      <c r="G79" s="1">
        <v>7.0745499252065525</v>
      </c>
      <c r="H79" s="116">
        <v>0.5</v>
      </c>
      <c r="I79" s="1"/>
      <c r="J79" s="116">
        <v>0</v>
      </c>
      <c r="K79" s="1"/>
      <c r="L79" s="116">
        <v>0</v>
      </c>
      <c r="M79" s="1">
        <v>7.0745499252065525</v>
      </c>
      <c r="N79" s="116">
        <v>0.22956510887130518</v>
      </c>
    </row>
    <row r="80" spans="2:14" x14ac:dyDescent="0.25">
      <c r="B80" s="7"/>
      <c r="C80" s="7"/>
      <c r="D80" t="s">
        <v>501</v>
      </c>
      <c r="E80" s="1"/>
      <c r="F80" s="116"/>
      <c r="G80" s="1">
        <v>7.0745499252065525</v>
      </c>
      <c r="H80" s="116">
        <v>0.5</v>
      </c>
      <c r="I80" s="1"/>
      <c r="J80" s="116">
        <v>0</v>
      </c>
      <c r="K80" s="1"/>
      <c r="L80" s="116">
        <v>0</v>
      </c>
      <c r="M80" s="1">
        <v>7.0745499252065525</v>
      </c>
      <c r="N80" s="116">
        <v>0.22956510887130518</v>
      </c>
    </row>
    <row r="81" spans="2:14" x14ac:dyDescent="0.25">
      <c r="B81" s="7"/>
      <c r="C81" s="7" t="s">
        <v>511</v>
      </c>
      <c r="D81" s="7"/>
      <c r="E81" s="8"/>
      <c r="F81" s="120">
        <v>0</v>
      </c>
      <c r="G81" s="8">
        <v>14.149099850413105</v>
      </c>
      <c r="H81" s="120">
        <v>1.2121212121212123E-2</v>
      </c>
      <c r="I81" s="8">
        <v>10.109791705578157</v>
      </c>
      <c r="J81" s="120">
        <v>7.0921985815602887E-3</v>
      </c>
      <c r="K81" s="8">
        <v>6.5582912466992127</v>
      </c>
      <c r="L81" s="120">
        <v>7.246376811594203E-3</v>
      </c>
      <c r="M81" s="8">
        <v>30.817182802690475</v>
      </c>
      <c r="N81" s="120">
        <v>4.2613244242397886E-3</v>
      </c>
    </row>
    <row r="82" spans="2:14" x14ac:dyDescent="0.25">
      <c r="B82" s="7"/>
      <c r="C82" s="7" t="s">
        <v>6</v>
      </c>
      <c r="D82" t="s">
        <v>501</v>
      </c>
      <c r="E82" s="1"/>
      <c r="F82" s="116"/>
      <c r="G82" s="1"/>
      <c r="H82" s="116">
        <v>0</v>
      </c>
      <c r="I82" s="1"/>
      <c r="J82" s="116"/>
      <c r="K82" s="1">
        <v>13.116582493398425</v>
      </c>
      <c r="L82" s="116">
        <v>0.66666666666666663</v>
      </c>
      <c r="M82" s="1">
        <v>13.116582493398425</v>
      </c>
      <c r="N82" s="116">
        <v>0.49035009716532763</v>
      </c>
    </row>
    <row r="83" spans="2:14" x14ac:dyDescent="0.25">
      <c r="B83" s="7"/>
      <c r="C83" s="7"/>
      <c r="D83" t="s">
        <v>500</v>
      </c>
      <c r="E83" s="1"/>
      <c r="F83" s="116"/>
      <c r="G83" s="1">
        <v>7.0745499252065525</v>
      </c>
      <c r="H83" s="116">
        <v>1</v>
      </c>
      <c r="I83" s="1"/>
      <c r="J83" s="116"/>
      <c r="K83" s="1"/>
      <c r="L83" s="116">
        <v>0</v>
      </c>
      <c r="M83" s="1">
        <v>7.0745499252065525</v>
      </c>
      <c r="N83" s="116">
        <v>0.26447485425200845</v>
      </c>
    </row>
    <row r="84" spans="2:14" x14ac:dyDescent="0.25">
      <c r="B84" s="7"/>
      <c r="C84" s="7"/>
      <c r="D84" t="s">
        <v>498</v>
      </c>
      <c r="E84" s="1"/>
      <c r="F84" s="116"/>
      <c r="G84" s="1"/>
      <c r="H84" s="116">
        <v>0</v>
      </c>
      <c r="I84" s="1"/>
      <c r="J84" s="116"/>
      <c r="K84" s="1">
        <v>6.5582912466992127</v>
      </c>
      <c r="L84" s="116">
        <v>0.33333333333333331</v>
      </c>
      <c r="M84" s="1">
        <v>6.5582912466992127</v>
      </c>
      <c r="N84" s="116">
        <v>0.24517504858266381</v>
      </c>
    </row>
    <row r="85" spans="2:14" x14ac:dyDescent="0.25">
      <c r="B85" s="7"/>
      <c r="C85" s="7" t="s">
        <v>507</v>
      </c>
      <c r="D85" s="7"/>
      <c r="E85" s="8"/>
      <c r="F85" s="120">
        <v>0</v>
      </c>
      <c r="G85" s="8">
        <v>7.0745499252065525</v>
      </c>
      <c r="H85" s="120">
        <v>6.0606060606060615E-3</v>
      </c>
      <c r="I85" s="8"/>
      <c r="J85" s="120">
        <v>0</v>
      </c>
      <c r="K85" s="8">
        <v>19.674873740097638</v>
      </c>
      <c r="L85" s="120">
        <v>2.1739130434782612E-2</v>
      </c>
      <c r="M85" s="8">
        <v>26.749423665304192</v>
      </c>
      <c r="N85" s="120">
        <v>3.6988446714651324E-3</v>
      </c>
    </row>
    <row r="86" spans="2:14" x14ac:dyDescent="0.25">
      <c r="B86" s="7"/>
      <c r="C86" s="7" t="s">
        <v>3</v>
      </c>
      <c r="D86" t="s">
        <v>501</v>
      </c>
      <c r="E86" s="1"/>
      <c r="F86" s="116">
        <v>0</v>
      </c>
      <c r="G86" s="1">
        <v>162.71464827975072</v>
      </c>
      <c r="H86" s="116">
        <v>0.53488372093023262</v>
      </c>
      <c r="I86" s="1">
        <v>101.09791705578159</v>
      </c>
      <c r="J86" s="116">
        <v>0.30303030303030304</v>
      </c>
      <c r="K86" s="1">
        <v>183.63215490757796</v>
      </c>
      <c r="L86" s="116">
        <v>0.43076923076923074</v>
      </c>
      <c r="M86" s="1">
        <v>447.44472024311028</v>
      </c>
      <c r="N86" s="116">
        <v>0.39033387193365804</v>
      </c>
    </row>
    <row r="87" spans="2:14" x14ac:dyDescent="0.25">
      <c r="B87" s="7"/>
      <c r="C87" s="7"/>
      <c r="D87" t="s">
        <v>500</v>
      </c>
      <c r="E87" s="1">
        <v>23.484317923843371</v>
      </c>
      <c r="F87" s="116">
        <v>0.28571428571428575</v>
      </c>
      <c r="G87" s="1">
        <v>91.969149027685191</v>
      </c>
      <c r="H87" s="116">
        <v>0.30232558139534887</v>
      </c>
      <c r="I87" s="1">
        <v>141.53708387809422</v>
      </c>
      <c r="J87" s="116">
        <v>0.4242424242424242</v>
      </c>
      <c r="K87" s="1">
        <v>183.63215490757796</v>
      </c>
      <c r="L87" s="116">
        <v>0.43076923076923074</v>
      </c>
      <c r="M87" s="1">
        <v>440.6227057372007</v>
      </c>
      <c r="N87" s="116">
        <v>0.38438260417697862</v>
      </c>
    </row>
    <row r="88" spans="2:14" x14ac:dyDescent="0.25">
      <c r="B88" s="7"/>
      <c r="C88" s="7"/>
      <c r="D88" t="s">
        <v>498</v>
      </c>
      <c r="E88" s="1">
        <v>46.968635847686741</v>
      </c>
      <c r="F88" s="116">
        <v>0.57142857142857151</v>
      </c>
      <c r="G88" s="1">
        <v>28.29819970082621</v>
      </c>
      <c r="H88" s="116">
        <v>9.3023255813953487E-2</v>
      </c>
      <c r="I88" s="1">
        <v>40.439166822312629</v>
      </c>
      <c r="J88" s="116">
        <v>0.12121212121212119</v>
      </c>
      <c r="K88" s="1">
        <v>6.5582912466992127</v>
      </c>
      <c r="L88" s="116">
        <v>1.5384615384615384E-2</v>
      </c>
      <c r="M88" s="1">
        <v>122.26429361752479</v>
      </c>
      <c r="N88" s="116">
        <v>0.1066587512777718</v>
      </c>
    </row>
    <row r="89" spans="2:14" x14ac:dyDescent="0.25">
      <c r="B89" s="7"/>
      <c r="C89" s="7"/>
      <c r="D89" t="s">
        <v>503</v>
      </c>
      <c r="E89" s="1"/>
      <c r="F89" s="116">
        <v>0</v>
      </c>
      <c r="G89" s="1">
        <v>21.223649775619656</v>
      </c>
      <c r="H89" s="116">
        <v>6.9767441860465101E-2</v>
      </c>
      <c r="I89" s="1">
        <v>10.109791705578157</v>
      </c>
      <c r="J89" s="116">
        <v>3.0303030303030297E-2</v>
      </c>
      <c r="K89" s="1">
        <v>6.5582912466992127</v>
      </c>
      <c r="L89" s="116">
        <v>1.5384615384615384E-2</v>
      </c>
      <c r="M89" s="1">
        <v>37.891732727897022</v>
      </c>
      <c r="N89" s="116">
        <v>3.3055316290064321E-2</v>
      </c>
    </row>
    <row r="90" spans="2:14" x14ac:dyDescent="0.25">
      <c r="B90" s="7"/>
      <c r="C90" s="7"/>
      <c r="D90" t="s">
        <v>508</v>
      </c>
      <c r="E90" s="1"/>
      <c r="F90" s="116">
        <v>0</v>
      </c>
      <c r="G90" s="1"/>
      <c r="H90" s="116">
        <v>0</v>
      </c>
      <c r="I90" s="1">
        <v>20.219583411156314</v>
      </c>
      <c r="J90" s="116">
        <v>6.0606060606060594E-2</v>
      </c>
      <c r="K90" s="1">
        <v>13.116582493398425</v>
      </c>
      <c r="L90" s="116">
        <v>3.0769230769230767E-2</v>
      </c>
      <c r="M90" s="1">
        <v>33.33616590455474</v>
      </c>
      <c r="N90" s="116">
        <v>2.9081211877699006E-2</v>
      </c>
    </row>
    <row r="91" spans="2:14" x14ac:dyDescent="0.25">
      <c r="B91" s="7"/>
      <c r="C91" s="7"/>
      <c r="D91" t="s">
        <v>505</v>
      </c>
      <c r="E91" s="1"/>
      <c r="F91" s="116">
        <v>0</v>
      </c>
      <c r="G91" s="1"/>
      <c r="H91" s="116">
        <v>0</v>
      </c>
      <c r="I91" s="1">
        <v>10.109791705578157</v>
      </c>
      <c r="J91" s="116">
        <v>3.0303030303030297E-2</v>
      </c>
      <c r="K91" s="1">
        <v>19.674873740097638</v>
      </c>
      <c r="L91" s="116">
        <v>4.6153846153846149E-2</v>
      </c>
      <c r="M91" s="1">
        <v>29.784665445675795</v>
      </c>
      <c r="N91" s="116">
        <v>2.5983017033573506E-2</v>
      </c>
    </row>
    <row r="92" spans="2:14" x14ac:dyDescent="0.25">
      <c r="B92" s="7"/>
      <c r="C92" s="7"/>
      <c r="D92" t="s">
        <v>504</v>
      </c>
      <c r="E92" s="1">
        <v>11.742158961921685</v>
      </c>
      <c r="F92" s="116">
        <v>0.14285714285714288</v>
      </c>
      <c r="G92" s="1"/>
      <c r="H92" s="116">
        <v>0</v>
      </c>
      <c r="I92" s="1"/>
      <c r="J92" s="116">
        <v>0</v>
      </c>
      <c r="K92" s="1">
        <v>6.5582912466992127</v>
      </c>
      <c r="L92" s="116">
        <v>1.5384615384615384E-2</v>
      </c>
      <c r="M92" s="1">
        <v>18.300450208620898</v>
      </c>
      <c r="N92" s="116">
        <v>1.5964621471405344E-2</v>
      </c>
    </row>
    <row r="93" spans="2:14" x14ac:dyDescent="0.25">
      <c r="B93" s="7"/>
      <c r="C93" s="7"/>
      <c r="D93" t="s">
        <v>502</v>
      </c>
      <c r="E93" s="1"/>
      <c r="F93" s="116">
        <v>0</v>
      </c>
      <c r="G93" s="1"/>
      <c r="H93" s="116">
        <v>0</v>
      </c>
      <c r="I93" s="1">
        <v>10.109791705578157</v>
      </c>
      <c r="J93" s="116">
        <v>3.0303030303030297E-2</v>
      </c>
      <c r="K93" s="1">
        <v>6.5582912466992127</v>
      </c>
      <c r="L93" s="116">
        <v>1.5384615384615384E-2</v>
      </c>
      <c r="M93" s="1">
        <v>16.66808295227737</v>
      </c>
      <c r="N93" s="116">
        <v>1.4540605938849503E-2</v>
      </c>
    </row>
    <row r="94" spans="2:14" x14ac:dyDescent="0.25">
      <c r="B94" s="9"/>
      <c r="C94" s="7" t="s">
        <v>510</v>
      </c>
      <c r="D94" s="7"/>
      <c r="E94" s="8">
        <v>82.195112733451793</v>
      </c>
      <c r="F94" s="120">
        <v>2.201257861635228E-2</v>
      </c>
      <c r="G94" s="8">
        <v>304.20564678388178</v>
      </c>
      <c r="H94" s="120">
        <v>0.26060606060606062</v>
      </c>
      <c r="I94" s="8">
        <v>333.62312628407926</v>
      </c>
      <c r="J94" s="120">
        <v>0.23404255319148956</v>
      </c>
      <c r="K94" s="8">
        <v>426.28893103544885</v>
      </c>
      <c r="L94" s="120">
        <v>0.47101449275362323</v>
      </c>
      <c r="M94" s="8">
        <v>1146.3128168368614</v>
      </c>
      <c r="N94" s="120">
        <v>0.15850932369390897</v>
      </c>
    </row>
    <row r="95" spans="2:14" x14ac:dyDescent="0.25">
      <c r="B95" s="10" t="s">
        <v>37</v>
      </c>
      <c r="C95" s="10"/>
      <c r="D95" s="10"/>
      <c r="E95" s="11">
        <v>3734.0065498910826</v>
      </c>
      <c r="F95" s="117">
        <v>7.9819964434362178E-2</v>
      </c>
      <c r="G95" s="11">
        <v>1167.3007376590811</v>
      </c>
      <c r="H95" s="117">
        <v>9.2671692364665312E-2</v>
      </c>
      <c r="I95" s="11">
        <v>1425.4806304865192</v>
      </c>
      <c r="J95" s="117">
        <v>0.10413557876239038</v>
      </c>
      <c r="K95" s="11">
        <v>905.0441920444913</v>
      </c>
      <c r="L95" s="117">
        <v>8.6210876494254976E-2</v>
      </c>
      <c r="M95" s="11">
        <v>7231.8321100811736</v>
      </c>
      <c r="N95" s="117">
        <v>8.6543292123277646E-2</v>
      </c>
    </row>
    <row r="96" spans="2:14" x14ac:dyDescent="0.25">
      <c r="B96" s="12" t="s">
        <v>12</v>
      </c>
      <c r="C96" s="7" t="s">
        <v>2</v>
      </c>
      <c r="D96" t="s">
        <v>498</v>
      </c>
      <c r="E96" s="1">
        <v>1008.5186180938323</v>
      </c>
      <c r="F96" s="116">
        <v>0.85064935064935099</v>
      </c>
      <c r="G96" s="1">
        <v>21.521203830369355</v>
      </c>
      <c r="H96" s="116">
        <v>0.19999999999999998</v>
      </c>
      <c r="I96" s="1">
        <v>46.229235880398676</v>
      </c>
      <c r="J96" s="116">
        <v>0.34375</v>
      </c>
      <c r="K96" s="1">
        <v>12.940735183795947</v>
      </c>
      <c r="L96" s="116">
        <v>0.12499999999999997</v>
      </c>
      <c r="M96" s="1">
        <v>1089.2097929883962</v>
      </c>
      <c r="N96" s="116">
        <v>0.71134217917495557</v>
      </c>
    </row>
    <row r="97" spans="2:14" x14ac:dyDescent="0.25">
      <c r="B97" s="12"/>
      <c r="C97" s="7"/>
      <c r="D97" t="s">
        <v>499</v>
      </c>
      <c r="E97" s="1">
        <v>84.684769458260504</v>
      </c>
      <c r="F97" s="116">
        <v>7.1428571428571272E-2</v>
      </c>
      <c r="G97" s="1">
        <v>69.943912448700402</v>
      </c>
      <c r="H97" s="116">
        <v>0.64999999999999991</v>
      </c>
      <c r="I97" s="1">
        <v>50.431893687707642</v>
      </c>
      <c r="J97" s="116">
        <v>0.375</v>
      </c>
      <c r="K97" s="1">
        <v>74.768692173043263</v>
      </c>
      <c r="L97" s="116">
        <v>0.7222222222222221</v>
      </c>
      <c r="M97" s="1">
        <v>279.82926776771183</v>
      </c>
      <c r="N97" s="116">
        <v>0.18275116732533536</v>
      </c>
    </row>
    <row r="98" spans="2:14" x14ac:dyDescent="0.25">
      <c r="B98" s="12"/>
      <c r="C98" s="7"/>
      <c r="D98" t="s">
        <v>500</v>
      </c>
      <c r="E98" s="1">
        <v>38.493077026482055</v>
      </c>
      <c r="F98" s="116">
        <v>3.2467532467532402E-2</v>
      </c>
      <c r="G98" s="1">
        <v>5.3803009575923388</v>
      </c>
      <c r="H98" s="116">
        <v>4.9999999999999996E-2</v>
      </c>
      <c r="I98" s="1">
        <v>10.506644518272427</v>
      </c>
      <c r="J98" s="116">
        <v>7.8125000000000014E-2</v>
      </c>
      <c r="K98" s="1">
        <v>12.940735183795947</v>
      </c>
      <c r="L98" s="116">
        <v>0.12499999999999997</v>
      </c>
      <c r="M98" s="1">
        <v>67.32075768614277</v>
      </c>
      <c r="N98" s="116">
        <v>4.3965905176800144E-2</v>
      </c>
    </row>
    <row r="99" spans="2:14" x14ac:dyDescent="0.25">
      <c r="B99" s="12"/>
      <c r="C99" s="7"/>
      <c r="D99" t="s">
        <v>501</v>
      </c>
      <c r="E99" s="1">
        <v>15.397230810592824</v>
      </c>
      <c r="F99" s="116">
        <v>1.2987012987012962E-2</v>
      </c>
      <c r="G99" s="1">
        <v>5.3803009575923388</v>
      </c>
      <c r="H99" s="116">
        <v>4.9999999999999996E-2</v>
      </c>
      <c r="I99" s="1">
        <v>16.810631229235884</v>
      </c>
      <c r="J99" s="116">
        <v>0.12500000000000003</v>
      </c>
      <c r="K99" s="1">
        <v>1.4378594648662166</v>
      </c>
      <c r="L99" s="116">
        <v>1.3888888888888888E-2</v>
      </c>
      <c r="M99" s="1">
        <v>39.026022462287266</v>
      </c>
      <c r="N99" s="116">
        <v>2.5487152283756538E-2</v>
      </c>
    </row>
    <row r="100" spans="2:14" x14ac:dyDescent="0.25">
      <c r="B100" s="12"/>
      <c r="C100" s="7"/>
      <c r="D100" t="s">
        <v>504</v>
      </c>
      <c r="E100" s="1">
        <v>23.095846215889235</v>
      </c>
      <c r="F100" s="116">
        <v>1.9480519480519445E-2</v>
      </c>
      <c r="G100" s="1">
        <v>1.7934336525307797</v>
      </c>
      <c r="H100" s="116">
        <v>1.6666666666666666E-2</v>
      </c>
      <c r="I100" s="1"/>
      <c r="J100" s="116">
        <v>0</v>
      </c>
      <c r="K100" s="1"/>
      <c r="L100" s="116">
        <v>0</v>
      </c>
      <c r="M100" s="1">
        <v>24.889279868420015</v>
      </c>
      <c r="N100" s="116">
        <v>1.6254714834248521E-2</v>
      </c>
    </row>
    <row r="101" spans="2:14" x14ac:dyDescent="0.25">
      <c r="B101" s="12"/>
      <c r="C101" s="7"/>
      <c r="D101" t="s">
        <v>503</v>
      </c>
      <c r="E101" s="1">
        <v>7.6986154052964118</v>
      </c>
      <c r="F101" s="116">
        <v>6.4935064935064809E-3</v>
      </c>
      <c r="G101" s="1">
        <v>3.5868673050615594</v>
      </c>
      <c r="H101" s="116">
        <v>3.3333333333333333E-2</v>
      </c>
      <c r="I101" s="1">
        <v>4.2026578073089711</v>
      </c>
      <c r="J101" s="116">
        <v>3.1250000000000007E-2</v>
      </c>
      <c r="K101" s="1">
        <v>1.4378594648662166</v>
      </c>
      <c r="L101" s="116">
        <v>1.3888888888888888E-2</v>
      </c>
      <c r="M101" s="1">
        <v>16.92599998253316</v>
      </c>
      <c r="N101" s="116">
        <v>1.1054048347524053E-2</v>
      </c>
    </row>
    <row r="102" spans="2:14" x14ac:dyDescent="0.25">
      <c r="B102" s="12"/>
      <c r="C102" s="7"/>
      <c r="D102" t="s">
        <v>502</v>
      </c>
      <c r="E102" s="1">
        <v>7.6986154052964118</v>
      </c>
      <c r="F102" s="116">
        <v>6.4935064935064809E-3</v>
      </c>
      <c r="G102" s="1"/>
      <c r="H102" s="116">
        <v>0</v>
      </c>
      <c r="I102" s="1"/>
      <c r="J102" s="116">
        <v>0</v>
      </c>
      <c r="K102" s="1"/>
      <c r="L102" s="116">
        <v>0</v>
      </c>
      <c r="M102" s="1">
        <v>7.6986154052964118</v>
      </c>
      <c r="N102" s="116">
        <v>5.0278191531939109E-3</v>
      </c>
    </row>
    <row r="103" spans="2:14" x14ac:dyDescent="0.25">
      <c r="B103" s="12"/>
      <c r="C103" s="7"/>
      <c r="D103" t="s">
        <v>508</v>
      </c>
      <c r="E103" s="1"/>
      <c r="F103" s="116">
        <v>0</v>
      </c>
      <c r="G103" s="1"/>
      <c r="H103" s="116">
        <v>0</v>
      </c>
      <c r="I103" s="1">
        <v>4.2026578073089711</v>
      </c>
      <c r="J103" s="116">
        <v>3.1250000000000007E-2</v>
      </c>
      <c r="K103" s="1"/>
      <c r="L103" s="116">
        <v>0</v>
      </c>
      <c r="M103" s="1">
        <v>4.2026578073089711</v>
      </c>
      <c r="N103" s="116">
        <v>2.7446758027905951E-3</v>
      </c>
    </row>
    <row r="104" spans="2:14" x14ac:dyDescent="0.25">
      <c r="B104" s="12"/>
      <c r="C104" s="7"/>
      <c r="D104" t="s">
        <v>505</v>
      </c>
      <c r="E104" s="1"/>
      <c r="F104" s="116">
        <v>0</v>
      </c>
      <c r="G104" s="1"/>
      <c r="H104" s="116">
        <v>0</v>
      </c>
      <c r="I104" s="1">
        <v>2.1013289036544855</v>
      </c>
      <c r="J104" s="116">
        <v>1.5625000000000003E-2</v>
      </c>
      <c r="K104" s="1"/>
      <c r="L104" s="116">
        <v>0</v>
      </c>
      <c r="M104" s="1">
        <v>2.1013289036544855</v>
      </c>
      <c r="N104" s="116">
        <v>1.3723379013952975E-3</v>
      </c>
    </row>
    <row r="105" spans="2:14" x14ac:dyDescent="0.25">
      <c r="B105" s="12"/>
      <c r="C105" s="7" t="s">
        <v>506</v>
      </c>
      <c r="D105" s="7"/>
      <c r="E105" s="8">
        <v>1185.5867724156496</v>
      </c>
      <c r="F105" s="120">
        <v>0.88505747126436818</v>
      </c>
      <c r="G105" s="8">
        <v>107.60601915184678</v>
      </c>
      <c r="H105" s="120">
        <v>0.70588235294117652</v>
      </c>
      <c r="I105" s="8">
        <v>134.48504983388705</v>
      </c>
      <c r="J105" s="120">
        <v>0.752941176470588</v>
      </c>
      <c r="K105" s="8">
        <v>103.52588147036761</v>
      </c>
      <c r="L105" s="120">
        <v>0.74999999999999989</v>
      </c>
      <c r="M105" s="8">
        <v>1531.2037228717511</v>
      </c>
      <c r="N105" s="120">
        <v>0.84660109584194321</v>
      </c>
    </row>
    <row r="106" spans="2:14" x14ac:dyDescent="0.25">
      <c r="B106" s="12"/>
      <c r="C106" s="7" t="s">
        <v>7</v>
      </c>
      <c r="D106" t="s">
        <v>500</v>
      </c>
      <c r="E106" s="1"/>
      <c r="F106" s="116">
        <v>0</v>
      </c>
      <c r="G106" s="1">
        <v>1.7934336525307797</v>
      </c>
      <c r="H106" s="116">
        <v>0.5</v>
      </c>
      <c r="I106" s="1">
        <v>4.2026578073089711</v>
      </c>
      <c r="J106" s="116">
        <v>0.5</v>
      </c>
      <c r="K106" s="1">
        <v>7.1892973243310827</v>
      </c>
      <c r="L106" s="116">
        <v>0.83333333333333337</v>
      </c>
      <c r="M106" s="1">
        <v>13.185388784170833</v>
      </c>
      <c r="N106" s="116">
        <v>0.46561938286184767</v>
      </c>
    </row>
    <row r="107" spans="2:14" x14ac:dyDescent="0.25">
      <c r="B107" s="12"/>
      <c r="C107" s="7"/>
      <c r="D107" t="s">
        <v>501</v>
      </c>
      <c r="E107" s="1">
        <v>7.6986154052964118</v>
      </c>
      <c r="F107" s="116">
        <v>1</v>
      </c>
      <c r="G107" s="1"/>
      <c r="H107" s="116">
        <v>0</v>
      </c>
      <c r="I107" s="1">
        <v>2.1013289036544855</v>
      </c>
      <c r="J107" s="116">
        <v>0.25</v>
      </c>
      <c r="K107" s="1"/>
      <c r="L107" s="116">
        <v>0</v>
      </c>
      <c r="M107" s="1">
        <v>9.7999443089508969</v>
      </c>
      <c r="N107" s="116">
        <v>0.34606821959563033</v>
      </c>
    </row>
    <row r="108" spans="2:14" x14ac:dyDescent="0.25">
      <c r="B108" s="12"/>
      <c r="C108" s="7"/>
      <c r="D108" t="s">
        <v>505</v>
      </c>
      <c r="E108" s="1"/>
      <c r="F108" s="116">
        <v>0</v>
      </c>
      <c r="G108" s="1">
        <v>1.7934336525307797</v>
      </c>
      <c r="H108" s="116">
        <v>0.5</v>
      </c>
      <c r="I108" s="1"/>
      <c r="J108" s="116">
        <v>0</v>
      </c>
      <c r="K108" s="1">
        <v>1.4378594648662166</v>
      </c>
      <c r="L108" s="116">
        <v>0.16666666666666669</v>
      </c>
      <c r="M108" s="1">
        <v>3.2312931173969961</v>
      </c>
      <c r="N108" s="116">
        <v>0.11410757254077734</v>
      </c>
    </row>
    <row r="109" spans="2:14" x14ac:dyDescent="0.25">
      <c r="B109" s="12"/>
      <c r="C109" s="7"/>
      <c r="D109" t="s">
        <v>498</v>
      </c>
      <c r="E109" s="1"/>
      <c r="F109" s="116">
        <v>0</v>
      </c>
      <c r="G109" s="1"/>
      <c r="H109" s="116">
        <v>0</v>
      </c>
      <c r="I109" s="1">
        <v>2.1013289036544855</v>
      </c>
      <c r="J109" s="116">
        <v>0.25</v>
      </c>
      <c r="K109" s="1"/>
      <c r="L109" s="116">
        <v>0</v>
      </c>
      <c r="M109" s="1">
        <v>2.1013289036544855</v>
      </c>
      <c r="N109" s="116">
        <v>7.4204825001744745E-2</v>
      </c>
    </row>
    <row r="110" spans="2:14" x14ac:dyDescent="0.25">
      <c r="B110" s="12"/>
      <c r="C110" s="7" t="s">
        <v>511</v>
      </c>
      <c r="D110" s="7"/>
      <c r="E110" s="8">
        <v>7.6986154052964118</v>
      </c>
      <c r="F110" s="120">
        <v>5.7471264367816004E-3</v>
      </c>
      <c r="G110" s="8">
        <v>3.5868673050615594</v>
      </c>
      <c r="H110" s="120">
        <v>2.3529411764705885E-2</v>
      </c>
      <c r="I110" s="8">
        <v>8.4053156146179422</v>
      </c>
      <c r="J110" s="120">
        <v>4.7058823529411757E-2</v>
      </c>
      <c r="K110" s="8">
        <v>8.6271567891972989</v>
      </c>
      <c r="L110" s="120">
        <v>6.2499999999999972E-2</v>
      </c>
      <c r="M110" s="8">
        <v>28.317955114173209</v>
      </c>
      <c r="N110" s="120">
        <v>1.5656970704524594E-2</v>
      </c>
    </row>
    <row r="111" spans="2:14" x14ac:dyDescent="0.25">
      <c r="B111" s="12"/>
      <c r="C111" s="7" t="s">
        <v>6</v>
      </c>
      <c r="D111" t="s">
        <v>500</v>
      </c>
      <c r="E111" s="1"/>
      <c r="F111" s="116"/>
      <c r="G111" s="1">
        <v>5.3803009575923388</v>
      </c>
      <c r="H111" s="116">
        <v>1</v>
      </c>
      <c r="I111" s="1">
        <v>2.1013289036544855</v>
      </c>
      <c r="J111" s="116">
        <v>1</v>
      </c>
      <c r="K111" s="1"/>
      <c r="L111" s="116"/>
      <c r="M111" s="1">
        <v>7.4816298612468248</v>
      </c>
      <c r="N111" s="116">
        <v>1</v>
      </c>
    </row>
    <row r="112" spans="2:14" x14ac:dyDescent="0.25">
      <c r="B112" s="12"/>
      <c r="C112" s="7" t="s">
        <v>507</v>
      </c>
      <c r="D112" s="7"/>
      <c r="E112" s="8"/>
      <c r="F112" s="120">
        <v>0</v>
      </c>
      <c r="G112" s="8">
        <v>5.3803009575923388</v>
      </c>
      <c r="H112" s="120">
        <v>3.5294117647058823E-2</v>
      </c>
      <c r="I112" s="8">
        <v>2.1013289036544855</v>
      </c>
      <c r="J112" s="120">
        <v>1.1764705882352939E-2</v>
      </c>
      <c r="K112" s="8"/>
      <c r="L112" s="120">
        <v>0</v>
      </c>
      <c r="M112" s="8">
        <v>7.4816298612468248</v>
      </c>
      <c r="N112" s="120">
        <v>4.1365861019042735E-3</v>
      </c>
    </row>
    <row r="113" spans="2:14" x14ac:dyDescent="0.25">
      <c r="B113" s="12"/>
      <c r="C113" s="7" t="s">
        <v>3</v>
      </c>
      <c r="D113" t="s">
        <v>498</v>
      </c>
      <c r="E113" s="1">
        <v>123.17784648474255</v>
      </c>
      <c r="F113" s="116">
        <v>0.84210526315789469</v>
      </c>
      <c r="G113" s="1">
        <v>3.5868673050615594</v>
      </c>
      <c r="H113" s="116">
        <v>0.1</v>
      </c>
      <c r="I113" s="1">
        <v>4.2026578073089711</v>
      </c>
      <c r="J113" s="116">
        <v>0.125</v>
      </c>
      <c r="K113" s="1">
        <v>5.7514378594648665</v>
      </c>
      <c r="L113" s="116">
        <v>0.22222222222222224</v>
      </c>
      <c r="M113" s="1">
        <v>136.71880945657793</v>
      </c>
      <c r="N113" s="116">
        <v>0.56578349927853644</v>
      </c>
    </row>
    <row r="114" spans="2:14" x14ac:dyDescent="0.25">
      <c r="B114" s="12"/>
      <c r="C114" s="7"/>
      <c r="D114" t="s">
        <v>500</v>
      </c>
      <c r="E114" s="1"/>
      <c r="F114" s="116">
        <v>0</v>
      </c>
      <c r="G114" s="1">
        <v>16.140902872777016</v>
      </c>
      <c r="H114" s="116">
        <v>0.45</v>
      </c>
      <c r="I114" s="1">
        <v>16.810631229235884</v>
      </c>
      <c r="J114" s="116">
        <v>0.5</v>
      </c>
      <c r="K114" s="1">
        <v>12.940735183795947</v>
      </c>
      <c r="L114" s="116">
        <v>0.49999999999999994</v>
      </c>
      <c r="M114" s="1">
        <v>45.892269285808851</v>
      </c>
      <c r="N114" s="116">
        <v>0.18991599480395108</v>
      </c>
    </row>
    <row r="115" spans="2:14" x14ac:dyDescent="0.25">
      <c r="B115" s="12"/>
      <c r="C115" s="7"/>
      <c r="D115" t="s">
        <v>508</v>
      </c>
      <c r="E115" s="1">
        <v>23.095846215889235</v>
      </c>
      <c r="F115" s="116">
        <v>0.15789473684210531</v>
      </c>
      <c r="G115" s="1"/>
      <c r="H115" s="116">
        <v>0</v>
      </c>
      <c r="I115" s="1">
        <v>6.3039867109634571</v>
      </c>
      <c r="J115" s="116">
        <v>0.1875</v>
      </c>
      <c r="K115" s="1">
        <v>1.4378594648662166</v>
      </c>
      <c r="L115" s="116">
        <v>5.5555555555555559E-2</v>
      </c>
      <c r="M115" s="1">
        <v>30.83769239171891</v>
      </c>
      <c r="N115" s="116">
        <v>0.12761563372597359</v>
      </c>
    </row>
    <row r="116" spans="2:14" x14ac:dyDescent="0.25">
      <c r="B116" s="12"/>
      <c r="C116" s="7"/>
      <c r="D116" t="s">
        <v>501</v>
      </c>
      <c r="E116" s="1"/>
      <c r="F116" s="116">
        <v>0</v>
      </c>
      <c r="G116" s="1">
        <v>14.347469220246237</v>
      </c>
      <c r="H116" s="116">
        <v>0.4</v>
      </c>
      <c r="I116" s="1">
        <v>6.3039867109634571</v>
      </c>
      <c r="J116" s="116">
        <v>0.1875</v>
      </c>
      <c r="K116" s="1">
        <v>1.4378594648662166</v>
      </c>
      <c r="L116" s="116">
        <v>5.5555555555555559E-2</v>
      </c>
      <c r="M116" s="1">
        <v>22.089315396075914</v>
      </c>
      <c r="N116" s="116">
        <v>9.1412221998820056E-2</v>
      </c>
    </row>
    <row r="117" spans="2:14" x14ac:dyDescent="0.25">
      <c r="B117" s="12"/>
      <c r="C117" s="7"/>
      <c r="D117" t="s">
        <v>503</v>
      </c>
      <c r="E117" s="1"/>
      <c r="F117" s="116">
        <v>0</v>
      </c>
      <c r="G117" s="1">
        <v>1.7934336525307797</v>
      </c>
      <c r="H117" s="116">
        <v>0.05</v>
      </c>
      <c r="I117" s="1"/>
      <c r="J117" s="116">
        <v>0</v>
      </c>
      <c r="K117" s="1"/>
      <c r="L117" s="116">
        <v>0</v>
      </c>
      <c r="M117" s="1">
        <v>1.7934336525307797</v>
      </c>
      <c r="N117" s="116">
        <v>7.4217671415213711E-3</v>
      </c>
    </row>
    <row r="118" spans="2:14" x14ac:dyDescent="0.25">
      <c r="B118" s="12"/>
      <c r="C118" s="7"/>
      <c r="D118" t="s">
        <v>502</v>
      </c>
      <c r="E118" s="1"/>
      <c r="F118" s="116">
        <v>0</v>
      </c>
      <c r="G118" s="1"/>
      <c r="H118" s="116">
        <v>0</v>
      </c>
      <c r="I118" s="1"/>
      <c r="J118" s="116">
        <v>0</v>
      </c>
      <c r="K118" s="1">
        <v>1.4378594648662166</v>
      </c>
      <c r="L118" s="116">
        <v>5.5555555555555559E-2</v>
      </c>
      <c r="M118" s="1">
        <v>1.4378594648662166</v>
      </c>
      <c r="N118" s="116">
        <v>5.9502943503991377E-3</v>
      </c>
    </row>
    <row r="119" spans="2:14" x14ac:dyDescent="0.25">
      <c r="B119" s="12"/>
      <c r="C119" s="7"/>
      <c r="D119" t="s">
        <v>505</v>
      </c>
      <c r="E119" s="1"/>
      <c r="F119" s="116">
        <v>0</v>
      </c>
      <c r="G119" s="1"/>
      <c r="H119" s="116">
        <v>0</v>
      </c>
      <c r="I119" s="1"/>
      <c r="J119" s="116">
        <v>0</v>
      </c>
      <c r="K119" s="1">
        <v>1.4378594648662166</v>
      </c>
      <c r="L119" s="116">
        <v>5.5555555555555559E-2</v>
      </c>
      <c r="M119" s="1">
        <v>1.4378594648662166</v>
      </c>
      <c r="N119" s="116">
        <v>5.9502943503991377E-3</v>
      </c>
    </row>
    <row r="120" spans="2:14" x14ac:dyDescent="0.25">
      <c r="B120" s="12"/>
      <c r="C120" s="7"/>
      <c r="D120" t="s">
        <v>504</v>
      </c>
      <c r="E120" s="1"/>
      <c r="F120" s="116">
        <v>0</v>
      </c>
      <c r="G120" s="1"/>
      <c r="H120" s="116">
        <v>0</v>
      </c>
      <c r="I120" s="1"/>
      <c r="J120" s="116">
        <v>0</v>
      </c>
      <c r="K120" s="1">
        <v>1.4378594648662166</v>
      </c>
      <c r="L120" s="116">
        <v>5.5555555555555559E-2</v>
      </c>
      <c r="M120" s="1">
        <v>1.4378594648662166</v>
      </c>
      <c r="N120" s="116">
        <v>5.9502943503991377E-3</v>
      </c>
    </row>
    <row r="121" spans="2:14" x14ac:dyDescent="0.25">
      <c r="B121" s="9"/>
      <c r="C121" s="7" t="s">
        <v>510</v>
      </c>
      <c r="D121" s="7"/>
      <c r="E121" s="8">
        <v>146.27369270063178</v>
      </c>
      <c r="F121" s="120">
        <v>0.10919540229885037</v>
      </c>
      <c r="G121" s="8">
        <v>35.868673050615591</v>
      </c>
      <c r="H121" s="120">
        <v>0.23529411764705882</v>
      </c>
      <c r="I121" s="8">
        <v>33.621262458471769</v>
      </c>
      <c r="J121" s="120">
        <v>0.18823529411764703</v>
      </c>
      <c r="K121" s="8">
        <v>25.881470367591898</v>
      </c>
      <c r="L121" s="120">
        <v>0.18749999999999994</v>
      </c>
      <c r="M121" s="8">
        <v>241.64509857731105</v>
      </c>
      <c r="N121" s="120">
        <v>0.1336053473516278</v>
      </c>
    </row>
    <row r="122" spans="2:14" x14ac:dyDescent="0.25">
      <c r="B122" s="10" t="s">
        <v>38</v>
      </c>
      <c r="C122" s="10"/>
      <c r="D122" s="10"/>
      <c r="E122" s="11">
        <v>1339.5590805215777</v>
      </c>
      <c r="F122" s="117">
        <v>2.8635075149527546E-2</v>
      </c>
      <c r="G122" s="11">
        <v>152.44186046511626</v>
      </c>
      <c r="H122" s="117">
        <v>1.2102318400698552E-2</v>
      </c>
      <c r="I122" s="11">
        <v>178.61295681063129</v>
      </c>
      <c r="J122" s="117">
        <v>1.3048205099488952E-2</v>
      </c>
      <c r="K122" s="11">
        <v>138.03450862715684</v>
      </c>
      <c r="L122" s="117">
        <v>1.3148613161439959E-2</v>
      </c>
      <c r="M122" s="11">
        <v>1808.6484064244823</v>
      </c>
      <c r="N122" s="117">
        <v>2.1644084791085899E-2</v>
      </c>
    </row>
    <row r="123" spans="2:14" x14ac:dyDescent="0.25">
      <c r="B123" s="12" t="s">
        <v>9</v>
      </c>
      <c r="C123" s="7" t="s">
        <v>2</v>
      </c>
      <c r="D123" t="s">
        <v>498</v>
      </c>
      <c r="E123" s="1">
        <v>4227.5621830700757</v>
      </c>
      <c r="F123" s="116">
        <v>0.89825581395348797</v>
      </c>
      <c r="G123" s="1">
        <v>510.07583389598727</v>
      </c>
      <c r="H123" s="116">
        <v>0.38064516129032289</v>
      </c>
      <c r="I123" s="1">
        <v>487.35491817310827</v>
      </c>
      <c r="J123" s="116">
        <v>0.40127388535031866</v>
      </c>
      <c r="K123" s="1">
        <v>142.50358878528209</v>
      </c>
      <c r="L123" s="116">
        <v>0.2</v>
      </c>
      <c r="M123" s="1">
        <v>5367.4965239244539</v>
      </c>
      <c r="N123" s="116">
        <v>0.67316867477736075</v>
      </c>
    </row>
    <row r="124" spans="2:14" x14ac:dyDescent="0.25">
      <c r="B124" s="12"/>
      <c r="C124" s="7"/>
      <c r="D124" t="s">
        <v>505</v>
      </c>
      <c r="E124" s="1">
        <v>287.31005127660768</v>
      </c>
      <c r="F124" s="116">
        <v>6.1046511627907078E-2</v>
      </c>
      <c r="G124" s="1">
        <v>293.94200597395843</v>
      </c>
      <c r="H124" s="116">
        <v>0.21935483870967734</v>
      </c>
      <c r="I124" s="1">
        <v>286.22431702230159</v>
      </c>
      <c r="J124" s="116">
        <v>0.23566878980891723</v>
      </c>
      <c r="K124" s="1">
        <v>157.50396655215388</v>
      </c>
      <c r="L124" s="116">
        <v>0.22105263157894736</v>
      </c>
      <c r="M124" s="1">
        <v>1024.9803408250218</v>
      </c>
      <c r="N124" s="116">
        <v>0.12854869204489844</v>
      </c>
    </row>
    <row r="125" spans="2:14" x14ac:dyDescent="0.25">
      <c r="B125" s="12"/>
      <c r="C125" s="7"/>
      <c r="D125" t="s">
        <v>500</v>
      </c>
      <c r="E125" s="1">
        <v>109.45144810537441</v>
      </c>
      <c r="F125" s="116">
        <v>2.3255813953488424E-2</v>
      </c>
      <c r="G125" s="1">
        <v>285.29665285707728</v>
      </c>
      <c r="H125" s="116">
        <v>0.21290322580645152</v>
      </c>
      <c r="I125" s="1">
        <v>224.33797820666877</v>
      </c>
      <c r="J125" s="116">
        <v>0.18471337579617833</v>
      </c>
      <c r="K125" s="1">
        <v>247.50623315338464</v>
      </c>
      <c r="L125" s="116">
        <v>0.34736842105263149</v>
      </c>
      <c r="M125" s="1">
        <v>866.59231232250511</v>
      </c>
      <c r="N125" s="116">
        <v>0.10868433651669378</v>
      </c>
    </row>
    <row r="126" spans="2:14" x14ac:dyDescent="0.25">
      <c r="B126" s="12"/>
      <c r="C126" s="7"/>
      <c r="D126" t="s">
        <v>508</v>
      </c>
      <c r="E126" s="1"/>
      <c r="F126" s="116">
        <v>0</v>
      </c>
      <c r="G126" s="1">
        <v>121.03494363633577</v>
      </c>
      <c r="H126" s="116">
        <v>9.0322580645161216E-2</v>
      </c>
      <c r="I126" s="1">
        <v>46.414754111724534</v>
      </c>
      <c r="J126" s="116">
        <v>3.8216560509554104E-2</v>
      </c>
      <c r="K126" s="1">
        <v>30.000755533743604</v>
      </c>
      <c r="L126" s="116">
        <v>4.2105263157894743E-2</v>
      </c>
      <c r="M126" s="1">
        <v>197.45045328180393</v>
      </c>
      <c r="N126" s="116">
        <v>2.4763399357121206E-2</v>
      </c>
    </row>
    <row r="127" spans="2:14" x14ac:dyDescent="0.25">
      <c r="B127" s="12"/>
      <c r="C127" s="7"/>
      <c r="D127" t="s">
        <v>501</v>
      </c>
      <c r="E127" s="1"/>
      <c r="F127" s="116">
        <v>0</v>
      </c>
      <c r="G127" s="1">
        <v>34.581412467524508</v>
      </c>
      <c r="H127" s="116">
        <v>2.5806451612903205E-2</v>
      </c>
      <c r="I127" s="1">
        <v>69.622131167586801</v>
      </c>
      <c r="J127" s="116">
        <v>5.7324840764331156E-2</v>
      </c>
      <c r="K127" s="1">
        <v>37.500944417179504</v>
      </c>
      <c r="L127" s="116">
        <v>5.2631578947368432E-2</v>
      </c>
      <c r="M127" s="1">
        <v>141.70448805229083</v>
      </c>
      <c r="N127" s="116">
        <v>1.7771976564303325E-2</v>
      </c>
    </row>
    <row r="128" spans="2:14" x14ac:dyDescent="0.25">
      <c r="B128" s="12"/>
      <c r="C128" s="7"/>
      <c r="D128" t="s">
        <v>503</v>
      </c>
      <c r="E128" s="1">
        <v>13.681431013171801</v>
      </c>
      <c r="F128" s="116">
        <v>2.906976744186053E-3</v>
      </c>
      <c r="G128" s="1">
        <v>69.162824935049017</v>
      </c>
      <c r="H128" s="116">
        <v>5.161290322580641E-2</v>
      </c>
      <c r="I128" s="1">
        <v>38.678961759770445</v>
      </c>
      <c r="J128" s="116">
        <v>3.1847133757961756E-2</v>
      </c>
      <c r="K128" s="1">
        <v>7.500188883435901</v>
      </c>
      <c r="L128" s="116">
        <v>1.0526315789473686E-2</v>
      </c>
      <c r="M128" s="1">
        <v>129.02340659142718</v>
      </c>
      <c r="N128" s="116">
        <v>1.6181569050539003E-2</v>
      </c>
    </row>
    <row r="129" spans="2:14" x14ac:dyDescent="0.25">
      <c r="B129" s="12"/>
      <c r="C129" s="7"/>
      <c r="D129" t="s">
        <v>504</v>
      </c>
      <c r="E129" s="1">
        <v>68.407155065859001</v>
      </c>
      <c r="F129" s="116">
        <v>1.4534883720930264E-2</v>
      </c>
      <c r="G129" s="1">
        <v>17.290706233762254</v>
      </c>
      <c r="H129" s="116">
        <v>1.2903225806451602E-2</v>
      </c>
      <c r="I129" s="1">
        <v>7.735792351954089</v>
      </c>
      <c r="J129" s="116">
        <v>6.3694267515923509E-3</v>
      </c>
      <c r="K129" s="1">
        <v>22.500566650307704</v>
      </c>
      <c r="L129" s="116">
        <v>3.1578947368421061E-2</v>
      </c>
      <c r="M129" s="1">
        <v>115.93422030188304</v>
      </c>
      <c r="N129" s="116">
        <v>1.4539978758086596E-2</v>
      </c>
    </row>
    <row r="130" spans="2:14" x14ac:dyDescent="0.25">
      <c r="B130" s="12"/>
      <c r="C130" s="7"/>
      <c r="D130" t="s">
        <v>502</v>
      </c>
      <c r="E130" s="1"/>
      <c r="F130" s="116">
        <v>0</v>
      </c>
      <c r="G130" s="1"/>
      <c r="H130" s="116">
        <v>0</v>
      </c>
      <c r="I130" s="1">
        <v>15.471584703908178</v>
      </c>
      <c r="J130" s="116">
        <v>1.2738853503184702E-2</v>
      </c>
      <c r="K130" s="1">
        <v>45.001133300615408</v>
      </c>
      <c r="L130" s="116">
        <v>6.3157894736842121E-2</v>
      </c>
      <c r="M130" s="1">
        <v>60.472718004523585</v>
      </c>
      <c r="N130" s="116">
        <v>7.5842321010999398E-3</v>
      </c>
    </row>
    <row r="131" spans="2:14" x14ac:dyDescent="0.25">
      <c r="B131" s="12"/>
      <c r="C131" s="7"/>
      <c r="D131" t="s">
        <v>509</v>
      </c>
      <c r="E131" s="1"/>
      <c r="F131" s="116">
        <v>0</v>
      </c>
      <c r="G131" s="1"/>
      <c r="H131" s="116">
        <v>0</v>
      </c>
      <c r="I131" s="1">
        <v>38.678961759770445</v>
      </c>
      <c r="J131" s="116">
        <v>3.1847133757961756E-2</v>
      </c>
      <c r="K131" s="1">
        <v>15.000377766871802</v>
      </c>
      <c r="L131" s="116">
        <v>2.1052631578947371E-2</v>
      </c>
      <c r="M131" s="1">
        <v>53.679339526642245</v>
      </c>
      <c r="N131" s="116">
        <v>6.7322353523674777E-3</v>
      </c>
    </row>
    <row r="132" spans="2:14" x14ac:dyDescent="0.25">
      <c r="B132" s="12"/>
      <c r="C132" s="7"/>
      <c r="D132" t="s">
        <v>499</v>
      </c>
      <c r="E132" s="1"/>
      <c r="F132" s="116">
        <v>0</v>
      </c>
      <c r="G132" s="1">
        <v>8.6453531168811271</v>
      </c>
      <c r="H132" s="116">
        <v>6.4516129032258012E-3</v>
      </c>
      <c r="I132" s="1"/>
      <c r="J132" s="116">
        <v>0</v>
      </c>
      <c r="K132" s="1">
        <v>7.500188883435901</v>
      </c>
      <c r="L132" s="116">
        <v>1.0526315789473686E-2</v>
      </c>
      <c r="M132" s="1">
        <v>16.145542000317029</v>
      </c>
      <c r="N132" s="116">
        <v>2.0249054775295845E-3</v>
      </c>
    </row>
    <row r="133" spans="2:14" x14ac:dyDescent="0.25">
      <c r="B133" s="12"/>
      <c r="C133" s="7" t="s">
        <v>506</v>
      </c>
      <c r="D133" s="7"/>
      <c r="E133" s="8">
        <v>4706.4122685310895</v>
      </c>
      <c r="F133" s="120">
        <v>0.89350649350649314</v>
      </c>
      <c r="G133" s="8">
        <v>1340.0297331165757</v>
      </c>
      <c r="H133" s="120">
        <v>0.6623931623931627</v>
      </c>
      <c r="I133" s="8">
        <v>1214.5193992567931</v>
      </c>
      <c r="J133" s="120">
        <v>0.63821138211382122</v>
      </c>
      <c r="K133" s="8">
        <v>712.51794392641045</v>
      </c>
      <c r="L133" s="120">
        <v>0.3893442622950819</v>
      </c>
      <c r="M133" s="8">
        <v>7973.4793448308683</v>
      </c>
      <c r="N133" s="120">
        <v>0.72332209681277726</v>
      </c>
    </row>
    <row r="134" spans="2:14" x14ac:dyDescent="0.25">
      <c r="B134" s="12"/>
      <c r="C134" s="7" t="s">
        <v>7</v>
      </c>
      <c r="D134" t="s">
        <v>500</v>
      </c>
      <c r="E134" s="1">
        <v>41.044293039515402</v>
      </c>
      <c r="F134" s="116">
        <v>1</v>
      </c>
      <c r="G134" s="1">
        <v>69.162824935049017</v>
      </c>
      <c r="H134" s="116">
        <v>0.5</v>
      </c>
      <c r="I134" s="1">
        <v>7.735792351954089</v>
      </c>
      <c r="J134" s="116">
        <v>0.33333333333333331</v>
      </c>
      <c r="K134" s="1">
        <v>82.502077717794904</v>
      </c>
      <c r="L134" s="116">
        <v>0.57894736842105254</v>
      </c>
      <c r="M134" s="1">
        <v>200.44498804431342</v>
      </c>
      <c r="N134" s="116">
        <v>0.58086374227410287</v>
      </c>
    </row>
    <row r="135" spans="2:14" x14ac:dyDescent="0.25">
      <c r="B135" s="12"/>
      <c r="C135" s="7"/>
      <c r="D135" t="s">
        <v>505</v>
      </c>
      <c r="E135" s="1"/>
      <c r="F135" s="116">
        <v>0</v>
      </c>
      <c r="G135" s="1">
        <v>34.581412467524508</v>
      </c>
      <c r="H135" s="116">
        <v>0.25</v>
      </c>
      <c r="I135" s="1">
        <v>15.471584703908178</v>
      </c>
      <c r="J135" s="116">
        <v>0.66666666666666663</v>
      </c>
      <c r="K135" s="1">
        <v>52.501322184051311</v>
      </c>
      <c r="L135" s="116">
        <v>0.36842105263157898</v>
      </c>
      <c r="M135" s="1">
        <v>102.554319355484</v>
      </c>
      <c r="N135" s="116">
        <v>0.2971892004305462</v>
      </c>
    </row>
    <row r="136" spans="2:14" x14ac:dyDescent="0.25">
      <c r="B136" s="12"/>
      <c r="C136" s="7"/>
      <c r="D136" t="s">
        <v>498</v>
      </c>
      <c r="E136" s="1"/>
      <c r="F136" s="116">
        <v>0</v>
      </c>
      <c r="G136" s="1">
        <v>17.290706233762254</v>
      </c>
      <c r="H136" s="116">
        <v>0.125</v>
      </c>
      <c r="I136" s="1"/>
      <c r="J136" s="116">
        <v>0</v>
      </c>
      <c r="K136" s="1"/>
      <c r="L136" s="116">
        <v>0</v>
      </c>
      <c r="M136" s="1">
        <v>17.290706233762254</v>
      </c>
      <c r="N136" s="116">
        <v>5.0106238262664485E-2</v>
      </c>
    </row>
    <row r="137" spans="2:14" x14ac:dyDescent="0.25">
      <c r="B137" s="12"/>
      <c r="C137" s="7"/>
      <c r="D137" t="s">
        <v>508</v>
      </c>
      <c r="E137" s="1"/>
      <c r="F137" s="116">
        <v>0</v>
      </c>
      <c r="G137" s="1">
        <v>8.6453531168811271</v>
      </c>
      <c r="H137" s="116">
        <v>6.25E-2</v>
      </c>
      <c r="I137" s="1"/>
      <c r="J137" s="116">
        <v>0</v>
      </c>
      <c r="K137" s="1"/>
      <c r="L137" s="116">
        <v>0</v>
      </c>
      <c r="M137" s="1">
        <v>8.6453531168811271</v>
      </c>
      <c r="N137" s="116">
        <v>2.5053119131332242E-2</v>
      </c>
    </row>
    <row r="138" spans="2:14" x14ac:dyDescent="0.25">
      <c r="B138" s="12"/>
      <c r="C138" s="7"/>
      <c r="D138" t="s">
        <v>501</v>
      </c>
      <c r="E138" s="1"/>
      <c r="F138" s="116">
        <v>0</v>
      </c>
      <c r="G138" s="1">
        <v>8.6453531168811271</v>
      </c>
      <c r="H138" s="116">
        <v>6.25E-2</v>
      </c>
      <c r="I138" s="1"/>
      <c r="J138" s="116">
        <v>0</v>
      </c>
      <c r="K138" s="1"/>
      <c r="L138" s="116">
        <v>0</v>
      </c>
      <c r="M138" s="1">
        <v>8.6453531168811271</v>
      </c>
      <c r="N138" s="116">
        <v>2.5053119131332242E-2</v>
      </c>
    </row>
    <row r="139" spans="2:14" x14ac:dyDescent="0.25">
      <c r="B139" s="12"/>
      <c r="C139" s="7"/>
      <c r="D139" t="s">
        <v>502</v>
      </c>
      <c r="E139" s="1"/>
      <c r="F139" s="116">
        <v>0</v>
      </c>
      <c r="G139" s="1"/>
      <c r="H139" s="116">
        <v>0</v>
      </c>
      <c r="I139" s="1"/>
      <c r="J139" s="116">
        <v>0</v>
      </c>
      <c r="K139" s="1">
        <v>7.500188883435901</v>
      </c>
      <c r="L139" s="116">
        <v>5.2631578947368418E-2</v>
      </c>
      <c r="M139" s="1">
        <v>7.500188883435901</v>
      </c>
      <c r="N139" s="116">
        <v>2.1734580770021893E-2</v>
      </c>
    </row>
    <row r="140" spans="2:14" x14ac:dyDescent="0.25">
      <c r="B140" s="12"/>
      <c r="C140" s="7" t="s">
        <v>511</v>
      </c>
      <c r="D140" s="7"/>
      <c r="E140" s="8">
        <v>41.044293039515402</v>
      </c>
      <c r="F140" s="120">
        <v>7.7922077922078052E-3</v>
      </c>
      <c r="G140" s="8">
        <v>138.32564987009803</v>
      </c>
      <c r="H140" s="120">
        <v>6.8376068376068355E-2</v>
      </c>
      <c r="I140" s="8">
        <v>23.207377055862267</v>
      </c>
      <c r="J140" s="120">
        <v>1.2195121951219502E-2</v>
      </c>
      <c r="K140" s="8">
        <v>142.50358878528212</v>
      </c>
      <c r="L140" s="120">
        <v>7.7868852459016397E-2</v>
      </c>
      <c r="M140" s="8">
        <v>345.08090875075783</v>
      </c>
      <c r="N140" s="120">
        <v>3.1304357319176246E-2</v>
      </c>
    </row>
    <row r="141" spans="2:14" x14ac:dyDescent="0.25">
      <c r="B141" s="12"/>
      <c r="C141" s="7" t="s">
        <v>6</v>
      </c>
      <c r="D141" t="s">
        <v>500</v>
      </c>
      <c r="E141" s="1">
        <v>41.044293039515402</v>
      </c>
      <c r="F141" s="116">
        <v>0.6</v>
      </c>
      <c r="G141" s="1">
        <v>86.453531168811267</v>
      </c>
      <c r="H141" s="116">
        <v>0.76923076923076916</v>
      </c>
      <c r="I141" s="1"/>
      <c r="J141" s="116"/>
      <c r="K141" s="1">
        <v>37.500944417179504</v>
      </c>
      <c r="L141" s="116">
        <v>0.5</v>
      </c>
      <c r="M141" s="1">
        <v>164.99876862550619</v>
      </c>
      <c r="N141" s="116">
        <v>0.6450338134127922</v>
      </c>
    </row>
    <row r="142" spans="2:14" x14ac:dyDescent="0.25">
      <c r="B142" s="12"/>
      <c r="C142" s="7"/>
      <c r="D142" t="s">
        <v>505</v>
      </c>
      <c r="E142" s="1">
        <v>13.681431013171801</v>
      </c>
      <c r="F142" s="116">
        <v>0.2</v>
      </c>
      <c r="G142" s="1">
        <v>25.936059350643383</v>
      </c>
      <c r="H142" s="116">
        <v>0.23076923076923078</v>
      </c>
      <c r="I142" s="1"/>
      <c r="J142" s="116"/>
      <c r="K142" s="1">
        <v>37.500944417179504</v>
      </c>
      <c r="L142" s="116">
        <v>0.5</v>
      </c>
      <c r="M142" s="1">
        <v>77.11843478099469</v>
      </c>
      <c r="N142" s="116">
        <v>0.3014810261045856</v>
      </c>
    </row>
    <row r="143" spans="2:14" x14ac:dyDescent="0.25">
      <c r="B143" s="12"/>
      <c r="C143" s="7"/>
      <c r="D143" t="s">
        <v>498</v>
      </c>
      <c r="E143" s="1">
        <v>13.681431013171801</v>
      </c>
      <c r="F143" s="116">
        <v>0.2</v>
      </c>
      <c r="G143" s="1"/>
      <c r="H143" s="116">
        <v>0</v>
      </c>
      <c r="I143" s="1"/>
      <c r="J143" s="116"/>
      <c r="K143" s="1"/>
      <c r="L143" s="116">
        <v>0</v>
      </c>
      <c r="M143" s="1">
        <v>13.681431013171801</v>
      </c>
      <c r="N143" s="116">
        <v>5.3485160482622203E-2</v>
      </c>
    </row>
    <row r="144" spans="2:14" x14ac:dyDescent="0.25">
      <c r="B144" s="12"/>
      <c r="C144" s="7" t="s">
        <v>507</v>
      </c>
      <c r="D144" s="7"/>
      <c r="E144" s="8">
        <v>68.407155065859001</v>
      </c>
      <c r="F144" s="120">
        <v>1.2987012987013009E-2</v>
      </c>
      <c r="G144" s="8">
        <v>112.38959051945466</v>
      </c>
      <c r="H144" s="120">
        <v>5.5555555555555539E-2</v>
      </c>
      <c r="I144" s="8"/>
      <c r="J144" s="120">
        <v>0</v>
      </c>
      <c r="K144" s="8">
        <v>75.001888834359008</v>
      </c>
      <c r="L144" s="120">
        <v>4.0983606557377046E-2</v>
      </c>
      <c r="M144" s="8">
        <v>255.79863441967268</v>
      </c>
      <c r="N144" s="120">
        <v>2.3205027141662133E-2</v>
      </c>
    </row>
    <row r="145" spans="2:14" x14ac:dyDescent="0.25">
      <c r="B145" s="12"/>
      <c r="C145" s="7" t="s">
        <v>3</v>
      </c>
      <c r="D145" t="s">
        <v>500</v>
      </c>
      <c r="E145" s="1">
        <v>82.088586079030804</v>
      </c>
      <c r="F145" s="116">
        <v>0.18181818181818188</v>
      </c>
      <c r="G145" s="1">
        <v>146.97100298697916</v>
      </c>
      <c r="H145" s="116">
        <v>0.34</v>
      </c>
      <c r="I145" s="1">
        <v>255.28114761448518</v>
      </c>
      <c r="J145" s="116">
        <v>0.38372093023255832</v>
      </c>
      <c r="K145" s="1">
        <v>405.01019970553847</v>
      </c>
      <c r="L145" s="116">
        <v>0.44999999999999996</v>
      </c>
      <c r="M145" s="1">
        <v>889.3509363860336</v>
      </c>
      <c r="N145" s="116">
        <v>0.36314034870821099</v>
      </c>
    </row>
    <row r="146" spans="2:14" x14ac:dyDescent="0.25">
      <c r="B146" s="12"/>
      <c r="C146" s="7"/>
      <c r="D146" t="s">
        <v>505</v>
      </c>
      <c r="E146" s="1">
        <v>54.725724052687205</v>
      </c>
      <c r="F146" s="116">
        <v>0.12121212121212126</v>
      </c>
      <c r="G146" s="1">
        <v>95.098884285692392</v>
      </c>
      <c r="H146" s="116">
        <v>0.22</v>
      </c>
      <c r="I146" s="1">
        <v>139.24426233517363</v>
      </c>
      <c r="J146" s="116">
        <v>0.2093023255813953</v>
      </c>
      <c r="K146" s="1">
        <v>247.50623315338464</v>
      </c>
      <c r="L146" s="116">
        <v>0.27499999999999997</v>
      </c>
      <c r="M146" s="1">
        <v>536.57510382693783</v>
      </c>
      <c r="N146" s="116">
        <v>0.21909469292702338</v>
      </c>
    </row>
    <row r="147" spans="2:14" x14ac:dyDescent="0.25">
      <c r="B147" s="12"/>
      <c r="C147" s="7"/>
      <c r="D147" t="s">
        <v>498</v>
      </c>
      <c r="E147" s="1">
        <v>259.9471892502641</v>
      </c>
      <c r="F147" s="116">
        <v>0.57575757575757569</v>
      </c>
      <c r="G147" s="1">
        <v>51.872118701286759</v>
      </c>
      <c r="H147" s="116">
        <v>0.12</v>
      </c>
      <c r="I147" s="1">
        <v>54.150546463678623</v>
      </c>
      <c r="J147" s="116">
        <v>8.1395348837209267E-2</v>
      </c>
      <c r="K147" s="1">
        <v>60.001511067487215</v>
      </c>
      <c r="L147" s="116">
        <v>6.6666666666666693E-2</v>
      </c>
      <c r="M147" s="1">
        <v>425.97136548271669</v>
      </c>
      <c r="N147" s="116">
        <v>0.17393290305590076</v>
      </c>
    </row>
    <row r="148" spans="2:14" x14ac:dyDescent="0.25">
      <c r="B148" s="12"/>
      <c r="C148" s="7"/>
      <c r="D148" t="s">
        <v>501</v>
      </c>
      <c r="E148" s="1"/>
      <c r="F148" s="116">
        <v>0</v>
      </c>
      <c r="G148" s="1">
        <v>69.162824935049017</v>
      </c>
      <c r="H148" s="116">
        <v>0.16</v>
      </c>
      <c r="I148" s="1">
        <v>116.03688527931133</v>
      </c>
      <c r="J148" s="116">
        <v>0.17441860465116271</v>
      </c>
      <c r="K148" s="1">
        <v>75.001888834359008</v>
      </c>
      <c r="L148" s="116">
        <v>8.3333333333333356E-2</v>
      </c>
      <c r="M148" s="1">
        <v>260.20159904871934</v>
      </c>
      <c r="N148" s="116">
        <v>0.10624568496768484</v>
      </c>
    </row>
    <row r="149" spans="2:14" x14ac:dyDescent="0.25">
      <c r="B149" s="12"/>
      <c r="C149" s="7"/>
      <c r="D149" t="s">
        <v>502</v>
      </c>
      <c r="E149" s="1">
        <v>27.362862026343603</v>
      </c>
      <c r="F149" s="116">
        <v>6.0606060606060629E-2</v>
      </c>
      <c r="G149" s="1">
        <v>8.6453531168811271</v>
      </c>
      <c r="H149" s="116">
        <v>0.02</v>
      </c>
      <c r="I149" s="1">
        <v>30.943169407816356</v>
      </c>
      <c r="J149" s="116">
        <v>4.6511627906976723E-2</v>
      </c>
      <c r="K149" s="1">
        <v>45.001133300615408</v>
      </c>
      <c r="L149" s="116">
        <v>5.0000000000000017E-2</v>
      </c>
      <c r="M149" s="1">
        <v>111.95251785165649</v>
      </c>
      <c r="N149" s="116">
        <v>4.5712524390671118E-2</v>
      </c>
    </row>
    <row r="150" spans="2:14" x14ac:dyDescent="0.25">
      <c r="B150" s="12"/>
      <c r="C150" s="7"/>
      <c r="D150" t="s">
        <v>508</v>
      </c>
      <c r="E150" s="1">
        <v>13.681431013171801</v>
      </c>
      <c r="F150" s="116">
        <v>3.0303030303030314E-2</v>
      </c>
      <c r="G150" s="1">
        <v>17.290706233762254</v>
      </c>
      <c r="H150" s="116">
        <v>0.04</v>
      </c>
      <c r="I150" s="1">
        <v>46.414754111724534</v>
      </c>
      <c r="J150" s="116">
        <v>6.9767441860465088E-2</v>
      </c>
      <c r="K150" s="1">
        <v>22.500566650307704</v>
      </c>
      <c r="L150" s="116">
        <v>2.5000000000000008E-2</v>
      </c>
      <c r="M150" s="1">
        <v>99.887458008966291</v>
      </c>
      <c r="N150" s="116">
        <v>4.078611136381375E-2</v>
      </c>
    </row>
    <row r="151" spans="2:14" x14ac:dyDescent="0.25">
      <c r="B151" s="12"/>
      <c r="C151" s="7"/>
      <c r="D151" t="s">
        <v>503</v>
      </c>
      <c r="E151" s="1"/>
      <c r="F151" s="116">
        <v>0</v>
      </c>
      <c r="G151" s="1">
        <v>43.226765584405634</v>
      </c>
      <c r="H151" s="116">
        <v>0.1</v>
      </c>
      <c r="I151" s="1">
        <v>7.735792351954089</v>
      </c>
      <c r="J151" s="116">
        <v>1.1627906976744181E-2</v>
      </c>
      <c r="K151" s="1">
        <v>30.000755533743604</v>
      </c>
      <c r="L151" s="116">
        <v>3.3333333333333347E-2</v>
      </c>
      <c r="M151" s="1">
        <v>80.96331347010333</v>
      </c>
      <c r="N151" s="116">
        <v>3.3058992444062192E-2</v>
      </c>
    </row>
    <row r="152" spans="2:14" x14ac:dyDescent="0.25">
      <c r="B152" s="12"/>
      <c r="C152" s="7"/>
      <c r="D152" t="s">
        <v>504</v>
      </c>
      <c r="E152" s="1">
        <v>13.681431013171801</v>
      </c>
      <c r="F152" s="116">
        <v>3.0303030303030314E-2</v>
      </c>
      <c r="G152" s="1"/>
      <c r="H152" s="116">
        <v>0</v>
      </c>
      <c r="I152" s="1">
        <v>15.471584703908178</v>
      </c>
      <c r="J152" s="116">
        <v>2.3255813953488361E-2</v>
      </c>
      <c r="K152" s="1">
        <v>15.000377766871802</v>
      </c>
      <c r="L152" s="116">
        <v>1.6666666666666673E-2</v>
      </c>
      <c r="M152" s="1">
        <v>44.153393483951781</v>
      </c>
      <c r="N152" s="116">
        <v>1.8028742142633111E-2</v>
      </c>
    </row>
    <row r="153" spans="2:14" x14ac:dyDescent="0.25">
      <c r="B153" s="9"/>
      <c r="C153" s="7" t="s">
        <v>510</v>
      </c>
      <c r="D153" s="7"/>
      <c r="E153" s="8">
        <v>451.48722343466926</v>
      </c>
      <c r="F153" s="120">
        <v>8.5714285714285826E-2</v>
      </c>
      <c r="G153" s="8">
        <v>432.26765584405632</v>
      </c>
      <c r="H153" s="120">
        <v>0.21367521367521358</v>
      </c>
      <c r="I153" s="8">
        <v>665.27814226805197</v>
      </c>
      <c r="J153" s="120">
        <v>0.34959349593495925</v>
      </c>
      <c r="K153" s="8">
        <v>900.02266601230781</v>
      </c>
      <c r="L153" s="120">
        <v>0.49180327868852441</v>
      </c>
      <c r="M153" s="8">
        <v>2449.0556875590851</v>
      </c>
      <c r="N153" s="120">
        <v>0.22216851872638432</v>
      </c>
    </row>
    <row r="154" spans="2:14" x14ac:dyDescent="0.25">
      <c r="B154" s="10" t="s">
        <v>43</v>
      </c>
      <c r="C154" s="10"/>
      <c r="D154" s="10"/>
      <c r="E154" s="11">
        <v>5267.3509400711346</v>
      </c>
      <c r="F154" s="117">
        <v>0.11259748987640258</v>
      </c>
      <c r="G154" s="11">
        <v>2023.0126293501844</v>
      </c>
      <c r="H154" s="117">
        <v>0.16060642985023688</v>
      </c>
      <c r="I154" s="11">
        <v>1903.0049185807075</v>
      </c>
      <c r="J154" s="117">
        <v>0.13902014123926859</v>
      </c>
      <c r="K154" s="11">
        <v>1830.0460875583599</v>
      </c>
      <c r="L154" s="117">
        <v>0.17432284370212547</v>
      </c>
      <c r="M154" s="11">
        <v>11023.414575560384</v>
      </c>
      <c r="N154" s="117">
        <v>0.13191713708049713</v>
      </c>
    </row>
    <row r="155" spans="2:14" x14ac:dyDescent="0.25">
      <c r="B155" s="12" t="s">
        <v>8</v>
      </c>
      <c r="C155" s="7" t="s">
        <v>2</v>
      </c>
      <c r="D155" t="s">
        <v>498</v>
      </c>
      <c r="E155" s="1">
        <v>3276.9231641119773</v>
      </c>
      <c r="F155" s="116">
        <v>0.86294416243654792</v>
      </c>
      <c r="G155" s="1">
        <v>443.87798903662986</v>
      </c>
      <c r="H155" s="116">
        <v>0.4390243902439025</v>
      </c>
      <c r="I155" s="1">
        <v>664.69232193151879</v>
      </c>
      <c r="J155" s="116">
        <v>0.61764705882352966</v>
      </c>
      <c r="K155" s="1">
        <v>311.05439393579559</v>
      </c>
      <c r="L155" s="116">
        <v>0.46938775510204073</v>
      </c>
      <c r="M155" s="1">
        <v>4696.5478690159216</v>
      </c>
      <c r="N155" s="116">
        <v>0.71732801430984172</v>
      </c>
    </row>
    <row r="156" spans="2:14" x14ac:dyDescent="0.25">
      <c r="B156" s="12"/>
      <c r="C156" s="7"/>
      <c r="D156" t="s">
        <v>500</v>
      </c>
      <c r="E156" s="1">
        <v>212.03620473665771</v>
      </c>
      <c r="F156" s="116">
        <v>5.5837563451776727E-2</v>
      </c>
      <c r="G156" s="1">
        <v>345.23843591737875</v>
      </c>
      <c r="H156" s="116">
        <v>0.34146341463414637</v>
      </c>
      <c r="I156" s="1">
        <v>205.73809964546987</v>
      </c>
      <c r="J156" s="116">
        <v>0.19117647058823514</v>
      </c>
      <c r="K156" s="1">
        <v>243.43387351497054</v>
      </c>
      <c r="L156" s="116">
        <v>0.36734693877551028</v>
      </c>
      <c r="M156" s="1">
        <v>1006.4466138144769</v>
      </c>
      <c r="N156" s="116">
        <v>0.15371978975435743</v>
      </c>
    </row>
    <row r="157" spans="2:14" x14ac:dyDescent="0.25">
      <c r="B157" s="12"/>
      <c r="C157" s="7"/>
      <c r="D157" t="s">
        <v>499</v>
      </c>
      <c r="E157" s="1">
        <v>57.828055837270284</v>
      </c>
      <c r="F157" s="116">
        <v>1.5228426395939108E-2</v>
      </c>
      <c r="G157" s="1">
        <v>49.319776559625517</v>
      </c>
      <c r="H157" s="116">
        <v>4.878048780487803E-2</v>
      </c>
      <c r="I157" s="1">
        <v>63.304030660144576</v>
      </c>
      <c r="J157" s="116">
        <v>5.8823529411764663E-2</v>
      </c>
      <c r="K157" s="1">
        <v>27.048208168330056</v>
      </c>
      <c r="L157" s="116">
        <v>4.0816326530612249E-2</v>
      </c>
      <c r="M157" s="1">
        <v>197.50007122537045</v>
      </c>
      <c r="N157" s="116">
        <v>3.0165205991572748E-2</v>
      </c>
    </row>
    <row r="158" spans="2:14" x14ac:dyDescent="0.25">
      <c r="B158" s="12"/>
      <c r="C158" s="7"/>
      <c r="D158" t="s">
        <v>501</v>
      </c>
      <c r="E158" s="1">
        <v>19.276018612423428</v>
      </c>
      <c r="F158" s="116">
        <v>5.0761421319797028E-3</v>
      </c>
      <c r="G158" s="1">
        <v>73.979664839438271</v>
      </c>
      <c r="H158" s="116">
        <v>7.3170731707317041E-2</v>
      </c>
      <c r="I158" s="1">
        <v>63.304030660144576</v>
      </c>
      <c r="J158" s="116">
        <v>5.8823529411764663E-2</v>
      </c>
      <c r="K158" s="1">
        <v>27.048208168330056</v>
      </c>
      <c r="L158" s="116">
        <v>4.0816326530612249E-2</v>
      </c>
      <c r="M158" s="1">
        <v>183.60792228033634</v>
      </c>
      <c r="N158" s="116">
        <v>2.8043386328457952E-2</v>
      </c>
    </row>
    <row r="159" spans="2:14" x14ac:dyDescent="0.25">
      <c r="B159" s="12"/>
      <c r="C159" s="7"/>
      <c r="D159" t="s">
        <v>502</v>
      </c>
      <c r="E159" s="1">
        <v>96.38009306211714</v>
      </c>
      <c r="F159" s="116">
        <v>2.5380710659898512E-2</v>
      </c>
      <c r="G159" s="1"/>
      <c r="H159" s="116">
        <v>0</v>
      </c>
      <c r="I159" s="1"/>
      <c r="J159" s="116">
        <v>0</v>
      </c>
      <c r="K159" s="1">
        <v>27.048208168330056</v>
      </c>
      <c r="L159" s="116">
        <v>4.0816326530612249E-2</v>
      </c>
      <c r="M159" s="1">
        <v>123.4283012304472</v>
      </c>
      <c r="N159" s="116">
        <v>1.885184197000964E-2</v>
      </c>
    </row>
    <row r="160" spans="2:14" x14ac:dyDescent="0.25">
      <c r="B160" s="12"/>
      <c r="C160" s="7"/>
      <c r="D160" t="s">
        <v>505</v>
      </c>
      <c r="E160" s="1">
        <v>38.552037224846856</v>
      </c>
      <c r="F160" s="116">
        <v>1.0152284263959406E-2</v>
      </c>
      <c r="G160" s="1">
        <v>24.659888279812758</v>
      </c>
      <c r="H160" s="116">
        <v>2.4390243902439015E-2</v>
      </c>
      <c r="I160" s="1">
        <v>47.478022995108432</v>
      </c>
      <c r="J160" s="116">
        <v>4.4117647058823498E-2</v>
      </c>
      <c r="K160" s="1"/>
      <c r="L160" s="116">
        <v>0</v>
      </c>
      <c r="M160" s="1">
        <v>110.68994849976805</v>
      </c>
      <c r="N160" s="116">
        <v>1.6906247562219427E-2</v>
      </c>
    </row>
    <row r="161" spans="2:14" x14ac:dyDescent="0.25">
      <c r="B161" s="12"/>
      <c r="C161" s="7"/>
      <c r="D161" t="s">
        <v>504</v>
      </c>
      <c r="E161" s="1">
        <v>57.828055837270284</v>
      </c>
      <c r="F161" s="116">
        <v>1.5228426395939108E-2</v>
      </c>
      <c r="G161" s="1">
        <v>24.659888279812758</v>
      </c>
      <c r="H161" s="116">
        <v>2.4390243902439015E-2</v>
      </c>
      <c r="I161" s="1"/>
      <c r="J161" s="116">
        <v>0</v>
      </c>
      <c r="K161" s="1"/>
      <c r="L161" s="116">
        <v>0</v>
      </c>
      <c r="M161" s="1">
        <v>82.487944117083046</v>
      </c>
      <c r="N161" s="116">
        <v>1.2598809765864602E-2</v>
      </c>
    </row>
    <row r="162" spans="2:14" x14ac:dyDescent="0.25">
      <c r="B162" s="12"/>
      <c r="C162" s="7"/>
      <c r="D162" t="s">
        <v>508</v>
      </c>
      <c r="E162" s="1">
        <v>38.552037224846856</v>
      </c>
      <c r="F162" s="116">
        <v>1.0152284263959406E-2</v>
      </c>
      <c r="G162" s="1">
        <v>24.659888279812758</v>
      </c>
      <c r="H162" s="116">
        <v>2.4390243902439015E-2</v>
      </c>
      <c r="I162" s="1">
        <v>15.826007665036144</v>
      </c>
      <c r="J162" s="116">
        <v>1.4705882352941166E-2</v>
      </c>
      <c r="K162" s="1"/>
      <c r="L162" s="116">
        <v>0</v>
      </c>
      <c r="M162" s="1">
        <v>79.037933169695762</v>
      </c>
      <c r="N162" s="116">
        <v>1.2071871774118956E-2</v>
      </c>
    </row>
    <row r="163" spans="2:14" x14ac:dyDescent="0.25">
      <c r="B163" s="12"/>
      <c r="C163" s="7"/>
      <c r="D163" t="s">
        <v>503</v>
      </c>
      <c r="E163" s="1"/>
      <c r="F163" s="116">
        <v>0</v>
      </c>
      <c r="G163" s="1">
        <v>24.659888279812758</v>
      </c>
      <c r="H163" s="116">
        <v>2.4390243902439015E-2</v>
      </c>
      <c r="I163" s="1">
        <v>15.826007665036144</v>
      </c>
      <c r="J163" s="116">
        <v>1.4705882352941166E-2</v>
      </c>
      <c r="K163" s="1">
        <v>27.048208168330056</v>
      </c>
      <c r="L163" s="116">
        <v>4.0816326530612249E-2</v>
      </c>
      <c r="M163" s="1">
        <v>67.534104113178955</v>
      </c>
      <c r="N163" s="116">
        <v>1.031483254355744E-2</v>
      </c>
    </row>
    <row r="164" spans="2:14" x14ac:dyDescent="0.25">
      <c r="B164" s="12"/>
      <c r="C164" s="7" t="s">
        <v>506</v>
      </c>
      <c r="D164" s="7"/>
      <c r="E164" s="8">
        <v>3797.3756666474101</v>
      </c>
      <c r="F164" s="120">
        <v>0.89545454545454539</v>
      </c>
      <c r="G164" s="8">
        <v>1011.0554194723235</v>
      </c>
      <c r="H164" s="120">
        <v>0.73214285714285754</v>
      </c>
      <c r="I164" s="8">
        <v>1076.1685212224586</v>
      </c>
      <c r="J164" s="120">
        <v>0.67326732673267353</v>
      </c>
      <c r="K164" s="8">
        <v>662.68110012408636</v>
      </c>
      <c r="L164" s="120">
        <v>0.51041666666666674</v>
      </c>
      <c r="M164" s="8">
        <v>6547.2807074662787</v>
      </c>
      <c r="N164" s="120">
        <v>0.76860283713826705</v>
      </c>
    </row>
    <row r="165" spans="2:14" x14ac:dyDescent="0.25">
      <c r="B165" s="12"/>
      <c r="C165" s="7" t="s">
        <v>7</v>
      </c>
      <c r="D165" t="s">
        <v>500</v>
      </c>
      <c r="E165" s="1"/>
      <c r="F165" s="116">
        <v>0</v>
      </c>
      <c r="G165" s="1">
        <v>24.659888279812758</v>
      </c>
      <c r="H165" s="116">
        <v>1</v>
      </c>
      <c r="I165" s="1">
        <v>15.826007665036144</v>
      </c>
      <c r="J165" s="116">
        <v>1</v>
      </c>
      <c r="K165" s="1">
        <v>27.048208168330056</v>
      </c>
      <c r="L165" s="116">
        <v>0.66666666666666674</v>
      </c>
      <c r="M165" s="1">
        <v>67.534104113178955</v>
      </c>
      <c r="N165" s="116">
        <v>0.6730913892546645</v>
      </c>
    </row>
    <row r="166" spans="2:14" x14ac:dyDescent="0.25">
      <c r="B166" s="12"/>
      <c r="C166" s="7"/>
      <c r="D166" t="s">
        <v>498</v>
      </c>
      <c r="E166" s="1">
        <v>19.276018612423428</v>
      </c>
      <c r="F166" s="116">
        <v>1</v>
      </c>
      <c r="G166" s="1"/>
      <c r="H166" s="116">
        <v>0</v>
      </c>
      <c r="I166" s="1"/>
      <c r="J166" s="116">
        <v>0</v>
      </c>
      <c r="K166" s="1"/>
      <c r="L166" s="116">
        <v>0</v>
      </c>
      <c r="M166" s="1">
        <v>19.276018612423428</v>
      </c>
      <c r="N166" s="116">
        <v>0.19211807600780684</v>
      </c>
    </row>
    <row r="167" spans="2:14" x14ac:dyDescent="0.25">
      <c r="B167" s="12"/>
      <c r="C167" s="7"/>
      <c r="D167" t="s">
        <v>501</v>
      </c>
      <c r="E167" s="1"/>
      <c r="F167" s="116">
        <v>0</v>
      </c>
      <c r="G167" s="1"/>
      <c r="H167" s="116">
        <v>0</v>
      </c>
      <c r="I167" s="1"/>
      <c r="J167" s="116">
        <v>0</v>
      </c>
      <c r="K167" s="1">
        <v>13.524104084165028</v>
      </c>
      <c r="L167" s="116">
        <v>0.33333333333333337</v>
      </c>
      <c r="M167" s="1">
        <v>13.524104084165028</v>
      </c>
      <c r="N167" s="116">
        <v>0.13479053473752861</v>
      </c>
    </row>
    <row r="168" spans="2:14" x14ac:dyDescent="0.25">
      <c r="B168" s="12"/>
      <c r="C168" s="7" t="s">
        <v>511</v>
      </c>
      <c r="D168" s="7"/>
      <c r="E168" s="8">
        <v>19.276018612423428</v>
      </c>
      <c r="F168" s="120">
        <v>4.5454545454545513E-3</v>
      </c>
      <c r="G168" s="8">
        <v>24.659888279812758</v>
      </c>
      <c r="H168" s="120">
        <v>1.785714285714286E-2</v>
      </c>
      <c r="I168" s="8">
        <v>15.826007665036144</v>
      </c>
      <c r="J168" s="120">
        <v>9.9009900990098976E-3</v>
      </c>
      <c r="K168" s="8">
        <v>40.572312252495081</v>
      </c>
      <c r="L168" s="120">
        <v>3.125E-2</v>
      </c>
      <c r="M168" s="8">
        <v>100.33422680976742</v>
      </c>
      <c r="N168" s="120">
        <v>1.1778503906227821E-2</v>
      </c>
    </row>
    <row r="169" spans="2:14" x14ac:dyDescent="0.25">
      <c r="B169" s="12"/>
      <c r="C169" s="7" t="s">
        <v>6</v>
      </c>
      <c r="D169" t="s">
        <v>500</v>
      </c>
      <c r="E169" s="1"/>
      <c r="F169" s="116">
        <v>0</v>
      </c>
      <c r="G169" s="1">
        <v>24.659888279812758</v>
      </c>
      <c r="H169" s="116">
        <v>0.5</v>
      </c>
      <c r="I169" s="1">
        <v>15.826007665036144</v>
      </c>
      <c r="J169" s="116">
        <v>1</v>
      </c>
      <c r="K169" s="1"/>
      <c r="L169" s="116"/>
      <c r="M169" s="1">
        <v>40.485895944848906</v>
      </c>
      <c r="N169" s="116">
        <v>0.47956682497029229</v>
      </c>
    </row>
    <row r="170" spans="2:14" x14ac:dyDescent="0.25">
      <c r="B170" s="12"/>
      <c r="C170" s="7"/>
      <c r="D170" t="s">
        <v>504</v>
      </c>
      <c r="E170" s="1">
        <v>19.276018612423428</v>
      </c>
      <c r="F170" s="116">
        <v>1</v>
      </c>
      <c r="G170" s="1"/>
      <c r="H170" s="116">
        <v>0</v>
      </c>
      <c r="I170" s="1"/>
      <c r="J170" s="116">
        <v>0</v>
      </c>
      <c r="K170" s="1"/>
      <c r="L170" s="116"/>
      <c r="M170" s="1">
        <v>19.276018612423428</v>
      </c>
      <c r="N170" s="116">
        <v>0.22832986224686255</v>
      </c>
    </row>
    <row r="171" spans="2:14" x14ac:dyDescent="0.25">
      <c r="B171" s="12"/>
      <c r="C171" s="7"/>
      <c r="D171" t="s">
        <v>505</v>
      </c>
      <c r="E171" s="1"/>
      <c r="F171" s="116">
        <v>0</v>
      </c>
      <c r="G171" s="1">
        <v>12.329944139906379</v>
      </c>
      <c r="H171" s="116">
        <v>0.25</v>
      </c>
      <c r="I171" s="1"/>
      <c r="J171" s="116">
        <v>0</v>
      </c>
      <c r="K171" s="1"/>
      <c r="L171" s="116"/>
      <c r="M171" s="1">
        <v>12.329944139906379</v>
      </c>
      <c r="N171" s="116">
        <v>0.14605165639142265</v>
      </c>
    </row>
    <row r="172" spans="2:14" x14ac:dyDescent="0.25">
      <c r="B172" s="12"/>
      <c r="C172" s="7"/>
      <c r="D172" t="s">
        <v>499</v>
      </c>
      <c r="E172" s="1"/>
      <c r="F172" s="116">
        <v>0</v>
      </c>
      <c r="G172" s="1">
        <v>12.329944139906379</v>
      </c>
      <c r="H172" s="116">
        <v>0.25</v>
      </c>
      <c r="I172" s="1"/>
      <c r="J172" s="116">
        <v>0</v>
      </c>
      <c r="K172" s="1"/>
      <c r="L172" s="116"/>
      <c r="M172" s="1">
        <v>12.329944139906379</v>
      </c>
      <c r="N172" s="116">
        <v>0.14605165639142265</v>
      </c>
    </row>
    <row r="173" spans="2:14" x14ac:dyDescent="0.25">
      <c r="B173" s="12"/>
      <c r="C173" s="7" t="s">
        <v>507</v>
      </c>
      <c r="D173" s="7"/>
      <c r="E173" s="8">
        <v>19.276018612423428</v>
      </c>
      <c r="F173" s="120">
        <v>4.5454545454545513E-3</v>
      </c>
      <c r="G173" s="8">
        <v>49.319776559625517</v>
      </c>
      <c r="H173" s="120">
        <v>3.5714285714285719E-2</v>
      </c>
      <c r="I173" s="8">
        <v>15.826007665036144</v>
      </c>
      <c r="J173" s="120">
        <v>9.9009900990098976E-3</v>
      </c>
      <c r="K173" s="8"/>
      <c r="L173" s="120">
        <v>0</v>
      </c>
      <c r="M173" s="8">
        <v>84.421802837085082</v>
      </c>
      <c r="N173" s="120">
        <v>9.9105017909063269E-3</v>
      </c>
    </row>
    <row r="174" spans="2:14" x14ac:dyDescent="0.25">
      <c r="B174" s="12"/>
      <c r="C174" s="7" t="s">
        <v>3</v>
      </c>
      <c r="D174" t="s">
        <v>500</v>
      </c>
      <c r="E174" s="1">
        <v>96.38009306211714</v>
      </c>
      <c r="F174" s="116">
        <v>0.23809523809523811</v>
      </c>
      <c r="G174" s="1">
        <v>135.62938553897015</v>
      </c>
      <c r="H174" s="116">
        <v>0.45833333333333331</v>
      </c>
      <c r="I174" s="1">
        <v>253.21612264057831</v>
      </c>
      <c r="J174" s="116">
        <v>0.5161290322580645</v>
      </c>
      <c r="K174" s="1">
        <v>311.05439393579559</v>
      </c>
      <c r="L174" s="116">
        <v>0.52272727272727271</v>
      </c>
      <c r="M174" s="1">
        <v>796.27999517746116</v>
      </c>
      <c r="N174" s="116">
        <v>0.44575015546641561</v>
      </c>
    </row>
    <row r="175" spans="2:14" x14ac:dyDescent="0.25">
      <c r="B175" s="12"/>
      <c r="C175" s="7"/>
      <c r="D175" t="s">
        <v>501</v>
      </c>
      <c r="E175" s="1"/>
      <c r="F175" s="116">
        <v>0</v>
      </c>
      <c r="G175" s="1">
        <v>98.639553119251019</v>
      </c>
      <c r="H175" s="116">
        <v>0.33333333333333331</v>
      </c>
      <c r="I175" s="1">
        <v>126.60806132028915</v>
      </c>
      <c r="J175" s="116">
        <v>0.25806451612903225</v>
      </c>
      <c r="K175" s="1">
        <v>216.38566534664048</v>
      </c>
      <c r="L175" s="116">
        <v>0.3636363636363637</v>
      </c>
      <c r="M175" s="1">
        <v>441.63327978618065</v>
      </c>
      <c r="N175" s="116">
        <v>0.24722221368874236</v>
      </c>
    </row>
    <row r="176" spans="2:14" x14ac:dyDescent="0.25">
      <c r="B176" s="12"/>
      <c r="C176" s="7"/>
      <c r="D176" t="s">
        <v>498</v>
      </c>
      <c r="E176" s="1">
        <v>269.86426057392799</v>
      </c>
      <c r="F176" s="116">
        <v>0.66666666666666674</v>
      </c>
      <c r="G176" s="1">
        <v>24.659888279812758</v>
      </c>
      <c r="H176" s="116">
        <v>8.3333333333333343E-2</v>
      </c>
      <c r="I176" s="1">
        <v>31.652015330072288</v>
      </c>
      <c r="J176" s="116">
        <v>6.4516129032258063E-2</v>
      </c>
      <c r="K176" s="1">
        <v>13.524104084165028</v>
      </c>
      <c r="L176" s="116">
        <v>2.2727272727272731E-2</v>
      </c>
      <c r="M176" s="1">
        <v>339.70026826797806</v>
      </c>
      <c r="N176" s="116">
        <v>0.19016105931267069</v>
      </c>
    </row>
    <row r="177" spans="2:14" x14ac:dyDescent="0.25">
      <c r="B177" s="12"/>
      <c r="C177" s="7"/>
      <c r="D177" t="s">
        <v>502</v>
      </c>
      <c r="E177" s="1">
        <v>19.276018612423428</v>
      </c>
      <c r="F177" s="116">
        <v>4.7619047619047623E-2</v>
      </c>
      <c r="G177" s="1">
        <v>12.329944139906379</v>
      </c>
      <c r="H177" s="116">
        <v>4.1666666666666671E-2</v>
      </c>
      <c r="I177" s="1">
        <v>47.478022995108432</v>
      </c>
      <c r="J177" s="116">
        <v>9.6774193548387108E-2</v>
      </c>
      <c r="K177" s="1">
        <v>13.524104084165028</v>
      </c>
      <c r="L177" s="116">
        <v>2.2727272727272731E-2</v>
      </c>
      <c r="M177" s="1">
        <v>92.60808983160328</v>
      </c>
      <c r="N177" s="116">
        <v>5.1841149708508193E-2</v>
      </c>
    </row>
    <row r="178" spans="2:14" x14ac:dyDescent="0.25">
      <c r="B178" s="12"/>
      <c r="C178" s="7"/>
      <c r="D178" t="s">
        <v>508</v>
      </c>
      <c r="E178" s="1">
        <v>19.276018612423428</v>
      </c>
      <c r="F178" s="116">
        <v>4.7619047619047623E-2</v>
      </c>
      <c r="G178" s="1"/>
      <c r="H178" s="116">
        <v>0</v>
      </c>
      <c r="I178" s="1">
        <v>15.826007665036144</v>
      </c>
      <c r="J178" s="116">
        <v>3.2258064516129031E-2</v>
      </c>
      <c r="K178" s="1">
        <v>27.048208168330056</v>
      </c>
      <c r="L178" s="116">
        <v>4.5454545454545463E-2</v>
      </c>
      <c r="M178" s="1">
        <v>62.150234445789629</v>
      </c>
      <c r="N178" s="116">
        <v>3.4791124773027648E-2</v>
      </c>
    </row>
    <row r="179" spans="2:14" x14ac:dyDescent="0.25">
      <c r="B179" s="12"/>
      <c r="C179" s="7"/>
      <c r="D179" t="s">
        <v>509</v>
      </c>
      <c r="E179" s="1"/>
      <c r="F179" s="116">
        <v>0</v>
      </c>
      <c r="G179" s="1"/>
      <c r="H179" s="116">
        <v>0</v>
      </c>
      <c r="I179" s="1">
        <v>15.826007665036144</v>
      </c>
      <c r="J179" s="116">
        <v>3.2258064516129031E-2</v>
      </c>
      <c r="K179" s="1"/>
      <c r="L179" s="116">
        <v>0</v>
      </c>
      <c r="M179" s="1">
        <v>15.826007665036144</v>
      </c>
      <c r="N179" s="116">
        <v>8.859252297968849E-3</v>
      </c>
    </row>
    <row r="180" spans="2:14" x14ac:dyDescent="0.25">
      <c r="B180" s="12"/>
      <c r="C180" s="7"/>
      <c r="D180" t="s">
        <v>504</v>
      </c>
      <c r="E180" s="1"/>
      <c r="F180" s="116">
        <v>0</v>
      </c>
      <c r="G180" s="1"/>
      <c r="H180" s="116">
        <v>0</v>
      </c>
      <c r="I180" s="1"/>
      <c r="J180" s="116">
        <v>0</v>
      </c>
      <c r="K180" s="1">
        <v>13.524104084165028</v>
      </c>
      <c r="L180" s="116">
        <v>2.2727272727272731E-2</v>
      </c>
      <c r="M180" s="1">
        <v>13.524104084165028</v>
      </c>
      <c r="N180" s="116">
        <v>7.5706680245270358E-3</v>
      </c>
    </row>
    <row r="181" spans="2:14" x14ac:dyDescent="0.25">
      <c r="B181" s="12"/>
      <c r="C181" s="7"/>
      <c r="D181" t="s">
        <v>505</v>
      </c>
      <c r="E181" s="1"/>
      <c r="F181" s="116">
        <v>0</v>
      </c>
      <c r="G181" s="1">
        <v>12.329944139906379</v>
      </c>
      <c r="H181" s="116">
        <v>4.1666666666666671E-2</v>
      </c>
      <c r="I181" s="1"/>
      <c r="J181" s="116">
        <v>0</v>
      </c>
      <c r="K181" s="1"/>
      <c r="L181" s="116">
        <v>0</v>
      </c>
      <c r="M181" s="1">
        <v>12.329944139906379</v>
      </c>
      <c r="N181" s="116">
        <v>6.902188364069875E-3</v>
      </c>
    </row>
    <row r="182" spans="2:14" x14ac:dyDescent="0.25">
      <c r="B182" s="12"/>
      <c r="C182" s="7"/>
      <c r="D182" t="s">
        <v>503</v>
      </c>
      <c r="E182" s="1"/>
      <c r="F182" s="116">
        <v>0</v>
      </c>
      <c r="G182" s="1">
        <v>12.329944139906379</v>
      </c>
      <c r="H182" s="116">
        <v>4.1666666666666671E-2</v>
      </c>
      <c r="I182" s="1"/>
      <c r="J182" s="116">
        <v>0</v>
      </c>
      <c r="K182" s="1"/>
      <c r="L182" s="116">
        <v>0</v>
      </c>
      <c r="M182" s="1">
        <v>12.329944139906379</v>
      </c>
      <c r="N182" s="116">
        <v>6.902188364069875E-3</v>
      </c>
    </row>
    <row r="183" spans="2:14" x14ac:dyDescent="0.25">
      <c r="B183" s="9"/>
      <c r="C183" s="7" t="s">
        <v>510</v>
      </c>
      <c r="D183" s="7"/>
      <c r="E183" s="8">
        <v>404.79639086089196</v>
      </c>
      <c r="F183" s="120">
        <v>9.5454545454545583E-2</v>
      </c>
      <c r="G183" s="8">
        <v>295.91865935775309</v>
      </c>
      <c r="H183" s="120">
        <v>0.2142857142857143</v>
      </c>
      <c r="I183" s="8">
        <v>490.60623761612044</v>
      </c>
      <c r="J183" s="120">
        <v>0.30693069306930681</v>
      </c>
      <c r="K183" s="8">
        <v>595.06057970326117</v>
      </c>
      <c r="L183" s="120">
        <v>0.45833333333333331</v>
      </c>
      <c r="M183" s="8">
        <v>1786.3818675380264</v>
      </c>
      <c r="N183" s="120">
        <v>0.20970815716459867</v>
      </c>
    </row>
    <row r="184" spans="2:14" x14ac:dyDescent="0.25">
      <c r="B184" s="10" t="s">
        <v>44</v>
      </c>
      <c r="C184" s="10"/>
      <c r="D184" s="10"/>
      <c r="E184" s="11">
        <v>4240.7240947331484</v>
      </c>
      <c r="F184" s="117">
        <v>9.0651808424764599E-2</v>
      </c>
      <c r="G184" s="11">
        <v>1380.9537436695143</v>
      </c>
      <c r="H184" s="117">
        <v>0.10963354718666361</v>
      </c>
      <c r="I184" s="11">
        <v>1598.426774168651</v>
      </c>
      <c r="J184" s="117">
        <v>0.11676980639192718</v>
      </c>
      <c r="K184" s="11">
        <v>1298.3139920798426</v>
      </c>
      <c r="L184" s="117">
        <v>0.12367217889008464</v>
      </c>
      <c r="M184" s="11">
        <v>8518.4186046511586</v>
      </c>
      <c r="N184" s="117">
        <v>0.10193986510043768</v>
      </c>
    </row>
    <row r="185" spans="2:14" x14ac:dyDescent="0.25">
      <c r="B185" s="12" t="s">
        <v>22</v>
      </c>
      <c r="C185" s="7" t="s">
        <v>2</v>
      </c>
      <c r="D185" t="s">
        <v>498</v>
      </c>
      <c r="E185" s="1">
        <v>1536.2134758883599</v>
      </c>
      <c r="F185" s="116">
        <v>0.93529411764705883</v>
      </c>
      <c r="G185" s="1">
        <v>90.514597830939991</v>
      </c>
      <c r="H185" s="116">
        <v>0.70454545454545459</v>
      </c>
      <c r="I185" s="1">
        <v>103.62847607256667</v>
      </c>
      <c r="J185" s="116">
        <v>0.75555555555555554</v>
      </c>
      <c r="K185" s="1">
        <v>39.674085043278367</v>
      </c>
      <c r="L185" s="116">
        <v>0.58333333333333337</v>
      </c>
      <c r="M185" s="1">
        <v>1770.0306348351448</v>
      </c>
      <c r="N185" s="116">
        <v>0.89570430270187495</v>
      </c>
    </row>
    <row r="186" spans="2:14" x14ac:dyDescent="0.25">
      <c r="B186" s="12"/>
      <c r="C186" s="7"/>
      <c r="D186" t="s">
        <v>500</v>
      </c>
      <c r="E186" s="1">
        <v>38.646879896562567</v>
      </c>
      <c r="F186" s="116">
        <v>2.3529411764705917E-2</v>
      </c>
      <c r="G186" s="1">
        <v>17.5189544188916</v>
      </c>
      <c r="H186" s="116">
        <v>0.13636363636363627</v>
      </c>
      <c r="I186" s="1">
        <v>12.191585420301955</v>
      </c>
      <c r="J186" s="116">
        <v>8.8888888888888851E-2</v>
      </c>
      <c r="K186" s="1">
        <v>13.224695014426125</v>
      </c>
      <c r="L186" s="116">
        <v>0.19444444444444448</v>
      </c>
      <c r="M186" s="1">
        <v>81.582114750182228</v>
      </c>
      <c r="N186" s="116">
        <v>4.1283721178115178E-2</v>
      </c>
    </row>
    <row r="187" spans="2:14" x14ac:dyDescent="0.25">
      <c r="B187" s="12"/>
      <c r="C187" s="7"/>
      <c r="D187" t="s">
        <v>505</v>
      </c>
      <c r="E187" s="1">
        <v>28.985159922421925</v>
      </c>
      <c r="F187" s="116">
        <v>1.7647058823529436E-2</v>
      </c>
      <c r="G187" s="1">
        <v>5.8396514729638662</v>
      </c>
      <c r="H187" s="116">
        <v>4.5454545454545421E-2</v>
      </c>
      <c r="I187" s="1">
        <v>12.191585420301955</v>
      </c>
      <c r="J187" s="116">
        <v>8.8888888888888851E-2</v>
      </c>
      <c r="K187" s="1"/>
      <c r="L187" s="116">
        <v>0</v>
      </c>
      <c r="M187" s="1">
        <v>47.016396815687749</v>
      </c>
      <c r="N187" s="116">
        <v>2.3792124326295912E-2</v>
      </c>
    </row>
    <row r="188" spans="2:14" x14ac:dyDescent="0.25">
      <c r="B188" s="12"/>
      <c r="C188" s="7"/>
      <c r="D188" t="s">
        <v>504</v>
      </c>
      <c r="E188" s="1">
        <v>28.985159922421925</v>
      </c>
      <c r="F188" s="116">
        <v>1.7647058823529436E-2</v>
      </c>
      <c r="G188" s="1">
        <v>2.9198257364819331</v>
      </c>
      <c r="H188" s="116">
        <v>2.2727272727272711E-2</v>
      </c>
      <c r="I188" s="1"/>
      <c r="J188" s="116">
        <v>0</v>
      </c>
      <c r="K188" s="1">
        <v>5.6677264347540524</v>
      </c>
      <c r="L188" s="116">
        <v>8.3333333333333329E-2</v>
      </c>
      <c r="M188" s="1">
        <v>37.572712093657913</v>
      </c>
      <c r="N188" s="116">
        <v>1.9013252778872156E-2</v>
      </c>
    </row>
    <row r="189" spans="2:14" x14ac:dyDescent="0.25">
      <c r="B189" s="12"/>
      <c r="C189" s="7"/>
      <c r="D189" t="s">
        <v>508</v>
      </c>
      <c r="E189" s="1">
        <v>9.6617199741406417</v>
      </c>
      <c r="F189" s="116">
        <v>5.8823529411764792E-3</v>
      </c>
      <c r="G189" s="1"/>
      <c r="H189" s="116">
        <v>0</v>
      </c>
      <c r="I189" s="1">
        <v>3.0478963550754887</v>
      </c>
      <c r="J189" s="116">
        <v>2.2222222222222213E-2</v>
      </c>
      <c r="K189" s="1"/>
      <c r="L189" s="116">
        <v>0</v>
      </c>
      <c r="M189" s="1">
        <v>12.70961632921613</v>
      </c>
      <c r="N189" s="116">
        <v>6.4315598881310738E-3</v>
      </c>
    </row>
    <row r="190" spans="2:14" x14ac:dyDescent="0.25">
      <c r="B190" s="12"/>
      <c r="C190" s="7"/>
      <c r="D190" t="s">
        <v>499</v>
      </c>
      <c r="E190" s="1"/>
      <c r="F190" s="116">
        <v>0</v>
      </c>
      <c r="G190" s="1">
        <v>2.9198257364819331</v>
      </c>
      <c r="H190" s="116">
        <v>2.2727272727272711E-2</v>
      </c>
      <c r="I190" s="1"/>
      <c r="J190" s="116">
        <v>0</v>
      </c>
      <c r="K190" s="1">
        <v>5.6677264347540524</v>
      </c>
      <c r="L190" s="116">
        <v>8.3333333333333329E-2</v>
      </c>
      <c r="M190" s="1">
        <v>8.5875521712359859</v>
      </c>
      <c r="N190" s="116">
        <v>4.3456351986638359E-3</v>
      </c>
    </row>
    <row r="191" spans="2:14" x14ac:dyDescent="0.25">
      <c r="B191" s="12"/>
      <c r="C191" s="7"/>
      <c r="D191" t="s">
        <v>502</v>
      </c>
      <c r="E191" s="1"/>
      <c r="F191" s="116">
        <v>0</v>
      </c>
      <c r="G191" s="1"/>
      <c r="H191" s="116">
        <v>0</v>
      </c>
      <c r="I191" s="1">
        <v>3.0478963550754887</v>
      </c>
      <c r="J191" s="116">
        <v>2.2222222222222213E-2</v>
      </c>
      <c r="K191" s="1">
        <v>3.7784842898360349</v>
      </c>
      <c r="L191" s="116">
        <v>5.5555555555555552E-2</v>
      </c>
      <c r="M191" s="1">
        <v>6.8263806449115236</v>
      </c>
      <c r="N191" s="116">
        <v>3.4544139492238388E-3</v>
      </c>
    </row>
    <row r="192" spans="2:14" x14ac:dyDescent="0.25">
      <c r="B192" s="12"/>
      <c r="C192" s="7"/>
      <c r="D192" t="s">
        <v>503</v>
      </c>
      <c r="E192" s="1"/>
      <c r="F192" s="116">
        <v>0</v>
      </c>
      <c r="G192" s="1">
        <v>2.9198257364819331</v>
      </c>
      <c r="H192" s="116">
        <v>2.2727272727272711E-2</v>
      </c>
      <c r="I192" s="1">
        <v>3.0478963550754887</v>
      </c>
      <c r="J192" s="116">
        <v>2.2222222222222213E-2</v>
      </c>
      <c r="K192" s="1"/>
      <c r="L192" s="116">
        <v>0</v>
      </c>
      <c r="M192" s="1">
        <v>5.9677220915574214</v>
      </c>
      <c r="N192" s="116">
        <v>3.0198993449821621E-3</v>
      </c>
    </row>
    <row r="193" spans="2:14" x14ac:dyDescent="0.25">
      <c r="B193" s="12"/>
      <c r="C193" s="7"/>
      <c r="D193" t="s">
        <v>501</v>
      </c>
      <c r="E193" s="1"/>
      <c r="F193" s="116">
        <v>0</v>
      </c>
      <c r="G193" s="1">
        <v>5.8396514729638662</v>
      </c>
      <c r="H193" s="116">
        <v>4.5454545454545421E-2</v>
      </c>
      <c r="I193" s="1"/>
      <c r="J193" s="116">
        <v>0</v>
      </c>
      <c r="K193" s="1"/>
      <c r="L193" s="116">
        <v>0</v>
      </c>
      <c r="M193" s="1">
        <v>5.8396514729638662</v>
      </c>
      <c r="N193" s="116">
        <v>2.955090633841057E-3</v>
      </c>
    </row>
    <row r="194" spans="2:14" x14ac:dyDescent="0.25">
      <c r="B194" s="12"/>
      <c r="C194" s="7" t="s">
        <v>506</v>
      </c>
      <c r="D194" s="7"/>
      <c r="E194" s="8">
        <v>1642.4923956039067</v>
      </c>
      <c r="F194" s="120">
        <v>0.90425531914893609</v>
      </c>
      <c r="G194" s="8">
        <v>128.47233240520515</v>
      </c>
      <c r="H194" s="120">
        <v>0.62857142857142878</v>
      </c>
      <c r="I194" s="8">
        <v>137.15533597839706</v>
      </c>
      <c r="J194" s="120">
        <v>0.59210526315789491</v>
      </c>
      <c r="K194" s="8">
        <v>68.012717217048632</v>
      </c>
      <c r="L194" s="120">
        <v>0.39999999999999997</v>
      </c>
      <c r="M194" s="8">
        <v>1976.1327812045574</v>
      </c>
      <c r="N194" s="120">
        <v>0.81575352105791787</v>
      </c>
    </row>
    <row r="195" spans="2:14" x14ac:dyDescent="0.25">
      <c r="B195" s="12"/>
      <c r="C195" s="7" t="s">
        <v>7</v>
      </c>
      <c r="D195" t="s">
        <v>500</v>
      </c>
      <c r="E195" s="1"/>
      <c r="F195" s="116">
        <v>0</v>
      </c>
      <c r="G195" s="1"/>
      <c r="H195" s="116"/>
      <c r="I195" s="1">
        <v>9.1436890652264662</v>
      </c>
      <c r="J195" s="116">
        <v>0.75</v>
      </c>
      <c r="K195" s="1">
        <v>11.335452869508106</v>
      </c>
      <c r="L195" s="116">
        <v>0.8571428571428571</v>
      </c>
      <c r="M195" s="1">
        <v>20.479141934734571</v>
      </c>
      <c r="N195" s="116">
        <v>0.5838172557166873</v>
      </c>
    </row>
    <row r="196" spans="2:14" x14ac:dyDescent="0.25">
      <c r="B196" s="12"/>
      <c r="C196" s="7"/>
      <c r="D196" t="s">
        <v>498</v>
      </c>
      <c r="E196" s="1">
        <v>9.6617199741406417</v>
      </c>
      <c r="F196" s="116">
        <v>1</v>
      </c>
      <c r="G196" s="1"/>
      <c r="H196" s="116"/>
      <c r="I196" s="1"/>
      <c r="J196" s="116">
        <v>0</v>
      </c>
      <c r="K196" s="1"/>
      <c r="L196" s="116">
        <v>0</v>
      </c>
      <c r="M196" s="1">
        <v>9.6617199741406417</v>
      </c>
      <c r="N196" s="116">
        <v>0.27543531163474994</v>
      </c>
    </row>
    <row r="197" spans="2:14" x14ac:dyDescent="0.25">
      <c r="B197" s="12"/>
      <c r="C197" s="7"/>
      <c r="D197" t="s">
        <v>501</v>
      </c>
      <c r="E197" s="1"/>
      <c r="F197" s="116">
        <v>0</v>
      </c>
      <c r="G197" s="1"/>
      <c r="H197" s="116"/>
      <c r="I197" s="1">
        <v>3.0478963550754887</v>
      </c>
      <c r="J197" s="116">
        <v>0.25</v>
      </c>
      <c r="K197" s="1">
        <v>1.8892421449180175</v>
      </c>
      <c r="L197" s="116">
        <v>0.14285714285714282</v>
      </c>
      <c r="M197" s="1">
        <v>4.9371384999935062</v>
      </c>
      <c r="N197" s="116">
        <v>0.14074743264856274</v>
      </c>
    </row>
    <row r="198" spans="2:14" x14ac:dyDescent="0.25">
      <c r="B198" s="12"/>
      <c r="C198" s="7" t="s">
        <v>511</v>
      </c>
      <c r="D198" s="7"/>
      <c r="E198" s="8">
        <v>9.6617199741406417</v>
      </c>
      <c r="F198" s="120">
        <v>5.3191489361702196E-3</v>
      </c>
      <c r="G198" s="8"/>
      <c r="H198" s="120">
        <v>0</v>
      </c>
      <c r="I198" s="8">
        <v>12.191585420301955</v>
      </c>
      <c r="J198" s="120">
        <v>5.2631578947368411E-2</v>
      </c>
      <c r="K198" s="8">
        <v>13.224695014426125</v>
      </c>
      <c r="L198" s="120">
        <v>7.7777777777777793E-2</v>
      </c>
      <c r="M198" s="8">
        <v>35.078000408868718</v>
      </c>
      <c r="N198" s="120">
        <v>1.4480303458031489E-2</v>
      </c>
    </row>
    <row r="199" spans="2:14" x14ac:dyDescent="0.25">
      <c r="B199" s="12"/>
      <c r="C199" s="7" t="s">
        <v>6</v>
      </c>
      <c r="D199" t="s">
        <v>500</v>
      </c>
      <c r="E199" s="1"/>
      <c r="F199" s="116"/>
      <c r="G199" s="1">
        <v>2.9198257364819331</v>
      </c>
      <c r="H199" s="116">
        <v>1</v>
      </c>
      <c r="I199" s="1"/>
      <c r="J199" s="116"/>
      <c r="K199" s="1">
        <v>1.8892421449180175</v>
      </c>
      <c r="L199" s="116">
        <v>0.5</v>
      </c>
      <c r="M199" s="1">
        <v>4.809067881399951</v>
      </c>
      <c r="N199" s="116">
        <v>0.71795241822264155</v>
      </c>
    </row>
    <row r="200" spans="2:14" x14ac:dyDescent="0.25">
      <c r="B200" s="12"/>
      <c r="C200" s="7"/>
      <c r="D200" t="s">
        <v>501</v>
      </c>
      <c r="E200" s="1"/>
      <c r="F200" s="116"/>
      <c r="G200" s="1"/>
      <c r="H200" s="116">
        <v>0</v>
      </c>
      <c r="I200" s="1"/>
      <c r="J200" s="116"/>
      <c r="K200" s="1">
        <v>1.8892421449180175</v>
      </c>
      <c r="L200" s="116">
        <v>0.5</v>
      </c>
      <c r="M200" s="1">
        <v>1.8892421449180175</v>
      </c>
      <c r="N200" s="116">
        <v>0.2820475817773585</v>
      </c>
    </row>
    <row r="201" spans="2:14" x14ac:dyDescent="0.25">
      <c r="B201" s="12"/>
      <c r="C201" s="7" t="s">
        <v>507</v>
      </c>
      <c r="D201" s="7"/>
      <c r="E201" s="8"/>
      <c r="F201" s="120">
        <v>0</v>
      </c>
      <c r="G201" s="8">
        <v>2.9198257364819331</v>
      </c>
      <c r="H201" s="120">
        <v>1.4285714285714282E-2</v>
      </c>
      <c r="I201" s="8"/>
      <c r="J201" s="120">
        <v>0</v>
      </c>
      <c r="K201" s="8">
        <v>3.7784842898360349</v>
      </c>
      <c r="L201" s="120">
        <v>2.222222222222222E-2</v>
      </c>
      <c r="M201" s="8">
        <v>6.6983100263179685</v>
      </c>
      <c r="N201" s="120">
        <v>2.7650824079623521E-3</v>
      </c>
    </row>
    <row r="202" spans="2:14" x14ac:dyDescent="0.25">
      <c r="B202" s="12"/>
      <c r="C202" s="7" t="s">
        <v>3</v>
      </c>
      <c r="D202" t="s">
        <v>500</v>
      </c>
      <c r="E202" s="1">
        <v>19.323439948281283</v>
      </c>
      <c r="F202" s="116">
        <v>0.11764705882352942</v>
      </c>
      <c r="G202" s="1">
        <v>26.278431628337398</v>
      </c>
      <c r="H202" s="116">
        <v>0.35999999999999993</v>
      </c>
      <c r="I202" s="1">
        <v>39.622652615981345</v>
      </c>
      <c r="J202" s="116">
        <v>0.48148148148148145</v>
      </c>
      <c r="K202" s="1">
        <v>35.895600753442338</v>
      </c>
      <c r="L202" s="116">
        <v>0.42222222222222228</v>
      </c>
      <c r="M202" s="1">
        <v>121.12012494604237</v>
      </c>
      <c r="N202" s="116">
        <v>0.29939175143565089</v>
      </c>
    </row>
    <row r="203" spans="2:14" x14ac:dyDescent="0.25">
      <c r="B203" s="12"/>
      <c r="C203" s="7"/>
      <c r="D203" t="s">
        <v>498</v>
      </c>
      <c r="E203" s="1">
        <v>106.27891971554703</v>
      </c>
      <c r="F203" s="116">
        <v>0.64705882352941169</v>
      </c>
      <c r="G203" s="1">
        <v>2.9198257364819331</v>
      </c>
      <c r="H203" s="116">
        <v>3.9999999999999994E-2</v>
      </c>
      <c r="I203" s="1">
        <v>3.0478963550754887</v>
      </c>
      <c r="J203" s="116">
        <v>3.7037037037037042E-2</v>
      </c>
      <c r="K203" s="1">
        <v>1.8892421449180175</v>
      </c>
      <c r="L203" s="116">
        <v>2.222222222222222E-2</v>
      </c>
      <c r="M203" s="1">
        <v>114.13588395202248</v>
      </c>
      <c r="N203" s="116">
        <v>0.28212769936684884</v>
      </c>
    </row>
    <row r="204" spans="2:14" x14ac:dyDescent="0.25">
      <c r="B204" s="12"/>
      <c r="C204" s="7"/>
      <c r="D204" t="s">
        <v>501</v>
      </c>
      <c r="E204" s="1"/>
      <c r="F204" s="116">
        <v>0</v>
      </c>
      <c r="G204" s="1">
        <v>32.118083101301266</v>
      </c>
      <c r="H204" s="116">
        <v>0.43999999999999995</v>
      </c>
      <c r="I204" s="1">
        <v>27.431067195679397</v>
      </c>
      <c r="J204" s="116">
        <v>0.33333333333333337</v>
      </c>
      <c r="K204" s="1">
        <v>41.563327188196382</v>
      </c>
      <c r="L204" s="116">
        <v>0.48888888888888882</v>
      </c>
      <c r="M204" s="1">
        <v>101.11247748517704</v>
      </c>
      <c r="N204" s="116">
        <v>0.24993568772960653</v>
      </c>
    </row>
    <row r="205" spans="2:14" x14ac:dyDescent="0.25">
      <c r="B205" s="12"/>
      <c r="C205" s="7"/>
      <c r="D205" t="s">
        <v>508</v>
      </c>
      <c r="E205" s="1">
        <v>9.6617199741406417</v>
      </c>
      <c r="F205" s="116">
        <v>5.8823529411764712E-2</v>
      </c>
      <c r="G205" s="1">
        <v>8.7594772094457998</v>
      </c>
      <c r="H205" s="116">
        <v>0.12</v>
      </c>
      <c r="I205" s="1">
        <v>9.1436890652264662</v>
      </c>
      <c r="J205" s="116">
        <v>0.11111111111111113</v>
      </c>
      <c r="K205" s="1"/>
      <c r="L205" s="116">
        <v>0</v>
      </c>
      <c r="M205" s="1">
        <v>27.564886248812911</v>
      </c>
      <c r="N205" s="116">
        <v>6.8136484963444932E-2</v>
      </c>
    </row>
    <row r="206" spans="2:14" x14ac:dyDescent="0.25">
      <c r="B206" s="12"/>
      <c r="C206" s="7"/>
      <c r="D206" t="s">
        <v>503</v>
      </c>
      <c r="E206" s="1">
        <v>9.6617199741406417</v>
      </c>
      <c r="F206" s="116">
        <v>5.8823529411764712E-2</v>
      </c>
      <c r="G206" s="1"/>
      <c r="H206" s="116">
        <v>0</v>
      </c>
      <c r="I206" s="1"/>
      <c r="J206" s="116">
        <v>0</v>
      </c>
      <c r="K206" s="1">
        <v>5.6677264347540524</v>
      </c>
      <c r="L206" s="116">
        <v>6.6666666666666666E-2</v>
      </c>
      <c r="M206" s="1">
        <v>15.329446408894693</v>
      </c>
      <c r="N206" s="116">
        <v>3.7892214947288949E-2</v>
      </c>
    </row>
    <row r="207" spans="2:14" x14ac:dyDescent="0.25">
      <c r="B207" s="12"/>
      <c r="C207" s="7"/>
      <c r="D207" t="s">
        <v>505</v>
      </c>
      <c r="E207" s="1">
        <v>9.6617199741406417</v>
      </c>
      <c r="F207" s="116">
        <v>5.8823529411764712E-2</v>
      </c>
      <c r="G207" s="1">
        <v>2.9198257364819331</v>
      </c>
      <c r="H207" s="116">
        <v>3.9999999999999994E-2</v>
      </c>
      <c r="I207" s="1"/>
      <c r="J207" s="116">
        <v>0</v>
      </c>
      <c r="K207" s="1"/>
      <c r="L207" s="116">
        <v>0</v>
      </c>
      <c r="M207" s="1">
        <v>12.581545710622574</v>
      </c>
      <c r="N207" s="116">
        <v>3.1099794586152096E-2</v>
      </c>
    </row>
    <row r="208" spans="2:14" x14ac:dyDescent="0.25">
      <c r="B208" s="12"/>
      <c r="C208" s="7"/>
      <c r="D208" t="s">
        <v>504</v>
      </c>
      <c r="E208" s="1">
        <v>9.6617199741406417</v>
      </c>
      <c r="F208" s="116">
        <v>5.8823529411764712E-2</v>
      </c>
      <c r="G208" s="1"/>
      <c r="H208" s="116">
        <v>0</v>
      </c>
      <c r="I208" s="1"/>
      <c r="J208" s="116">
        <v>0</v>
      </c>
      <c r="K208" s="1"/>
      <c r="L208" s="116">
        <v>0</v>
      </c>
      <c r="M208" s="1">
        <v>9.6617199741406417</v>
      </c>
      <c r="N208" s="116">
        <v>2.3882399941606867E-2</v>
      </c>
    </row>
    <row r="209" spans="2:14" x14ac:dyDescent="0.25">
      <c r="B209" s="12"/>
      <c r="C209" s="7"/>
      <c r="D209" t="s">
        <v>502</v>
      </c>
      <c r="E209" s="1"/>
      <c r="F209" s="116">
        <v>0</v>
      </c>
      <c r="G209" s="1"/>
      <c r="H209" s="116">
        <v>0</v>
      </c>
      <c r="I209" s="1">
        <v>3.0478963550754887</v>
      </c>
      <c r="J209" s="116">
        <v>3.7037037037037042E-2</v>
      </c>
      <c r="K209" s="1"/>
      <c r="L209" s="116">
        <v>0</v>
      </c>
      <c r="M209" s="1">
        <v>3.0478963550754887</v>
      </c>
      <c r="N209" s="116">
        <v>7.5339670294007881E-3</v>
      </c>
    </row>
    <row r="210" spans="2:14" x14ac:dyDescent="0.25">
      <c r="B210" s="9"/>
      <c r="C210" s="7" t="s">
        <v>510</v>
      </c>
      <c r="D210" s="7"/>
      <c r="E210" s="8">
        <v>164.24923956039089</v>
      </c>
      <c r="F210" s="120">
        <v>9.0425531914893734E-2</v>
      </c>
      <c r="G210" s="8">
        <v>72.995643412048338</v>
      </c>
      <c r="H210" s="120">
        <v>0.3571428571428571</v>
      </c>
      <c r="I210" s="8">
        <v>82.293201587038183</v>
      </c>
      <c r="J210" s="120">
        <v>0.35526315789473673</v>
      </c>
      <c r="K210" s="8">
        <v>85.015896521310793</v>
      </c>
      <c r="L210" s="120">
        <v>0.5</v>
      </c>
      <c r="M210" s="8">
        <v>404.55398108078822</v>
      </c>
      <c r="N210" s="120">
        <v>0.16700109307608818</v>
      </c>
    </row>
    <row r="211" spans="2:14" x14ac:dyDescent="0.25">
      <c r="B211" s="10" t="s">
        <v>45</v>
      </c>
      <c r="C211" s="10"/>
      <c r="D211" s="10"/>
      <c r="E211" s="11">
        <v>1816.4033551384382</v>
      </c>
      <c r="F211" s="117">
        <v>3.8828333391604616E-2</v>
      </c>
      <c r="G211" s="11">
        <v>204.38780155373539</v>
      </c>
      <c r="H211" s="117">
        <v>1.6226292726125115E-2</v>
      </c>
      <c r="I211" s="11">
        <v>231.64012298573718</v>
      </c>
      <c r="J211" s="117">
        <v>1.6921996522308514E-2</v>
      </c>
      <c r="K211" s="11">
        <v>170.03179304262159</v>
      </c>
      <c r="L211" s="117">
        <v>1.619654602388031E-2</v>
      </c>
      <c r="M211" s="11">
        <v>2422.4630727205326</v>
      </c>
      <c r="N211" s="117">
        <v>2.8989601275181243E-2</v>
      </c>
    </row>
    <row r="212" spans="2:14" x14ac:dyDescent="0.25">
      <c r="B212" s="12" t="s">
        <v>19</v>
      </c>
      <c r="C212" s="7" t="s">
        <v>2</v>
      </c>
      <c r="D212" t="s">
        <v>498</v>
      </c>
      <c r="E212" s="1">
        <v>1010.2266694710262</v>
      </c>
      <c r="F212" s="116">
        <v>0.84431137724550875</v>
      </c>
      <c r="G212" s="1">
        <v>70.558721028590767</v>
      </c>
      <c r="H212" s="116">
        <v>0.21212121212121218</v>
      </c>
      <c r="I212" s="1">
        <v>135.25385214007787</v>
      </c>
      <c r="J212" s="116">
        <v>0.39534883720930242</v>
      </c>
      <c r="K212" s="1">
        <v>78.389899150321639</v>
      </c>
      <c r="L212" s="116">
        <v>0.24358974358974353</v>
      </c>
      <c r="M212" s="1">
        <v>1294.4291417900167</v>
      </c>
      <c r="N212" s="116">
        <v>0.59023682033281344</v>
      </c>
    </row>
    <row r="213" spans="2:14" x14ac:dyDescent="0.25">
      <c r="B213" s="12"/>
      <c r="C213" s="7"/>
      <c r="D213" t="s">
        <v>499</v>
      </c>
      <c r="E213" s="1">
        <v>57.317825218214338</v>
      </c>
      <c r="F213" s="116">
        <v>4.7904191616766525E-2</v>
      </c>
      <c r="G213" s="1">
        <v>154.55719844357978</v>
      </c>
      <c r="H213" s="116">
        <v>0.46464646464646475</v>
      </c>
      <c r="I213" s="1">
        <v>115.36357976653701</v>
      </c>
      <c r="J213" s="116">
        <v>0.33720930232558149</v>
      </c>
      <c r="K213" s="1">
        <v>156.77979830064339</v>
      </c>
      <c r="L213" s="116">
        <v>0.48717948717948745</v>
      </c>
      <c r="M213" s="1">
        <v>484.01840172897448</v>
      </c>
      <c r="N213" s="116">
        <v>0.22070384016850597</v>
      </c>
    </row>
    <row r="214" spans="2:14" x14ac:dyDescent="0.25">
      <c r="B214" s="12"/>
      <c r="C214" s="7"/>
      <c r="D214" t="s">
        <v>500</v>
      </c>
      <c r="E214" s="1">
        <v>42.98836891366075</v>
      </c>
      <c r="F214" s="116">
        <v>3.5928143712574891E-2</v>
      </c>
      <c r="G214" s="1">
        <v>36.959330062595164</v>
      </c>
      <c r="H214" s="116">
        <v>0.11111111111111113</v>
      </c>
      <c r="I214" s="1">
        <v>27.846381322957207</v>
      </c>
      <c r="J214" s="116">
        <v>8.1395348837209322E-2</v>
      </c>
      <c r="K214" s="1">
        <v>37.132057492257609</v>
      </c>
      <c r="L214" s="116">
        <v>0.11538461538461534</v>
      </c>
      <c r="M214" s="1">
        <v>144.92613779147072</v>
      </c>
      <c r="N214" s="116">
        <v>6.6083758462716496E-2</v>
      </c>
    </row>
    <row r="215" spans="2:14" x14ac:dyDescent="0.25">
      <c r="B215" s="12"/>
      <c r="C215" s="7"/>
      <c r="D215" t="s">
        <v>509</v>
      </c>
      <c r="E215" s="1">
        <v>35.823640761383956</v>
      </c>
      <c r="F215" s="116">
        <v>2.9940119760479077E-2</v>
      </c>
      <c r="G215" s="1">
        <v>3.3599390965995606</v>
      </c>
      <c r="H215" s="116">
        <v>1.0101010101010104E-2</v>
      </c>
      <c r="I215" s="1">
        <v>23.868326848249033</v>
      </c>
      <c r="J215" s="116">
        <v>6.9767441860465129E-2</v>
      </c>
      <c r="K215" s="1">
        <v>28.880489160644807</v>
      </c>
      <c r="L215" s="116">
        <v>8.9743589743589702E-2</v>
      </c>
      <c r="M215" s="1">
        <v>91.932395866877357</v>
      </c>
      <c r="N215" s="116">
        <v>4.1919548370957155E-2</v>
      </c>
    </row>
    <row r="216" spans="2:14" x14ac:dyDescent="0.25">
      <c r="B216" s="12"/>
      <c r="C216" s="7"/>
      <c r="D216" t="s">
        <v>503</v>
      </c>
      <c r="E216" s="1"/>
      <c r="F216" s="116">
        <v>0</v>
      </c>
      <c r="G216" s="1">
        <v>30.239451869396046</v>
      </c>
      <c r="H216" s="116">
        <v>9.0909090909090939E-2</v>
      </c>
      <c r="I216" s="1">
        <v>11.934163424124515</v>
      </c>
      <c r="J216" s="116">
        <v>3.4883720930232558E-2</v>
      </c>
      <c r="K216" s="1">
        <v>12.377352497419203</v>
      </c>
      <c r="L216" s="116">
        <v>3.8461538461538443E-2</v>
      </c>
      <c r="M216" s="1">
        <v>54.550967790939765</v>
      </c>
      <c r="N216" s="116">
        <v>2.4874277575732445E-2</v>
      </c>
    </row>
    <row r="217" spans="2:14" x14ac:dyDescent="0.25">
      <c r="B217" s="12"/>
      <c r="C217" s="7"/>
      <c r="D217" t="s">
        <v>501</v>
      </c>
      <c r="E217" s="1">
        <v>14.329456304553583</v>
      </c>
      <c r="F217" s="116">
        <v>1.197604790419163E-2</v>
      </c>
      <c r="G217" s="1">
        <v>20.159634579597363</v>
      </c>
      <c r="H217" s="116">
        <v>6.0606060606060622E-2</v>
      </c>
      <c r="I217" s="1">
        <v>11.934163424124515</v>
      </c>
      <c r="J217" s="116">
        <v>3.4883720930232558E-2</v>
      </c>
      <c r="K217" s="1">
        <v>4.1257841658064009</v>
      </c>
      <c r="L217" s="116">
        <v>1.2820512820512815E-2</v>
      </c>
      <c r="M217" s="1">
        <v>50.549038474081861</v>
      </c>
      <c r="N217" s="116">
        <v>2.3049468508229188E-2</v>
      </c>
    </row>
    <row r="218" spans="2:14" x14ac:dyDescent="0.25">
      <c r="B218" s="12"/>
      <c r="C218" s="7"/>
      <c r="D218" t="s">
        <v>508</v>
      </c>
      <c r="E218" s="1">
        <v>14.329456304553583</v>
      </c>
      <c r="F218" s="116">
        <v>1.197604790419163E-2</v>
      </c>
      <c r="G218" s="1">
        <v>13.439756386398242</v>
      </c>
      <c r="H218" s="116">
        <v>4.0404040404040414E-2</v>
      </c>
      <c r="I218" s="1"/>
      <c r="J218" s="116">
        <v>0</v>
      </c>
      <c r="K218" s="1"/>
      <c r="L218" s="116">
        <v>0</v>
      </c>
      <c r="M218" s="1">
        <v>27.769212690951825</v>
      </c>
      <c r="N218" s="116">
        <v>1.2662270396035227E-2</v>
      </c>
    </row>
    <row r="219" spans="2:14" x14ac:dyDescent="0.25">
      <c r="B219" s="12"/>
      <c r="C219" s="7"/>
      <c r="D219" t="s">
        <v>505</v>
      </c>
      <c r="E219" s="1"/>
      <c r="F219" s="116">
        <v>0</v>
      </c>
      <c r="G219" s="1">
        <v>3.3599390965995606</v>
      </c>
      <c r="H219" s="116">
        <v>1.0101010101010104E-2</v>
      </c>
      <c r="I219" s="1">
        <v>7.9561089494163433</v>
      </c>
      <c r="J219" s="116">
        <v>2.3255813953488372E-2</v>
      </c>
      <c r="K219" s="1">
        <v>4.1257841658064009</v>
      </c>
      <c r="L219" s="116">
        <v>1.2820512820512815E-2</v>
      </c>
      <c r="M219" s="1">
        <v>15.441832211822305</v>
      </c>
      <c r="N219" s="116">
        <v>7.0412026819907207E-3</v>
      </c>
    </row>
    <row r="220" spans="2:14" x14ac:dyDescent="0.25">
      <c r="B220" s="12"/>
      <c r="C220" s="7"/>
      <c r="D220" t="s">
        <v>502</v>
      </c>
      <c r="E220" s="1">
        <v>7.1647281522767914</v>
      </c>
      <c r="F220" s="116">
        <v>5.9880239520958148E-3</v>
      </c>
      <c r="G220" s="1"/>
      <c r="H220" s="116">
        <v>0</v>
      </c>
      <c r="I220" s="1">
        <v>7.9561089494163433</v>
      </c>
      <c r="J220" s="116">
        <v>2.3255813953488372E-2</v>
      </c>
      <c r="K220" s="1"/>
      <c r="L220" s="116">
        <v>0</v>
      </c>
      <c r="M220" s="1">
        <v>15.120837101693134</v>
      </c>
      <c r="N220" s="116">
        <v>6.894834582704094E-3</v>
      </c>
    </row>
    <row r="221" spans="2:14" x14ac:dyDescent="0.25">
      <c r="B221" s="12"/>
      <c r="C221" s="7"/>
      <c r="D221" t="s">
        <v>504</v>
      </c>
      <c r="E221" s="1">
        <v>14.329456304553583</v>
      </c>
      <c r="F221" s="116">
        <v>1.197604790419163E-2</v>
      </c>
      <c r="G221" s="1"/>
      <c r="H221" s="116">
        <v>0</v>
      </c>
      <c r="I221" s="1"/>
      <c r="J221" s="116">
        <v>0</v>
      </c>
      <c r="K221" s="1"/>
      <c r="L221" s="116">
        <v>0</v>
      </c>
      <c r="M221" s="1">
        <v>14.329456304553583</v>
      </c>
      <c r="N221" s="116">
        <v>6.5339789203152218E-3</v>
      </c>
    </row>
    <row r="222" spans="2:14" x14ac:dyDescent="0.25">
      <c r="B222" s="12"/>
      <c r="C222" s="7" t="s">
        <v>506</v>
      </c>
      <c r="D222" s="7"/>
      <c r="E222" s="8">
        <v>1196.5096014302228</v>
      </c>
      <c r="F222" s="120">
        <v>0.90270270270270248</v>
      </c>
      <c r="G222" s="8">
        <v>332.6339705633564</v>
      </c>
      <c r="H222" s="120">
        <v>0.86086956521739166</v>
      </c>
      <c r="I222" s="8">
        <v>342.11268482490277</v>
      </c>
      <c r="J222" s="120">
        <v>0.85999999999999988</v>
      </c>
      <c r="K222" s="8">
        <v>321.81116493289943</v>
      </c>
      <c r="L222" s="120">
        <v>0.79591836734693877</v>
      </c>
      <c r="M222" s="8">
        <v>2193.067421751382</v>
      </c>
      <c r="N222" s="120">
        <v>0.872341854316381</v>
      </c>
    </row>
    <row r="223" spans="2:14" x14ac:dyDescent="0.25">
      <c r="B223" s="12"/>
      <c r="C223" s="7" t="s">
        <v>7</v>
      </c>
      <c r="D223" t="s">
        <v>500</v>
      </c>
      <c r="E223" s="1"/>
      <c r="F223" s="116"/>
      <c r="G223" s="1">
        <v>6.7198781931991212</v>
      </c>
      <c r="H223" s="116">
        <v>0.66666666666666674</v>
      </c>
      <c r="I223" s="1">
        <v>3.9780544747081716</v>
      </c>
      <c r="J223" s="116">
        <v>1</v>
      </c>
      <c r="K223" s="1"/>
      <c r="L223" s="116"/>
      <c r="M223" s="1">
        <v>10.697932667907292</v>
      </c>
      <c r="N223" s="116">
        <v>0.76099233561920121</v>
      </c>
    </row>
    <row r="224" spans="2:14" x14ac:dyDescent="0.25">
      <c r="B224" s="12"/>
      <c r="C224" s="7"/>
      <c r="D224" t="s">
        <v>501</v>
      </c>
      <c r="E224" s="1"/>
      <c r="F224" s="116"/>
      <c r="G224" s="1">
        <v>3.3599390965995606</v>
      </c>
      <c r="H224" s="116">
        <v>0.33333333333333337</v>
      </c>
      <c r="I224" s="1"/>
      <c r="J224" s="116">
        <v>0</v>
      </c>
      <c r="K224" s="1"/>
      <c r="L224" s="116"/>
      <c r="M224" s="1">
        <v>3.3599390965995606</v>
      </c>
      <c r="N224" s="116">
        <v>0.23900766438079871</v>
      </c>
    </row>
    <row r="225" spans="2:14" x14ac:dyDescent="0.25">
      <c r="B225" s="12"/>
      <c r="C225" s="7" t="s">
        <v>511</v>
      </c>
      <c r="D225" s="7"/>
      <c r="E225" s="8"/>
      <c r="F225" s="120">
        <v>0</v>
      </c>
      <c r="G225" s="8">
        <v>10.079817289798681</v>
      </c>
      <c r="H225" s="120">
        <v>2.6086956521739146E-2</v>
      </c>
      <c r="I225" s="8">
        <v>3.9780544747081716</v>
      </c>
      <c r="J225" s="120">
        <v>9.9999999999999985E-3</v>
      </c>
      <c r="K225" s="8"/>
      <c r="L225" s="120">
        <v>0</v>
      </c>
      <c r="M225" s="8">
        <v>14.057871764506853</v>
      </c>
      <c r="N225" s="120">
        <v>5.5918344329780644E-3</v>
      </c>
    </row>
    <row r="226" spans="2:14" x14ac:dyDescent="0.25">
      <c r="B226" s="12"/>
      <c r="C226" s="7" t="s">
        <v>6</v>
      </c>
      <c r="D226" t="s">
        <v>500</v>
      </c>
      <c r="E226" s="1"/>
      <c r="F226" s="116">
        <v>0</v>
      </c>
      <c r="G226" s="1">
        <v>3.3599390965995606</v>
      </c>
      <c r="H226" s="116">
        <v>0.5</v>
      </c>
      <c r="I226" s="1">
        <v>7.9561089494163433</v>
      </c>
      <c r="J226" s="116">
        <v>1</v>
      </c>
      <c r="K226" s="1"/>
      <c r="L226" s="116"/>
      <c r="M226" s="1">
        <v>11.316048046015904</v>
      </c>
      <c r="N226" s="116">
        <v>0.39013532293092246</v>
      </c>
    </row>
    <row r="227" spans="2:14" x14ac:dyDescent="0.25">
      <c r="B227" s="12"/>
      <c r="C227" s="7"/>
      <c r="D227" t="s">
        <v>505</v>
      </c>
      <c r="E227" s="1">
        <v>7.1647281522767914</v>
      </c>
      <c r="F227" s="116">
        <v>0.5</v>
      </c>
      <c r="G227" s="1"/>
      <c r="H227" s="116">
        <v>0</v>
      </c>
      <c r="I227" s="1"/>
      <c r="J227" s="116">
        <v>0</v>
      </c>
      <c r="K227" s="1"/>
      <c r="L227" s="116"/>
      <c r="M227" s="1">
        <v>7.1647281522767914</v>
      </c>
      <c r="N227" s="116">
        <v>0.24701322582179222</v>
      </c>
    </row>
    <row r="228" spans="2:14" x14ac:dyDescent="0.25">
      <c r="B228" s="12"/>
      <c r="C228" s="7"/>
      <c r="D228" t="s">
        <v>498</v>
      </c>
      <c r="E228" s="1">
        <v>7.1647281522767914</v>
      </c>
      <c r="F228" s="116">
        <v>0.5</v>
      </c>
      <c r="G228" s="1"/>
      <c r="H228" s="116">
        <v>0</v>
      </c>
      <c r="I228" s="1"/>
      <c r="J228" s="116">
        <v>0</v>
      </c>
      <c r="K228" s="1"/>
      <c r="L228" s="116"/>
      <c r="M228" s="1">
        <v>7.1647281522767914</v>
      </c>
      <c r="N228" s="116">
        <v>0.24701322582179222</v>
      </c>
    </row>
    <row r="229" spans="2:14" x14ac:dyDescent="0.25">
      <c r="B229" s="12"/>
      <c r="C229" s="7"/>
      <c r="D229" t="s">
        <v>499</v>
      </c>
      <c r="E229" s="1"/>
      <c r="F229" s="116">
        <v>0</v>
      </c>
      <c r="G229" s="1">
        <v>3.3599390965995606</v>
      </c>
      <c r="H229" s="116">
        <v>0.5</v>
      </c>
      <c r="I229" s="1"/>
      <c r="J229" s="116">
        <v>0</v>
      </c>
      <c r="K229" s="1"/>
      <c r="L229" s="116"/>
      <c r="M229" s="1">
        <v>3.3599390965995606</v>
      </c>
      <c r="N229" s="116">
        <v>0.11583822542549313</v>
      </c>
    </row>
    <row r="230" spans="2:14" x14ac:dyDescent="0.25">
      <c r="B230" s="12"/>
      <c r="C230" s="7" t="s">
        <v>507</v>
      </c>
      <c r="D230" s="7"/>
      <c r="E230" s="8">
        <v>14.329456304553583</v>
      </c>
      <c r="F230" s="120">
        <v>1.081081081081082E-2</v>
      </c>
      <c r="G230" s="8">
        <v>6.7198781931991212</v>
      </c>
      <c r="H230" s="120">
        <v>1.7391304347826098E-2</v>
      </c>
      <c r="I230" s="8">
        <v>7.9561089494163433</v>
      </c>
      <c r="J230" s="120">
        <v>1.9999999999999997E-2</v>
      </c>
      <c r="K230" s="8"/>
      <c r="L230" s="120">
        <v>0</v>
      </c>
      <c r="M230" s="8">
        <v>29.005443447169046</v>
      </c>
      <c r="N230" s="120">
        <v>1.1537567003647194E-2</v>
      </c>
    </row>
    <row r="231" spans="2:14" x14ac:dyDescent="0.25">
      <c r="B231" s="12"/>
      <c r="C231" s="7" t="s">
        <v>3</v>
      </c>
      <c r="D231" t="s">
        <v>498</v>
      </c>
      <c r="E231" s="1">
        <v>71.647281522767926</v>
      </c>
      <c r="F231" s="116">
        <v>0.625</v>
      </c>
      <c r="G231" s="1"/>
      <c r="H231" s="116">
        <v>0</v>
      </c>
      <c r="I231" s="1">
        <v>19.89027237354086</v>
      </c>
      <c r="J231" s="116">
        <v>0.45454545454545453</v>
      </c>
      <c r="K231" s="1">
        <v>4.1257841658064009</v>
      </c>
      <c r="L231" s="116">
        <v>0.05</v>
      </c>
      <c r="M231" s="1">
        <v>95.663338062115201</v>
      </c>
      <c r="N231" s="116">
        <v>0.3442746312297128</v>
      </c>
    </row>
    <row r="232" spans="2:14" x14ac:dyDescent="0.25">
      <c r="B232" s="12"/>
      <c r="C232" s="7"/>
      <c r="D232" t="s">
        <v>500</v>
      </c>
      <c r="E232" s="1">
        <v>14.329456304553583</v>
      </c>
      <c r="F232" s="116">
        <v>0.12499999999999999</v>
      </c>
      <c r="G232" s="1">
        <v>16.799695482997802</v>
      </c>
      <c r="H232" s="116">
        <v>0.45454545454545453</v>
      </c>
      <c r="I232" s="1">
        <v>15.912217898832687</v>
      </c>
      <c r="J232" s="116">
        <v>0.36363636363636359</v>
      </c>
      <c r="K232" s="1">
        <v>37.132057492257609</v>
      </c>
      <c r="L232" s="116">
        <v>0.45</v>
      </c>
      <c r="M232" s="1">
        <v>84.173427178641674</v>
      </c>
      <c r="N232" s="116">
        <v>0.30292457056486705</v>
      </c>
    </row>
    <row r="233" spans="2:14" x14ac:dyDescent="0.25">
      <c r="B233" s="12"/>
      <c r="C233" s="7"/>
      <c r="D233" t="s">
        <v>501</v>
      </c>
      <c r="E233" s="1"/>
      <c r="F233" s="116">
        <v>0</v>
      </c>
      <c r="G233" s="1">
        <v>16.799695482997802</v>
      </c>
      <c r="H233" s="116">
        <v>0.45454545454545453</v>
      </c>
      <c r="I233" s="1"/>
      <c r="J233" s="116">
        <v>0</v>
      </c>
      <c r="K233" s="1">
        <v>20.628920829032005</v>
      </c>
      <c r="L233" s="116">
        <v>0.25</v>
      </c>
      <c r="M233" s="1">
        <v>37.428616312029803</v>
      </c>
      <c r="N233" s="116">
        <v>0.13469865613403162</v>
      </c>
    </row>
    <row r="234" spans="2:14" x14ac:dyDescent="0.25">
      <c r="B234" s="12"/>
      <c r="C234" s="7"/>
      <c r="D234" t="s">
        <v>502</v>
      </c>
      <c r="E234" s="1">
        <v>28.658912609107166</v>
      </c>
      <c r="F234" s="116">
        <v>0.24999999999999997</v>
      </c>
      <c r="G234" s="1"/>
      <c r="H234" s="116">
        <v>0</v>
      </c>
      <c r="I234" s="1">
        <v>3.9780544747081716</v>
      </c>
      <c r="J234" s="116">
        <v>9.0909090909090898E-2</v>
      </c>
      <c r="K234" s="1">
        <v>4.1257841658064009</v>
      </c>
      <c r="L234" s="116">
        <v>0.05</v>
      </c>
      <c r="M234" s="1">
        <v>36.762751249621736</v>
      </c>
      <c r="N234" s="116">
        <v>0.13230233113165255</v>
      </c>
    </row>
    <row r="235" spans="2:14" x14ac:dyDescent="0.25">
      <c r="B235" s="12"/>
      <c r="C235" s="7"/>
      <c r="D235" t="s">
        <v>503</v>
      </c>
      <c r="E235" s="1"/>
      <c r="F235" s="116">
        <v>0</v>
      </c>
      <c r="G235" s="1">
        <v>3.3599390965995606</v>
      </c>
      <c r="H235" s="116">
        <v>9.0909090909090912E-2</v>
      </c>
      <c r="I235" s="1">
        <v>3.9780544747081716</v>
      </c>
      <c r="J235" s="116">
        <v>9.0909090909090898E-2</v>
      </c>
      <c r="K235" s="1">
        <v>8.2515683316128019</v>
      </c>
      <c r="L235" s="116">
        <v>0.1</v>
      </c>
      <c r="M235" s="1">
        <v>15.589561902920535</v>
      </c>
      <c r="N235" s="116">
        <v>5.6103945188237518E-2</v>
      </c>
    </row>
    <row r="236" spans="2:14" x14ac:dyDescent="0.25">
      <c r="B236" s="12"/>
      <c r="C236" s="7"/>
      <c r="D236" t="s">
        <v>505</v>
      </c>
      <c r="E236" s="1"/>
      <c r="F236" s="116">
        <v>0</v>
      </c>
      <c r="G236" s="1"/>
      <c r="H236" s="116">
        <v>0</v>
      </c>
      <c r="I236" s="1"/>
      <c r="J236" s="116">
        <v>0</v>
      </c>
      <c r="K236" s="1">
        <v>4.1257841658064009</v>
      </c>
      <c r="L236" s="116">
        <v>0.05</v>
      </c>
      <c r="M236" s="1">
        <v>4.1257841658064009</v>
      </c>
      <c r="N236" s="116">
        <v>1.4847932875749167E-2</v>
      </c>
    </row>
    <row r="237" spans="2:14" x14ac:dyDescent="0.25">
      <c r="B237" s="12"/>
      <c r="C237" s="7"/>
      <c r="D237" t="s">
        <v>504</v>
      </c>
      <c r="E237" s="1"/>
      <c r="F237" s="116">
        <v>0</v>
      </c>
      <c r="G237" s="1"/>
      <c r="H237" s="116">
        <v>0</v>
      </c>
      <c r="I237" s="1"/>
      <c r="J237" s="116">
        <v>0</v>
      </c>
      <c r="K237" s="1">
        <v>4.1257841658064009</v>
      </c>
      <c r="L237" s="116">
        <v>0.05</v>
      </c>
      <c r="M237" s="1">
        <v>4.1257841658064009</v>
      </c>
      <c r="N237" s="116">
        <v>1.4847932875749167E-2</v>
      </c>
    </row>
    <row r="238" spans="2:14" x14ac:dyDescent="0.25">
      <c r="B238" s="9"/>
      <c r="C238" s="7" t="s">
        <v>510</v>
      </c>
      <c r="D238" s="7"/>
      <c r="E238" s="8">
        <v>114.63565043642868</v>
      </c>
      <c r="F238" s="120">
        <v>8.6486486486486575E-2</v>
      </c>
      <c r="G238" s="8">
        <v>36.959330062595164</v>
      </c>
      <c r="H238" s="120">
        <v>9.5652173913043537E-2</v>
      </c>
      <c r="I238" s="8">
        <v>43.758599221789893</v>
      </c>
      <c r="J238" s="120">
        <v>0.11</v>
      </c>
      <c r="K238" s="8">
        <v>82.515683316128019</v>
      </c>
      <c r="L238" s="120">
        <v>0.20408163265306112</v>
      </c>
      <c r="M238" s="8">
        <v>277.86926303694179</v>
      </c>
      <c r="N238" s="120">
        <v>0.11052874424699355</v>
      </c>
    </row>
    <row r="239" spans="2:14" x14ac:dyDescent="0.25">
      <c r="B239" s="10" t="s">
        <v>46</v>
      </c>
      <c r="C239" s="10"/>
      <c r="D239" s="10"/>
      <c r="E239" s="11">
        <v>1325.4747081712053</v>
      </c>
      <c r="F239" s="117">
        <v>2.8334000664235109E-2</v>
      </c>
      <c r="G239" s="11">
        <v>386.39299610894921</v>
      </c>
      <c r="H239" s="117">
        <v>3.0675636288107759E-2</v>
      </c>
      <c r="I239" s="11">
        <v>397.80544747081723</v>
      </c>
      <c r="J239" s="117">
        <v>2.9060865241688039E-2</v>
      </c>
      <c r="K239" s="11">
        <v>404.32684824902748</v>
      </c>
      <c r="L239" s="117">
        <v>3.85145524208775E-2</v>
      </c>
      <c r="M239" s="11">
        <v>2514</v>
      </c>
      <c r="N239" s="117">
        <v>3.0085023142977514E-2</v>
      </c>
    </row>
    <row r="240" spans="2:14" x14ac:dyDescent="0.25">
      <c r="B240" s="12" t="s">
        <v>13</v>
      </c>
      <c r="C240" s="7" t="s">
        <v>2</v>
      </c>
      <c r="D240" t="s">
        <v>498</v>
      </c>
      <c r="E240" s="1">
        <v>3609.7263296735409</v>
      </c>
      <c r="F240" s="116">
        <v>0.91999999999999993</v>
      </c>
      <c r="G240" s="1">
        <v>141.55150482995649</v>
      </c>
      <c r="H240" s="116">
        <v>0.38461538461538464</v>
      </c>
      <c r="I240" s="1">
        <v>154.04893589390198</v>
      </c>
      <c r="J240" s="116">
        <v>0.43103448275862077</v>
      </c>
      <c r="K240" s="1">
        <v>115.28738328222786</v>
      </c>
      <c r="L240" s="116">
        <v>0.42</v>
      </c>
      <c r="M240" s="1">
        <v>4020.6141536796276</v>
      </c>
      <c r="N240" s="116">
        <v>0.81661097007153227</v>
      </c>
    </row>
    <row r="241" spans="2:14" x14ac:dyDescent="0.25">
      <c r="B241" s="12"/>
      <c r="C241" s="7"/>
      <c r="D241" t="s">
        <v>500</v>
      </c>
      <c r="E241" s="1">
        <v>78.472311514642314</v>
      </c>
      <c r="F241" s="116">
        <v>2.0000000000000028E-2</v>
      </c>
      <c r="G241" s="1">
        <v>99.086053380969545</v>
      </c>
      <c r="H241" s="116">
        <v>0.26923076923076927</v>
      </c>
      <c r="I241" s="1">
        <v>80.105446664829032</v>
      </c>
      <c r="J241" s="116">
        <v>0.22413793103448279</v>
      </c>
      <c r="K241" s="1">
        <v>104.30763249344426</v>
      </c>
      <c r="L241" s="116">
        <v>0.38</v>
      </c>
      <c r="M241" s="1">
        <v>361.97144405388514</v>
      </c>
      <c r="N241" s="116">
        <v>7.3518582178922973E-2</v>
      </c>
    </row>
    <row r="242" spans="2:14" x14ac:dyDescent="0.25">
      <c r="B242" s="12"/>
      <c r="C242" s="7"/>
      <c r="D242" t="s">
        <v>504</v>
      </c>
      <c r="E242" s="1">
        <v>104.62974868618976</v>
      </c>
      <c r="F242" s="116">
        <v>2.6666666666666707E-2</v>
      </c>
      <c r="G242" s="1">
        <v>7.0775752414978248</v>
      </c>
      <c r="H242" s="116">
        <v>1.9230769230769235E-2</v>
      </c>
      <c r="I242" s="1">
        <v>12.323914871512159</v>
      </c>
      <c r="J242" s="116">
        <v>3.4482758620689662E-2</v>
      </c>
      <c r="K242" s="1">
        <v>16.469626183175414</v>
      </c>
      <c r="L242" s="116">
        <v>6.0000000000000019E-2</v>
      </c>
      <c r="M242" s="1">
        <v>140.50086498237516</v>
      </c>
      <c r="N242" s="116">
        <v>2.8536572589076423E-2</v>
      </c>
    </row>
    <row r="243" spans="2:14" x14ac:dyDescent="0.25">
      <c r="B243" s="12"/>
      <c r="C243" s="7"/>
      <c r="D243" t="s">
        <v>501</v>
      </c>
      <c r="E243" s="1">
        <v>26.157437171547439</v>
      </c>
      <c r="F243" s="116">
        <v>6.6666666666666766E-3</v>
      </c>
      <c r="G243" s="1">
        <v>35.387876207489121</v>
      </c>
      <c r="H243" s="116">
        <v>9.6153846153846159E-2</v>
      </c>
      <c r="I243" s="1">
        <v>49.295659486048635</v>
      </c>
      <c r="J243" s="116">
        <v>0.13793103448275865</v>
      </c>
      <c r="K243" s="1">
        <v>10.979750788783608</v>
      </c>
      <c r="L243" s="116">
        <v>4.0000000000000008E-2</v>
      </c>
      <c r="M243" s="1">
        <v>121.8207236538688</v>
      </c>
      <c r="N243" s="116">
        <v>2.4742523285095287E-2</v>
      </c>
    </row>
    <row r="244" spans="2:14" x14ac:dyDescent="0.25">
      <c r="B244" s="12"/>
      <c r="C244" s="7"/>
      <c r="D244" t="s">
        <v>503</v>
      </c>
      <c r="E244" s="1">
        <v>52.314874343094878</v>
      </c>
      <c r="F244" s="116">
        <v>1.3333333333333353E-2</v>
      </c>
      <c r="G244" s="1">
        <v>7.0775752414978248</v>
      </c>
      <c r="H244" s="116">
        <v>1.9230769230769235E-2</v>
      </c>
      <c r="I244" s="1">
        <v>18.485872307268238</v>
      </c>
      <c r="J244" s="116">
        <v>5.1724137931034489E-2</v>
      </c>
      <c r="K244" s="1">
        <v>5.4898753943918042</v>
      </c>
      <c r="L244" s="116">
        <v>2.0000000000000004E-2</v>
      </c>
      <c r="M244" s="1">
        <v>83.368197286252737</v>
      </c>
      <c r="N244" s="116">
        <v>1.6932583395682505E-2</v>
      </c>
    </row>
    <row r="245" spans="2:14" x14ac:dyDescent="0.25">
      <c r="B245" s="12"/>
      <c r="C245" s="7"/>
      <c r="D245" t="s">
        <v>499</v>
      </c>
      <c r="E245" s="1"/>
      <c r="F245" s="116">
        <v>0</v>
      </c>
      <c r="G245" s="1">
        <v>35.387876207489121</v>
      </c>
      <c r="H245" s="116">
        <v>9.6153846153846159E-2</v>
      </c>
      <c r="I245" s="1">
        <v>24.647829743024317</v>
      </c>
      <c r="J245" s="116">
        <v>6.8965517241379323E-2</v>
      </c>
      <c r="K245" s="1">
        <v>5.4898753943918042</v>
      </c>
      <c r="L245" s="116">
        <v>2.0000000000000004E-2</v>
      </c>
      <c r="M245" s="1">
        <v>65.525581344905248</v>
      </c>
      <c r="N245" s="116">
        <v>1.3308640546269115E-2</v>
      </c>
    </row>
    <row r="246" spans="2:14" x14ac:dyDescent="0.25">
      <c r="B246" s="12"/>
      <c r="C246" s="7"/>
      <c r="D246" t="s">
        <v>509</v>
      </c>
      <c r="E246" s="1">
        <v>26.157437171547439</v>
      </c>
      <c r="F246" s="116">
        <v>6.6666666666666766E-3</v>
      </c>
      <c r="G246" s="1">
        <v>7.0775752414978248</v>
      </c>
      <c r="H246" s="116">
        <v>1.9230769230769235E-2</v>
      </c>
      <c r="I246" s="1">
        <v>12.323914871512159</v>
      </c>
      <c r="J246" s="116">
        <v>3.4482758620689662E-2</v>
      </c>
      <c r="K246" s="1">
        <v>5.4898753943918042</v>
      </c>
      <c r="L246" s="116">
        <v>2.0000000000000004E-2</v>
      </c>
      <c r="M246" s="1">
        <v>51.048802678949222</v>
      </c>
      <c r="N246" s="116">
        <v>1.0368319536082667E-2</v>
      </c>
    </row>
    <row r="247" spans="2:14" x14ac:dyDescent="0.25">
      <c r="B247" s="12"/>
      <c r="C247" s="7"/>
      <c r="D247" t="s">
        <v>508</v>
      </c>
      <c r="E247" s="1">
        <v>26.157437171547439</v>
      </c>
      <c r="F247" s="116">
        <v>6.6666666666666766E-3</v>
      </c>
      <c r="G247" s="1">
        <v>7.0775752414978248</v>
      </c>
      <c r="H247" s="116">
        <v>1.9230769230769235E-2</v>
      </c>
      <c r="I247" s="1"/>
      <c r="J247" s="116">
        <v>0</v>
      </c>
      <c r="K247" s="1"/>
      <c r="L247" s="116">
        <v>0</v>
      </c>
      <c r="M247" s="1">
        <v>33.235012413045261</v>
      </c>
      <c r="N247" s="116">
        <v>6.7502313551072715E-3</v>
      </c>
    </row>
    <row r="248" spans="2:14" x14ac:dyDescent="0.25">
      <c r="B248" s="12"/>
      <c r="C248" s="7"/>
      <c r="D248" t="s">
        <v>505</v>
      </c>
      <c r="E248" s="1"/>
      <c r="F248" s="116">
        <v>0</v>
      </c>
      <c r="G248" s="1">
        <v>21.232725724493474</v>
      </c>
      <c r="H248" s="116">
        <v>5.7692307692307702E-2</v>
      </c>
      <c r="I248" s="1">
        <v>6.1619574357560793</v>
      </c>
      <c r="J248" s="116">
        <v>1.7241379310344831E-2</v>
      </c>
      <c r="K248" s="1">
        <v>5.4898753943918042</v>
      </c>
      <c r="L248" s="116">
        <v>2.0000000000000004E-2</v>
      </c>
      <c r="M248" s="1">
        <v>32.884558554641359</v>
      </c>
      <c r="N248" s="116">
        <v>6.6790520639995665E-3</v>
      </c>
    </row>
    <row r="249" spans="2:14" x14ac:dyDescent="0.25">
      <c r="B249" s="12"/>
      <c r="C249" s="7"/>
      <c r="D249" t="s">
        <v>502</v>
      </c>
      <c r="E249" s="1"/>
      <c r="F249" s="116">
        <v>0</v>
      </c>
      <c r="G249" s="1">
        <v>7.0775752414978248</v>
      </c>
      <c r="H249" s="116">
        <v>1.9230769230769235E-2</v>
      </c>
      <c r="I249" s="1"/>
      <c r="J249" s="116">
        <v>0</v>
      </c>
      <c r="K249" s="1">
        <v>5.4898753943918042</v>
      </c>
      <c r="L249" s="116">
        <v>2.0000000000000004E-2</v>
      </c>
      <c r="M249" s="1">
        <v>12.567450635889628</v>
      </c>
      <c r="N249" s="116">
        <v>2.5525249782318909E-3</v>
      </c>
    </row>
    <row r="250" spans="2:14" x14ac:dyDescent="0.25">
      <c r="B250" s="12"/>
      <c r="C250" s="7" t="s">
        <v>506</v>
      </c>
      <c r="D250" s="7"/>
      <c r="E250" s="8">
        <v>3923.6155757321098</v>
      </c>
      <c r="F250" s="120">
        <v>0.95541401273885351</v>
      </c>
      <c r="G250" s="8">
        <v>368.03391255788682</v>
      </c>
      <c r="H250" s="120">
        <v>0.61176470588235299</v>
      </c>
      <c r="I250" s="8">
        <v>357.39353127385255</v>
      </c>
      <c r="J250" s="120">
        <v>0.72499999999999987</v>
      </c>
      <c r="K250" s="8">
        <v>274.49376971959015</v>
      </c>
      <c r="L250" s="120">
        <v>0.64102564102564108</v>
      </c>
      <c r="M250" s="8">
        <v>4923.5367892834402</v>
      </c>
      <c r="N250" s="120">
        <v>0.87459910727935097</v>
      </c>
    </row>
    <row r="251" spans="2:14" x14ac:dyDescent="0.25">
      <c r="B251" s="12"/>
      <c r="C251" s="7" t="s">
        <v>7</v>
      </c>
      <c r="D251" t="s">
        <v>500</v>
      </c>
      <c r="E251" s="1">
        <v>26.157437171547439</v>
      </c>
      <c r="F251" s="116">
        <v>0.5</v>
      </c>
      <c r="G251" s="1">
        <v>28.310300965991299</v>
      </c>
      <c r="H251" s="116">
        <v>0.66666666666666674</v>
      </c>
      <c r="I251" s="1"/>
      <c r="J251" s="116"/>
      <c r="K251" s="1">
        <v>5.4898753943918042</v>
      </c>
      <c r="L251" s="116">
        <v>1</v>
      </c>
      <c r="M251" s="1">
        <v>59.957613531930541</v>
      </c>
      <c r="N251" s="116">
        <v>0.59796043911816521</v>
      </c>
    </row>
    <row r="252" spans="2:14" x14ac:dyDescent="0.25">
      <c r="B252" s="12"/>
      <c r="C252" s="7"/>
      <c r="D252" t="s">
        <v>508</v>
      </c>
      <c r="E252" s="1">
        <v>26.157437171547439</v>
      </c>
      <c r="F252" s="116">
        <v>0.5</v>
      </c>
      <c r="G252" s="1"/>
      <c r="H252" s="116">
        <v>0</v>
      </c>
      <c r="I252" s="1"/>
      <c r="J252" s="116"/>
      <c r="K252" s="1"/>
      <c r="L252" s="116">
        <v>0</v>
      </c>
      <c r="M252" s="1">
        <v>26.157437171547439</v>
      </c>
      <c r="N252" s="116">
        <v>0.26086949923339792</v>
      </c>
    </row>
    <row r="253" spans="2:14" x14ac:dyDescent="0.25">
      <c r="B253" s="12"/>
      <c r="C253" s="7"/>
      <c r="D253" t="s">
        <v>501</v>
      </c>
      <c r="E253" s="1"/>
      <c r="F253" s="116">
        <v>0</v>
      </c>
      <c r="G253" s="1">
        <v>7.0775752414978248</v>
      </c>
      <c r="H253" s="116">
        <v>0.16666666666666669</v>
      </c>
      <c r="I253" s="1"/>
      <c r="J253" s="116"/>
      <c r="K253" s="1"/>
      <c r="L253" s="116">
        <v>0</v>
      </c>
      <c r="M253" s="1">
        <v>7.0775752414978248</v>
      </c>
      <c r="N253" s="116">
        <v>7.0585030824218437E-2</v>
      </c>
    </row>
    <row r="254" spans="2:14" x14ac:dyDescent="0.25">
      <c r="B254" s="12"/>
      <c r="C254" s="7"/>
      <c r="D254" t="s">
        <v>503</v>
      </c>
      <c r="E254" s="1"/>
      <c r="F254" s="116">
        <v>0</v>
      </c>
      <c r="G254" s="1">
        <v>7.0775752414978248</v>
      </c>
      <c r="H254" s="116">
        <v>0.16666666666666669</v>
      </c>
      <c r="I254" s="1"/>
      <c r="J254" s="116"/>
      <c r="K254" s="1"/>
      <c r="L254" s="116">
        <v>0</v>
      </c>
      <c r="M254" s="1">
        <v>7.0775752414978248</v>
      </c>
      <c r="N254" s="116">
        <v>7.0585030824218437E-2</v>
      </c>
    </row>
    <row r="255" spans="2:14" x14ac:dyDescent="0.25">
      <c r="B255" s="12"/>
      <c r="C255" s="7" t="s">
        <v>511</v>
      </c>
      <c r="D255" s="7"/>
      <c r="E255" s="8">
        <v>52.314874343094878</v>
      </c>
      <c r="F255" s="120">
        <v>1.2738853503184733E-2</v>
      </c>
      <c r="G255" s="8">
        <v>42.465451448986947</v>
      </c>
      <c r="H255" s="120">
        <v>7.058823529411766E-2</v>
      </c>
      <c r="I255" s="8"/>
      <c r="J255" s="120">
        <v>0</v>
      </c>
      <c r="K255" s="8">
        <v>5.4898753943918042</v>
      </c>
      <c r="L255" s="120">
        <v>1.2820512820512824E-2</v>
      </c>
      <c r="M255" s="8">
        <v>100.27020118647363</v>
      </c>
      <c r="N255" s="120">
        <v>1.781163261241191E-2</v>
      </c>
    </row>
    <row r="256" spans="2:14" x14ac:dyDescent="0.25">
      <c r="B256" s="12"/>
      <c r="C256" s="7" t="s">
        <v>6</v>
      </c>
      <c r="D256" t="s">
        <v>500</v>
      </c>
      <c r="E256" s="1"/>
      <c r="F256" s="116"/>
      <c r="G256" s="1">
        <v>28.310300965991299</v>
      </c>
      <c r="H256" s="116">
        <v>1</v>
      </c>
      <c r="I256" s="1"/>
      <c r="J256" s="116"/>
      <c r="K256" s="1"/>
      <c r="L256" s="116"/>
      <c r="M256" s="1">
        <v>28.310300965991299</v>
      </c>
      <c r="N256" s="116">
        <v>1</v>
      </c>
    </row>
    <row r="257" spans="2:14" x14ac:dyDescent="0.25">
      <c r="B257" s="12"/>
      <c r="C257" s="7" t="s">
        <v>507</v>
      </c>
      <c r="D257" s="7"/>
      <c r="E257" s="8"/>
      <c r="F257" s="120">
        <v>0</v>
      </c>
      <c r="G257" s="8">
        <v>28.310300965991299</v>
      </c>
      <c r="H257" s="120">
        <v>4.7058823529411771E-2</v>
      </c>
      <c r="I257" s="8"/>
      <c r="J257" s="120">
        <v>0</v>
      </c>
      <c r="K257" s="8"/>
      <c r="L257" s="120">
        <v>0</v>
      </c>
      <c r="M257" s="8">
        <v>28.310300965991299</v>
      </c>
      <c r="N257" s="120">
        <v>5.028938547906996E-3</v>
      </c>
    </row>
    <row r="258" spans="2:14" x14ac:dyDescent="0.25">
      <c r="B258" s="12"/>
      <c r="C258" s="7" t="s">
        <v>3</v>
      </c>
      <c r="D258" t="s">
        <v>501</v>
      </c>
      <c r="E258" s="1"/>
      <c r="F258" s="116">
        <v>0</v>
      </c>
      <c r="G258" s="1">
        <v>99.086053380969545</v>
      </c>
      <c r="H258" s="116">
        <v>0.60869565217391297</v>
      </c>
      <c r="I258" s="1">
        <v>67.781531793316873</v>
      </c>
      <c r="J258" s="116">
        <v>0.5</v>
      </c>
      <c r="K258" s="1">
        <v>54.898753943918031</v>
      </c>
      <c r="L258" s="116">
        <v>0.37037037037037029</v>
      </c>
      <c r="M258" s="1">
        <v>221.76633911820446</v>
      </c>
      <c r="N258" s="116">
        <v>0.38410335075914515</v>
      </c>
    </row>
    <row r="259" spans="2:14" x14ac:dyDescent="0.25">
      <c r="B259" s="12"/>
      <c r="C259" s="7"/>
      <c r="D259" t="s">
        <v>500</v>
      </c>
      <c r="E259" s="1"/>
      <c r="F259" s="116">
        <v>0</v>
      </c>
      <c r="G259" s="1">
        <v>42.465451448986947</v>
      </c>
      <c r="H259" s="116">
        <v>0.2608695652173913</v>
      </c>
      <c r="I259" s="1">
        <v>55.457616921804714</v>
      </c>
      <c r="J259" s="116">
        <v>0.40909090909090912</v>
      </c>
      <c r="K259" s="1">
        <v>65.878504732701643</v>
      </c>
      <c r="L259" s="116">
        <v>0.44444444444444442</v>
      </c>
      <c r="M259" s="1">
        <v>163.8015731034933</v>
      </c>
      <c r="N259" s="116">
        <v>0.28370731707455105</v>
      </c>
    </row>
    <row r="260" spans="2:14" x14ac:dyDescent="0.25">
      <c r="B260" s="12"/>
      <c r="C260" s="7"/>
      <c r="D260" t="s">
        <v>498</v>
      </c>
      <c r="E260" s="1">
        <v>130.7871858577372</v>
      </c>
      <c r="F260" s="116">
        <v>1</v>
      </c>
      <c r="G260" s="1">
        <v>7.0775752414978248</v>
      </c>
      <c r="H260" s="116">
        <v>4.3478260869565216E-2</v>
      </c>
      <c r="I260" s="1">
        <v>6.1619574357560793</v>
      </c>
      <c r="J260" s="116">
        <v>4.5454545454545456E-2</v>
      </c>
      <c r="K260" s="1">
        <v>5.4898753943918042</v>
      </c>
      <c r="L260" s="116">
        <v>3.7037037037037035E-2</v>
      </c>
      <c r="M260" s="1">
        <v>149.51659392938291</v>
      </c>
      <c r="N260" s="116">
        <v>0.25896547217546645</v>
      </c>
    </row>
    <row r="261" spans="2:14" x14ac:dyDescent="0.25">
      <c r="B261" s="12"/>
      <c r="C261" s="7"/>
      <c r="D261" t="s">
        <v>508</v>
      </c>
      <c r="E261" s="1"/>
      <c r="F261" s="116">
        <v>0</v>
      </c>
      <c r="G261" s="1">
        <v>14.15515048299565</v>
      </c>
      <c r="H261" s="116">
        <v>8.6956521739130432E-2</v>
      </c>
      <c r="I261" s="1"/>
      <c r="J261" s="116">
        <v>0</v>
      </c>
      <c r="K261" s="1">
        <v>5.4898753943918042</v>
      </c>
      <c r="L261" s="116">
        <v>3.7037037037037035E-2</v>
      </c>
      <c r="M261" s="1">
        <v>19.645025877387454</v>
      </c>
      <c r="N261" s="116">
        <v>3.4025543710818375E-2</v>
      </c>
    </row>
    <row r="262" spans="2:14" x14ac:dyDescent="0.25">
      <c r="B262" s="12"/>
      <c r="C262" s="7"/>
      <c r="D262" t="s">
        <v>503</v>
      </c>
      <c r="E262" s="1"/>
      <c r="F262" s="116">
        <v>0</v>
      </c>
      <c r="G262" s="1"/>
      <c r="H262" s="116">
        <v>0</v>
      </c>
      <c r="I262" s="1">
        <v>6.1619574357560793</v>
      </c>
      <c r="J262" s="116">
        <v>4.5454545454545456E-2</v>
      </c>
      <c r="K262" s="1">
        <v>10.979750788783608</v>
      </c>
      <c r="L262" s="116">
        <v>7.407407407407407E-2</v>
      </c>
      <c r="M262" s="1">
        <v>17.141708224539688</v>
      </c>
      <c r="N262" s="116">
        <v>2.9689751803459358E-2</v>
      </c>
    </row>
    <row r="263" spans="2:14" x14ac:dyDescent="0.25">
      <c r="B263" s="12"/>
      <c r="C263" s="7"/>
      <c r="D263" t="s">
        <v>505</v>
      </c>
      <c r="E263" s="1"/>
      <c r="F263" s="116">
        <v>0</v>
      </c>
      <c r="G263" s="1"/>
      <c r="H263" s="116">
        <v>0</v>
      </c>
      <c r="I263" s="1"/>
      <c r="J263" s="116">
        <v>0</v>
      </c>
      <c r="K263" s="1">
        <v>5.4898753943918042</v>
      </c>
      <c r="L263" s="116">
        <v>3.7037037037037035E-2</v>
      </c>
      <c r="M263" s="1">
        <v>5.4898753943918042</v>
      </c>
      <c r="N263" s="116">
        <v>9.5085644765598113E-3</v>
      </c>
    </row>
    <row r="264" spans="2:14" x14ac:dyDescent="0.25">
      <c r="B264" s="9"/>
      <c r="C264" s="7" t="s">
        <v>510</v>
      </c>
      <c r="D264" s="7"/>
      <c r="E264" s="8">
        <v>130.7871858577372</v>
      </c>
      <c r="F264" s="120">
        <v>3.1847133757961832E-2</v>
      </c>
      <c r="G264" s="8">
        <v>162.78423055444998</v>
      </c>
      <c r="H264" s="120">
        <v>0.27058823529411768</v>
      </c>
      <c r="I264" s="8">
        <v>135.56306358663375</v>
      </c>
      <c r="J264" s="120">
        <v>0.27500000000000002</v>
      </c>
      <c r="K264" s="8">
        <v>148.22663564857871</v>
      </c>
      <c r="L264" s="120">
        <v>0.34615384615384626</v>
      </c>
      <c r="M264" s="8">
        <v>577.36111564739952</v>
      </c>
      <c r="N264" s="120">
        <v>0.10256032156033028</v>
      </c>
    </row>
    <row r="265" spans="2:14" x14ac:dyDescent="0.25">
      <c r="B265" s="10" t="s">
        <v>47</v>
      </c>
      <c r="C265" s="10"/>
      <c r="D265" s="10"/>
      <c r="E265" s="11">
        <v>4106.7176359329414</v>
      </c>
      <c r="F265" s="117">
        <v>8.7787220312105993E-2</v>
      </c>
      <c r="G265" s="11">
        <v>601.593895527315</v>
      </c>
      <c r="H265" s="117">
        <v>4.7760377952447038E-2</v>
      </c>
      <c r="I265" s="11">
        <v>492.95659486048635</v>
      </c>
      <c r="J265" s="117">
        <v>3.6011938158018633E-2</v>
      </c>
      <c r="K265" s="11">
        <v>428.21028076256061</v>
      </c>
      <c r="L265" s="117">
        <v>4.0789592323660341E-2</v>
      </c>
      <c r="M265" s="11">
        <v>5629.4784070833039</v>
      </c>
      <c r="N265" s="117">
        <v>6.73679348289552E-2</v>
      </c>
    </row>
    <row r="266" spans="2:14" x14ac:dyDescent="0.25">
      <c r="B266" s="12" t="s">
        <v>16</v>
      </c>
      <c r="C266" s="7" t="s">
        <v>2</v>
      </c>
      <c r="D266" t="s">
        <v>498</v>
      </c>
      <c r="E266" s="1">
        <v>1686.1910705422342</v>
      </c>
      <c r="F266" s="116">
        <v>0.93103448275862066</v>
      </c>
      <c r="G266" s="1">
        <v>61.769735966006074</v>
      </c>
      <c r="H266" s="116">
        <v>0.39130434782608692</v>
      </c>
      <c r="I266" s="1">
        <v>165.67379514061238</v>
      </c>
      <c r="J266" s="116">
        <v>0.56923076923076932</v>
      </c>
      <c r="K266" s="1">
        <v>37.365897411481392</v>
      </c>
      <c r="L266" s="116">
        <v>0.22641509433962265</v>
      </c>
      <c r="M266" s="1">
        <v>1951.0004990603341</v>
      </c>
      <c r="N266" s="116">
        <v>0.80452587843202983</v>
      </c>
    </row>
    <row r="267" spans="2:14" x14ac:dyDescent="0.25">
      <c r="B267" s="12"/>
      <c r="C267" s="7"/>
      <c r="D267" t="s">
        <v>499</v>
      </c>
      <c r="E267" s="1">
        <v>24.980608452477512</v>
      </c>
      <c r="F267" s="116">
        <v>1.3793103448275845E-2</v>
      </c>
      <c r="G267" s="1">
        <v>54.906431969783178</v>
      </c>
      <c r="H267" s="116">
        <v>0.34782608695652173</v>
      </c>
      <c r="I267" s="1">
        <v>67.165052084032013</v>
      </c>
      <c r="J267" s="116">
        <v>0.23076923076923067</v>
      </c>
      <c r="K267" s="1">
        <v>46.707371764351741</v>
      </c>
      <c r="L267" s="116">
        <v>0.28301886792452835</v>
      </c>
      <c r="M267" s="1">
        <v>193.75946427064443</v>
      </c>
      <c r="N267" s="116">
        <v>7.9899776177370943E-2</v>
      </c>
    </row>
    <row r="268" spans="2:14" x14ac:dyDescent="0.25">
      <c r="B268" s="12"/>
      <c r="C268" s="7"/>
      <c r="D268" t="s">
        <v>500</v>
      </c>
      <c r="E268" s="1">
        <v>24.980608452477512</v>
      </c>
      <c r="F268" s="116">
        <v>1.3793103448275845E-2</v>
      </c>
      <c r="G268" s="1">
        <v>20.589911988668693</v>
      </c>
      <c r="H268" s="116">
        <v>0.13043478260869565</v>
      </c>
      <c r="I268" s="1">
        <v>35.821361111483746</v>
      </c>
      <c r="J268" s="116">
        <v>0.12307692307692304</v>
      </c>
      <c r="K268" s="1">
        <v>49.821196548641858</v>
      </c>
      <c r="L268" s="116">
        <v>0.30188679245283023</v>
      </c>
      <c r="M268" s="1">
        <v>131.2130781012718</v>
      </c>
      <c r="N268" s="116">
        <v>5.4107785708942396E-2</v>
      </c>
    </row>
    <row r="269" spans="2:14" x14ac:dyDescent="0.25">
      <c r="B269" s="12"/>
      <c r="C269" s="7"/>
      <c r="D269" t="s">
        <v>501</v>
      </c>
      <c r="E269" s="1">
        <v>24.980608452477512</v>
      </c>
      <c r="F269" s="116">
        <v>1.3793103448275845E-2</v>
      </c>
      <c r="G269" s="1">
        <v>10.294955994334346</v>
      </c>
      <c r="H269" s="116">
        <v>6.5217391304347824E-2</v>
      </c>
      <c r="I269" s="1">
        <v>4.4776701389354683</v>
      </c>
      <c r="J269" s="116">
        <v>1.538461538461538E-2</v>
      </c>
      <c r="K269" s="1"/>
      <c r="L269" s="116">
        <v>0</v>
      </c>
      <c r="M269" s="1">
        <v>39.753234585747322</v>
      </c>
      <c r="N269" s="116">
        <v>1.6392874318082819E-2</v>
      </c>
    </row>
    <row r="270" spans="2:14" x14ac:dyDescent="0.25">
      <c r="B270" s="12"/>
      <c r="C270" s="7"/>
      <c r="D270" t="s">
        <v>503</v>
      </c>
      <c r="E270" s="1">
        <v>12.490304226238756</v>
      </c>
      <c r="F270" s="116">
        <v>6.8965517241379223E-3</v>
      </c>
      <c r="G270" s="1">
        <v>6.8633039962228972</v>
      </c>
      <c r="H270" s="116">
        <v>4.3478260869565216E-2</v>
      </c>
      <c r="I270" s="1">
        <v>13.433010416806404</v>
      </c>
      <c r="J270" s="116">
        <v>4.6153846153846143E-2</v>
      </c>
      <c r="K270" s="1">
        <v>3.1138247842901157</v>
      </c>
      <c r="L270" s="116">
        <v>1.8867924528301886E-2</v>
      </c>
      <c r="M270" s="1">
        <v>35.900443423558173</v>
      </c>
      <c r="N270" s="116">
        <v>1.4804115014500739E-2</v>
      </c>
    </row>
    <row r="271" spans="2:14" x14ac:dyDescent="0.25">
      <c r="B271" s="12"/>
      <c r="C271" s="7"/>
      <c r="D271" t="s">
        <v>502</v>
      </c>
      <c r="E271" s="1"/>
      <c r="F271" s="116">
        <v>0</v>
      </c>
      <c r="G271" s="1"/>
      <c r="H271" s="116">
        <v>0</v>
      </c>
      <c r="I271" s="1">
        <v>4.4776701389354683</v>
      </c>
      <c r="J271" s="116">
        <v>1.538461538461538E-2</v>
      </c>
      <c r="K271" s="1">
        <v>21.796773490030812</v>
      </c>
      <c r="L271" s="116">
        <v>0.13207547169811323</v>
      </c>
      <c r="M271" s="1">
        <v>26.274443628966281</v>
      </c>
      <c r="N271" s="116">
        <v>1.083468192401177E-2</v>
      </c>
    </row>
    <row r="272" spans="2:14" x14ac:dyDescent="0.25">
      <c r="B272" s="12"/>
      <c r="C272" s="7"/>
      <c r="D272" t="s">
        <v>504</v>
      </c>
      <c r="E272" s="1">
        <v>24.980608452477512</v>
      </c>
      <c r="F272" s="116">
        <v>1.3793103448275845E-2</v>
      </c>
      <c r="G272" s="1"/>
      <c r="H272" s="116">
        <v>0</v>
      </c>
      <c r="I272" s="1"/>
      <c r="J272" s="116">
        <v>0</v>
      </c>
      <c r="K272" s="1"/>
      <c r="L272" s="116">
        <v>0</v>
      </c>
      <c r="M272" s="1">
        <v>24.980608452477512</v>
      </c>
      <c r="N272" s="116">
        <v>1.0301148548488685E-2</v>
      </c>
    </row>
    <row r="273" spans="2:14" x14ac:dyDescent="0.25">
      <c r="B273" s="12"/>
      <c r="C273" s="7"/>
      <c r="D273" t="s">
        <v>505</v>
      </c>
      <c r="E273" s="1">
        <v>12.490304226238756</v>
      </c>
      <c r="F273" s="116">
        <v>6.8965517241379223E-3</v>
      </c>
      <c r="G273" s="1"/>
      <c r="H273" s="116">
        <v>0</v>
      </c>
      <c r="I273" s="1"/>
      <c r="J273" s="116">
        <v>0</v>
      </c>
      <c r="K273" s="1">
        <v>3.1138247842901157</v>
      </c>
      <c r="L273" s="116">
        <v>1.8867924528301886E-2</v>
      </c>
      <c r="M273" s="1">
        <v>15.604129010528872</v>
      </c>
      <c r="N273" s="116">
        <v>6.4346091174291567E-3</v>
      </c>
    </row>
    <row r="274" spans="2:14" x14ac:dyDescent="0.25">
      <c r="B274" s="12"/>
      <c r="C274" s="7"/>
      <c r="D274" t="s">
        <v>508</v>
      </c>
      <c r="E274" s="1"/>
      <c r="F274" s="116">
        <v>0</v>
      </c>
      <c r="G274" s="1">
        <v>3.4316519981114486</v>
      </c>
      <c r="H274" s="116">
        <v>2.1739130434782608E-2</v>
      </c>
      <c r="I274" s="1"/>
      <c r="J274" s="116">
        <v>0</v>
      </c>
      <c r="K274" s="1">
        <v>3.1138247842901157</v>
      </c>
      <c r="L274" s="116">
        <v>1.8867924528301886E-2</v>
      </c>
      <c r="M274" s="1">
        <v>6.5454767824015647</v>
      </c>
      <c r="N274" s="116">
        <v>2.6991307591435042E-3</v>
      </c>
    </row>
    <row r="275" spans="2:14" x14ac:dyDescent="0.25">
      <c r="B275" s="12"/>
      <c r="C275" s="7" t="s">
        <v>506</v>
      </c>
      <c r="D275" s="7"/>
      <c r="E275" s="8">
        <v>1811.094112804622</v>
      </c>
      <c r="F275" s="120">
        <v>0.95394736842105277</v>
      </c>
      <c r="G275" s="8">
        <v>157.85599191312664</v>
      </c>
      <c r="H275" s="120">
        <v>0.76666666666666672</v>
      </c>
      <c r="I275" s="8">
        <v>291.04855903080551</v>
      </c>
      <c r="J275" s="120">
        <v>0.8783783783783784</v>
      </c>
      <c r="K275" s="8">
        <v>165.03271356737613</v>
      </c>
      <c r="L275" s="120">
        <v>0.79104477611940316</v>
      </c>
      <c r="M275" s="8">
        <v>2425.0313773159305</v>
      </c>
      <c r="N275" s="120">
        <v>0.91704435748555235</v>
      </c>
    </row>
    <row r="276" spans="2:14" x14ac:dyDescent="0.25">
      <c r="B276" s="12"/>
      <c r="C276" s="7" t="s">
        <v>7</v>
      </c>
      <c r="D276" t="s">
        <v>505</v>
      </c>
      <c r="E276" s="1">
        <v>12.490304226238756</v>
      </c>
      <c r="F276" s="116">
        <v>1</v>
      </c>
      <c r="G276" s="1"/>
      <c r="H276" s="116"/>
      <c r="I276" s="1"/>
      <c r="J276" s="116"/>
      <c r="K276" s="1"/>
      <c r="L276" s="116">
        <v>0</v>
      </c>
      <c r="M276" s="1">
        <v>12.490304226238756</v>
      </c>
      <c r="N276" s="116">
        <v>0.80044866444073448</v>
      </c>
    </row>
    <row r="277" spans="2:14" x14ac:dyDescent="0.25">
      <c r="B277" s="12"/>
      <c r="C277" s="7"/>
      <c r="D277" t="s">
        <v>500</v>
      </c>
      <c r="E277" s="1"/>
      <c r="F277" s="116">
        <v>0</v>
      </c>
      <c r="G277" s="1"/>
      <c r="H277" s="116"/>
      <c r="I277" s="1"/>
      <c r="J277" s="116"/>
      <c r="K277" s="1">
        <v>3.1138247842901157</v>
      </c>
      <c r="L277" s="116">
        <v>1</v>
      </c>
      <c r="M277" s="1">
        <v>3.1138247842901157</v>
      </c>
      <c r="N277" s="116">
        <v>0.19955133555926544</v>
      </c>
    </row>
    <row r="278" spans="2:14" x14ac:dyDescent="0.25">
      <c r="B278" s="12"/>
      <c r="C278" s="7" t="s">
        <v>511</v>
      </c>
      <c r="D278" s="7"/>
      <c r="E278" s="8">
        <v>12.490304226238756</v>
      </c>
      <c r="F278" s="120">
        <v>6.5789473684210445E-3</v>
      </c>
      <c r="G278" s="8"/>
      <c r="H278" s="120">
        <v>0</v>
      </c>
      <c r="I278" s="8"/>
      <c r="J278" s="120">
        <v>0</v>
      </c>
      <c r="K278" s="8">
        <v>3.1138247842901157</v>
      </c>
      <c r="L278" s="120">
        <v>1.4925373134328361E-2</v>
      </c>
      <c r="M278" s="8">
        <v>15.604129010528872</v>
      </c>
      <c r="N278" s="120">
        <v>5.9008219837634983E-3</v>
      </c>
    </row>
    <row r="279" spans="2:14" x14ac:dyDescent="0.25">
      <c r="B279" s="12"/>
      <c r="C279" s="7" t="s">
        <v>6</v>
      </c>
      <c r="D279" t="s">
        <v>500</v>
      </c>
      <c r="E279" s="1"/>
      <c r="F279" s="116"/>
      <c r="G279" s="1"/>
      <c r="H279" s="116"/>
      <c r="I279" s="1"/>
      <c r="J279" s="116"/>
      <c r="K279" s="1">
        <v>3.1138247842901157</v>
      </c>
      <c r="L279" s="116">
        <v>1</v>
      </c>
      <c r="M279" s="1">
        <v>3.1138247842901157</v>
      </c>
      <c r="N279" s="116">
        <v>1</v>
      </c>
    </row>
    <row r="280" spans="2:14" x14ac:dyDescent="0.25">
      <c r="B280" s="12"/>
      <c r="C280" s="7" t="s">
        <v>507</v>
      </c>
      <c r="D280" s="7"/>
      <c r="E280" s="8"/>
      <c r="F280" s="120">
        <v>0</v>
      </c>
      <c r="G280" s="8"/>
      <c r="H280" s="120">
        <v>0</v>
      </c>
      <c r="I280" s="8"/>
      <c r="J280" s="120">
        <v>0</v>
      </c>
      <c r="K280" s="8">
        <v>3.1138247842901157</v>
      </c>
      <c r="L280" s="120">
        <v>1.4925373134328361E-2</v>
      </c>
      <c r="M280" s="8">
        <v>3.1138247842901157</v>
      </c>
      <c r="N280" s="120">
        <v>1.1775169077574803E-3</v>
      </c>
    </row>
    <row r="281" spans="2:14" x14ac:dyDescent="0.25">
      <c r="B281" s="12"/>
      <c r="C281" s="7" t="s">
        <v>3</v>
      </c>
      <c r="D281" t="s">
        <v>498</v>
      </c>
      <c r="E281" s="1">
        <v>74.941825357432535</v>
      </c>
      <c r="F281" s="116">
        <v>1</v>
      </c>
      <c r="G281" s="1"/>
      <c r="H281" s="116">
        <v>0</v>
      </c>
      <c r="I281" s="1">
        <v>13.433010416806404</v>
      </c>
      <c r="J281" s="116">
        <v>0.33333333333333331</v>
      </c>
      <c r="K281" s="1">
        <v>6.2276495685802313</v>
      </c>
      <c r="L281" s="116">
        <v>0.16666666666666669</v>
      </c>
      <c r="M281" s="1">
        <v>94.602485342819165</v>
      </c>
      <c r="N281" s="116">
        <v>0.47148039362499994</v>
      </c>
    </row>
    <row r="282" spans="2:14" x14ac:dyDescent="0.25">
      <c r="B282" s="12"/>
      <c r="C282" s="7"/>
      <c r="D282" t="s">
        <v>500</v>
      </c>
      <c r="E282" s="1"/>
      <c r="F282" s="116">
        <v>0</v>
      </c>
      <c r="G282" s="1">
        <v>24.021563986780141</v>
      </c>
      <c r="H282" s="116">
        <v>0.5</v>
      </c>
      <c r="I282" s="1">
        <v>13.433010416806404</v>
      </c>
      <c r="J282" s="116">
        <v>0.33333333333333331</v>
      </c>
      <c r="K282" s="1">
        <v>9.3414743528703461</v>
      </c>
      <c r="L282" s="116">
        <v>0.25</v>
      </c>
      <c r="M282" s="1">
        <v>46.796048756456898</v>
      </c>
      <c r="N282" s="116">
        <v>0.23322240856395976</v>
      </c>
    </row>
    <row r="283" spans="2:14" x14ac:dyDescent="0.25">
      <c r="B283" s="12"/>
      <c r="C283" s="7"/>
      <c r="D283" t="s">
        <v>501</v>
      </c>
      <c r="E283" s="1"/>
      <c r="F283" s="116">
        <v>0</v>
      </c>
      <c r="G283" s="1">
        <v>17.158259990557244</v>
      </c>
      <c r="H283" s="116">
        <v>0.35714285714285715</v>
      </c>
      <c r="I283" s="1">
        <v>8.9553402778709366</v>
      </c>
      <c r="J283" s="116">
        <v>0.22222222222222224</v>
      </c>
      <c r="K283" s="1">
        <v>12.455299137160463</v>
      </c>
      <c r="L283" s="116">
        <v>0.33333333333333337</v>
      </c>
      <c r="M283" s="1">
        <v>38.568899405588638</v>
      </c>
      <c r="N283" s="116">
        <v>0.19221989578321641</v>
      </c>
    </row>
    <row r="284" spans="2:14" x14ac:dyDescent="0.25">
      <c r="B284" s="12"/>
      <c r="C284" s="7"/>
      <c r="D284" t="s">
        <v>503</v>
      </c>
      <c r="E284" s="1"/>
      <c r="F284" s="116">
        <v>0</v>
      </c>
      <c r="G284" s="1">
        <v>3.4316519981114486</v>
      </c>
      <c r="H284" s="116">
        <v>7.1428571428571425E-2</v>
      </c>
      <c r="I284" s="1"/>
      <c r="J284" s="116">
        <v>0</v>
      </c>
      <c r="K284" s="1">
        <v>6.2276495685802313</v>
      </c>
      <c r="L284" s="116">
        <v>0.16666666666666669</v>
      </c>
      <c r="M284" s="1">
        <v>9.6593015666916795</v>
      </c>
      <c r="N284" s="116">
        <v>4.8140080974649127E-2</v>
      </c>
    </row>
    <row r="285" spans="2:14" x14ac:dyDescent="0.25">
      <c r="B285" s="12"/>
      <c r="C285" s="7"/>
      <c r="D285" t="s">
        <v>502</v>
      </c>
      <c r="E285" s="1"/>
      <c r="F285" s="116">
        <v>0</v>
      </c>
      <c r="G285" s="1"/>
      <c r="H285" s="116">
        <v>0</v>
      </c>
      <c r="I285" s="1">
        <v>4.4776701389354683</v>
      </c>
      <c r="J285" s="116">
        <v>0.11111111111111112</v>
      </c>
      <c r="K285" s="1"/>
      <c r="L285" s="116">
        <v>0</v>
      </c>
      <c r="M285" s="1">
        <v>4.4776701389354683</v>
      </c>
      <c r="N285" s="116">
        <v>2.2315837390295887E-2</v>
      </c>
    </row>
    <row r="286" spans="2:14" x14ac:dyDescent="0.25">
      <c r="B286" s="12"/>
      <c r="C286" s="7"/>
      <c r="D286" t="s">
        <v>505</v>
      </c>
      <c r="E286" s="1"/>
      <c r="F286" s="116">
        <v>0</v>
      </c>
      <c r="G286" s="1">
        <v>3.4316519981114486</v>
      </c>
      <c r="H286" s="116">
        <v>7.1428571428571425E-2</v>
      </c>
      <c r="I286" s="1"/>
      <c r="J286" s="116">
        <v>0</v>
      </c>
      <c r="K286" s="1"/>
      <c r="L286" s="116">
        <v>0</v>
      </c>
      <c r="M286" s="1">
        <v>3.4316519981114486</v>
      </c>
      <c r="N286" s="116">
        <v>1.7102686351108797E-2</v>
      </c>
    </row>
    <row r="287" spans="2:14" x14ac:dyDescent="0.25">
      <c r="B287" s="12"/>
      <c r="C287" s="7"/>
      <c r="D287" t="s">
        <v>508</v>
      </c>
      <c r="E287" s="1"/>
      <c r="F287" s="116">
        <v>0</v>
      </c>
      <c r="G287" s="1"/>
      <c r="H287" s="116">
        <v>0</v>
      </c>
      <c r="I287" s="1"/>
      <c r="J287" s="116">
        <v>0</v>
      </c>
      <c r="K287" s="1">
        <v>3.1138247842901157</v>
      </c>
      <c r="L287" s="116">
        <v>8.3333333333333343E-2</v>
      </c>
      <c r="M287" s="1">
        <v>3.1138247842901157</v>
      </c>
      <c r="N287" s="116">
        <v>1.5518697311770165E-2</v>
      </c>
    </row>
    <row r="288" spans="2:14" x14ac:dyDescent="0.25">
      <c r="B288" s="9"/>
      <c r="C288" s="7" t="s">
        <v>510</v>
      </c>
      <c r="D288" s="7"/>
      <c r="E288" s="8">
        <v>74.941825357432535</v>
      </c>
      <c r="F288" s="120">
        <v>3.9473684210526265E-2</v>
      </c>
      <c r="G288" s="8">
        <v>48.043127973560281</v>
      </c>
      <c r="H288" s="120">
        <v>0.23333333333333334</v>
      </c>
      <c r="I288" s="8">
        <v>40.299031250419212</v>
      </c>
      <c r="J288" s="120">
        <v>0.12162162162162159</v>
      </c>
      <c r="K288" s="8">
        <v>37.365897411481384</v>
      </c>
      <c r="L288" s="120">
        <v>0.17910447761194032</v>
      </c>
      <c r="M288" s="8">
        <v>200.6498819928934</v>
      </c>
      <c r="N288" s="120">
        <v>7.5877303622926634E-2</v>
      </c>
    </row>
    <row r="289" spans="2:14" x14ac:dyDescent="0.25">
      <c r="B289" s="10" t="s">
        <v>48</v>
      </c>
      <c r="C289" s="10"/>
      <c r="D289" s="10"/>
      <c r="E289" s="11">
        <v>1898.5262423882932</v>
      </c>
      <c r="F289" s="117">
        <v>4.0583832706334463E-2</v>
      </c>
      <c r="G289" s="11">
        <v>205.89911988668692</v>
      </c>
      <c r="H289" s="117">
        <v>1.6346275883076796E-2</v>
      </c>
      <c r="I289" s="11">
        <v>331.34759028122471</v>
      </c>
      <c r="J289" s="117">
        <v>2.4205922092173281E-2</v>
      </c>
      <c r="K289" s="11">
        <v>208.62626054743771</v>
      </c>
      <c r="L289" s="117">
        <v>1.9872900063458161E-2</v>
      </c>
      <c r="M289" s="11">
        <v>2644.399213103643</v>
      </c>
      <c r="N289" s="117">
        <v>3.1645509755566674E-2</v>
      </c>
    </row>
    <row r="290" spans="2:14" x14ac:dyDescent="0.25">
      <c r="B290" s="12" t="s">
        <v>11</v>
      </c>
      <c r="C290" s="7" t="s">
        <v>2</v>
      </c>
      <c r="D290" t="s">
        <v>498</v>
      </c>
      <c r="E290" s="1">
        <v>2190.2238391797746</v>
      </c>
      <c r="F290" s="116">
        <v>0.90943396226415063</v>
      </c>
      <c r="G290" s="1">
        <v>126.93853569438784</v>
      </c>
      <c r="H290" s="116">
        <v>0.41860465116279072</v>
      </c>
      <c r="I290" s="1">
        <v>171.58465306851284</v>
      </c>
      <c r="J290" s="116">
        <v>0.61290322580645162</v>
      </c>
      <c r="K290" s="1">
        <v>25.81473787707716</v>
      </c>
      <c r="L290" s="116">
        <v>0.4</v>
      </c>
      <c r="M290" s="1">
        <v>2514.5617658197525</v>
      </c>
      <c r="N290" s="116">
        <v>0.82280889494620835</v>
      </c>
    </row>
    <row r="291" spans="2:14" x14ac:dyDescent="0.25">
      <c r="B291" s="12"/>
      <c r="C291" s="7"/>
      <c r="D291" t="s">
        <v>500</v>
      </c>
      <c r="E291" s="1">
        <v>63.616460059163856</v>
      </c>
      <c r="F291" s="116">
        <v>2.641509433962275E-2</v>
      </c>
      <c r="G291" s="1">
        <v>91.677831334835645</v>
      </c>
      <c r="H291" s="116">
        <v>0.30232558139534882</v>
      </c>
      <c r="I291" s="1">
        <v>18.061542428264513</v>
      </c>
      <c r="J291" s="116">
        <v>6.4516129032258077E-2</v>
      </c>
      <c r="K291" s="1">
        <v>22.587895642442515</v>
      </c>
      <c r="L291" s="116">
        <v>0.35000000000000003</v>
      </c>
      <c r="M291" s="1">
        <v>195.94372946470654</v>
      </c>
      <c r="N291" s="116">
        <v>6.4116239141150916E-2</v>
      </c>
    </row>
    <row r="292" spans="2:14" x14ac:dyDescent="0.25">
      <c r="B292" s="12"/>
      <c r="C292" s="7"/>
      <c r="D292" t="s">
        <v>499</v>
      </c>
      <c r="E292" s="1">
        <v>45.440328613688465</v>
      </c>
      <c r="F292" s="116">
        <v>1.8867924528301962E-2</v>
      </c>
      <c r="G292" s="1">
        <v>21.156422615731298</v>
      </c>
      <c r="H292" s="116">
        <v>6.9767441860465088E-2</v>
      </c>
      <c r="I292" s="1">
        <v>18.061542428264513</v>
      </c>
      <c r="J292" s="116">
        <v>6.4516129032258077E-2</v>
      </c>
      <c r="K292" s="1">
        <v>6.4536844692692892</v>
      </c>
      <c r="L292" s="116">
        <v>9.9999999999999992E-2</v>
      </c>
      <c r="M292" s="1">
        <v>91.111978126953574</v>
      </c>
      <c r="N292" s="116">
        <v>2.981344386048999E-2</v>
      </c>
    </row>
    <row r="293" spans="2:14" x14ac:dyDescent="0.25">
      <c r="B293" s="12"/>
      <c r="C293" s="7"/>
      <c r="D293" t="s">
        <v>505</v>
      </c>
      <c r="E293" s="1">
        <v>18.176131445475384</v>
      </c>
      <c r="F293" s="116">
        <v>7.5471698113207843E-3</v>
      </c>
      <c r="G293" s="1">
        <v>21.156422615731298</v>
      </c>
      <c r="H293" s="116">
        <v>6.9767441860465088E-2</v>
      </c>
      <c r="I293" s="1">
        <v>36.123084856529026</v>
      </c>
      <c r="J293" s="116">
        <v>0.12903225806451615</v>
      </c>
      <c r="K293" s="1"/>
      <c r="L293" s="116">
        <v>0</v>
      </c>
      <c r="M293" s="1">
        <v>75.455638917735712</v>
      </c>
      <c r="N293" s="116">
        <v>2.4690413939831062E-2</v>
      </c>
    </row>
    <row r="294" spans="2:14" x14ac:dyDescent="0.25">
      <c r="B294" s="12"/>
      <c r="C294" s="7"/>
      <c r="D294" t="s">
        <v>503</v>
      </c>
      <c r="E294" s="1">
        <v>18.176131445475384</v>
      </c>
      <c r="F294" s="116">
        <v>7.5471698113207843E-3</v>
      </c>
      <c r="G294" s="1">
        <v>14.104281743820865</v>
      </c>
      <c r="H294" s="116">
        <v>4.6511627906976723E-2</v>
      </c>
      <c r="I294" s="1">
        <v>27.092313642396768</v>
      </c>
      <c r="J294" s="116">
        <v>9.6774193548387108E-2</v>
      </c>
      <c r="K294" s="1">
        <v>6.4536844692692892</v>
      </c>
      <c r="L294" s="116">
        <v>9.9999999999999992E-2</v>
      </c>
      <c r="M294" s="1">
        <v>65.826411300962306</v>
      </c>
      <c r="N294" s="116">
        <v>2.1539561078612952E-2</v>
      </c>
    </row>
    <row r="295" spans="2:14" x14ac:dyDescent="0.25">
      <c r="B295" s="12"/>
      <c r="C295" s="7"/>
      <c r="D295" t="s">
        <v>508</v>
      </c>
      <c r="E295" s="1">
        <v>27.264197168213077</v>
      </c>
      <c r="F295" s="116">
        <v>1.1320754716981176E-2</v>
      </c>
      <c r="G295" s="1">
        <v>7.0521408719104324</v>
      </c>
      <c r="H295" s="116">
        <v>2.3255813953488361E-2</v>
      </c>
      <c r="I295" s="1">
        <v>9.0307712141322565</v>
      </c>
      <c r="J295" s="116">
        <v>3.2258064516129038E-2</v>
      </c>
      <c r="K295" s="1"/>
      <c r="L295" s="116">
        <v>0</v>
      </c>
      <c r="M295" s="1">
        <v>43.34710925425577</v>
      </c>
      <c r="N295" s="116">
        <v>1.4183937555011471E-2</v>
      </c>
    </row>
    <row r="296" spans="2:14" x14ac:dyDescent="0.25">
      <c r="B296" s="12"/>
      <c r="C296" s="7"/>
      <c r="D296" t="s">
        <v>502</v>
      </c>
      <c r="E296" s="1">
        <v>18.176131445475384</v>
      </c>
      <c r="F296" s="116">
        <v>7.5471698113207843E-3</v>
      </c>
      <c r="G296" s="1">
        <v>14.104281743820865</v>
      </c>
      <c r="H296" s="116">
        <v>4.6511627906976723E-2</v>
      </c>
      <c r="I296" s="1"/>
      <c r="J296" s="116">
        <v>0</v>
      </c>
      <c r="K296" s="1">
        <v>3.2268422346346446</v>
      </c>
      <c r="L296" s="116">
        <v>4.9999999999999996E-2</v>
      </c>
      <c r="M296" s="1">
        <v>35.507255423930893</v>
      </c>
      <c r="N296" s="116">
        <v>1.1618599310251169E-2</v>
      </c>
    </row>
    <row r="297" spans="2:14" x14ac:dyDescent="0.25">
      <c r="B297" s="12"/>
      <c r="C297" s="7"/>
      <c r="D297" t="s">
        <v>501</v>
      </c>
      <c r="E297" s="1">
        <v>27.264197168213077</v>
      </c>
      <c r="F297" s="116">
        <v>1.1320754716981176E-2</v>
      </c>
      <c r="G297" s="1">
        <v>7.0521408719104324</v>
      </c>
      <c r="H297" s="116">
        <v>2.3255813953488361E-2</v>
      </c>
      <c r="I297" s="1"/>
      <c r="J297" s="116">
        <v>0</v>
      </c>
      <c r="K297" s="1"/>
      <c r="L297" s="116">
        <v>0</v>
      </c>
      <c r="M297" s="1">
        <v>34.316338040123512</v>
      </c>
      <c r="N297" s="116">
        <v>1.1228910168444255E-2</v>
      </c>
    </row>
    <row r="298" spans="2:14" x14ac:dyDescent="0.25">
      <c r="B298" s="12"/>
      <c r="C298" s="7" t="s">
        <v>506</v>
      </c>
      <c r="D298" s="7"/>
      <c r="E298" s="8">
        <v>2408.3374165254791</v>
      </c>
      <c r="F298" s="120">
        <v>0.97785977859778594</v>
      </c>
      <c r="G298" s="8">
        <v>303.24205749214872</v>
      </c>
      <c r="H298" s="120">
        <v>0.60563380281690171</v>
      </c>
      <c r="I298" s="8">
        <v>279.95390763809991</v>
      </c>
      <c r="J298" s="120">
        <v>0.67391304347826098</v>
      </c>
      <c r="K298" s="8">
        <v>64.536844692692895</v>
      </c>
      <c r="L298" s="120">
        <v>0.37037037037037035</v>
      </c>
      <c r="M298" s="8">
        <v>3056.0702263484204</v>
      </c>
      <c r="N298" s="120">
        <v>0.86008162841549052</v>
      </c>
    </row>
    <row r="299" spans="2:14" x14ac:dyDescent="0.25">
      <c r="B299" s="12"/>
      <c r="C299" s="7" t="s">
        <v>7</v>
      </c>
      <c r="D299" t="s">
        <v>500</v>
      </c>
      <c r="E299" s="1"/>
      <c r="F299" s="116">
        <v>0</v>
      </c>
      <c r="G299" s="1">
        <v>21.156422615731298</v>
      </c>
      <c r="H299" s="116">
        <v>0.75</v>
      </c>
      <c r="I299" s="1">
        <v>18.061542428264513</v>
      </c>
      <c r="J299" s="116">
        <v>1</v>
      </c>
      <c r="K299" s="1"/>
      <c r="L299" s="116">
        <v>0</v>
      </c>
      <c r="M299" s="1">
        <v>39.217965043995811</v>
      </c>
      <c r="N299" s="116">
        <v>0.66941974493384315</v>
      </c>
    </row>
    <row r="300" spans="2:14" x14ac:dyDescent="0.25">
      <c r="B300" s="12"/>
      <c r="C300" s="7"/>
      <c r="D300" t="s">
        <v>501</v>
      </c>
      <c r="E300" s="1">
        <v>9.0880657227376922</v>
      </c>
      <c r="F300" s="116">
        <v>1</v>
      </c>
      <c r="G300" s="1"/>
      <c r="H300" s="116">
        <v>0</v>
      </c>
      <c r="I300" s="1"/>
      <c r="J300" s="116">
        <v>0</v>
      </c>
      <c r="K300" s="1"/>
      <c r="L300" s="116">
        <v>0</v>
      </c>
      <c r="M300" s="1">
        <v>9.0880657227376922</v>
      </c>
      <c r="N300" s="116">
        <v>0.15512611710557062</v>
      </c>
    </row>
    <row r="301" spans="2:14" x14ac:dyDescent="0.25">
      <c r="B301" s="12"/>
      <c r="C301" s="7"/>
      <c r="D301" t="s">
        <v>498</v>
      </c>
      <c r="E301" s="1"/>
      <c r="F301" s="116">
        <v>0</v>
      </c>
      <c r="G301" s="1">
        <v>7.0521408719104324</v>
      </c>
      <c r="H301" s="116">
        <v>0.25</v>
      </c>
      <c r="I301" s="1"/>
      <c r="J301" s="116">
        <v>0</v>
      </c>
      <c r="K301" s="1"/>
      <c r="L301" s="116">
        <v>0</v>
      </c>
      <c r="M301" s="1">
        <v>7.0521408719104324</v>
      </c>
      <c r="N301" s="116">
        <v>0.12037448496921854</v>
      </c>
    </row>
    <row r="302" spans="2:14" x14ac:dyDescent="0.25">
      <c r="B302" s="12"/>
      <c r="C302" s="7"/>
      <c r="D302" t="s">
        <v>503</v>
      </c>
      <c r="E302" s="1"/>
      <c r="F302" s="116">
        <v>0</v>
      </c>
      <c r="G302" s="1"/>
      <c r="H302" s="116">
        <v>0</v>
      </c>
      <c r="I302" s="1"/>
      <c r="J302" s="116">
        <v>0</v>
      </c>
      <c r="K302" s="1">
        <v>3.2268422346346446</v>
      </c>
      <c r="L302" s="116">
        <v>1</v>
      </c>
      <c r="M302" s="1">
        <v>3.2268422346346446</v>
      </c>
      <c r="N302" s="116">
        <v>5.5079652991367661E-2</v>
      </c>
    </row>
    <row r="303" spans="2:14" x14ac:dyDescent="0.25">
      <c r="B303" s="12"/>
      <c r="C303" s="7" t="s">
        <v>511</v>
      </c>
      <c r="D303" s="7"/>
      <c r="E303" s="8">
        <v>9.0880657227376922</v>
      </c>
      <c r="F303" s="120">
        <v>3.6900369003690179E-3</v>
      </c>
      <c r="G303" s="8">
        <v>28.208563487641729</v>
      </c>
      <c r="H303" s="120">
        <v>5.6338028169014086E-2</v>
      </c>
      <c r="I303" s="8">
        <v>18.061542428264513</v>
      </c>
      <c r="J303" s="120">
        <v>4.347826086956523E-2</v>
      </c>
      <c r="K303" s="8">
        <v>3.2268422346346446</v>
      </c>
      <c r="L303" s="120">
        <v>1.8518518518518517E-2</v>
      </c>
      <c r="M303" s="8">
        <v>58.585013873278584</v>
      </c>
      <c r="N303" s="120">
        <v>1.6487806365981347E-2</v>
      </c>
    </row>
    <row r="304" spans="2:14" x14ac:dyDescent="0.25">
      <c r="B304" s="12"/>
      <c r="C304" s="7" t="s">
        <v>6</v>
      </c>
      <c r="D304" t="s">
        <v>500</v>
      </c>
      <c r="E304" s="1"/>
      <c r="F304" s="116"/>
      <c r="G304" s="1">
        <v>14.104281743820865</v>
      </c>
      <c r="H304" s="116">
        <v>0.5</v>
      </c>
      <c r="I304" s="1">
        <v>9.0307712141322565</v>
      </c>
      <c r="J304" s="116">
        <v>1</v>
      </c>
      <c r="K304" s="1"/>
      <c r="L304" s="116"/>
      <c r="M304" s="1">
        <v>23.135052957953121</v>
      </c>
      <c r="N304" s="116">
        <v>0.62125312235642671</v>
      </c>
    </row>
    <row r="305" spans="2:14" x14ac:dyDescent="0.25">
      <c r="B305" s="12"/>
      <c r="C305" s="7"/>
      <c r="D305" t="s">
        <v>505</v>
      </c>
      <c r="E305" s="1"/>
      <c r="F305" s="116"/>
      <c r="G305" s="1">
        <v>7.0521408719104324</v>
      </c>
      <c r="H305" s="116">
        <v>0.25</v>
      </c>
      <c r="I305" s="1"/>
      <c r="J305" s="116">
        <v>0</v>
      </c>
      <c r="K305" s="1"/>
      <c r="L305" s="116"/>
      <c r="M305" s="1">
        <v>7.0521408719104324</v>
      </c>
      <c r="N305" s="116">
        <v>0.18937343882178664</v>
      </c>
    </row>
    <row r="306" spans="2:14" x14ac:dyDescent="0.25">
      <c r="B306" s="12"/>
      <c r="C306" s="7"/>
      <c r="D306" t="s">
        <v>501</v>
      </c>
      <c r="E306" s="1"/>
      <c r="F306" s="116"/>
      <c r="G306" s="1">
        <v>7.0521408719104324</v>
      </c>
      <c r="H306" s="116">
        <v>0.25</v>
      </c>
      <c r="I306" s="1"/>
      <c r="J306" s="116">
        <v>0</v>
      </c>
      <c r="K306" s="1"/>
      <c r="L306" s="116"/>
      <c r="M306" s="1">
        <v>7.0521408719104324</v>
      </c>
      <c r="N306" s="116">
        <v>0.18937343882178664</v>
      </c>
    </row>
    <row r="307" spans="2:14" x14ac:dyDescent="0.25">
      <c r="B307" s="12"/>
      <c r="C307" s="7" t="s">
        <v>507</v>
      </c>
      <c r="D307" s="7"/>
      <c r="E307" s="8"/>
      <c r="F307" s="120">
        <v>0</v>
      </c>
      <c r="G307" s="8">
        <v>28.208563487641729</v>
      </c>
      <c r="H307" s="120">
        <v>5.6338028169014086E-2</v>
      </c>
      <c r="I307" s="8">
        <v>9.0307712141322565</v>
      </c>
      <c r="J307" s="120">
        <v>2.1739130434782615E-2</v>
      </c>
      <c r="K307" s="8"/>
      <c r="L307" s="120">
        <v>0</v>
      </c>
      <c r="M307" s="8">
        <v>37.239334701773984</v>
      </c>
      <c r="N307" s="120">
        <v>1.0480409564959933E-2</v>
      </c>
    </row>
    <row r="308" spans="2:14" x14ac:dyDescent="0.25">
      <c r="B308" s="12"/>
      <c r="C308" s="7" t="s">
        <v>3</v>
      </c>
      <c r="D308" t="s">
        <v>500</v>
      </c>
      <c r="E308" s="1">
        <v>9.0880657227376922</v>
      </c>
      <c r="F308" s="116">
        <v>0.19999999999999998</v>
      </c>
      <c r="G308" s="1">
        <v>42.312845231462596</v>
      </c>
      <c r="H308" s="116">
        <v>0.3</v>
      </c>
      <c r="I308" s="1">
        <v>90.307712141322568</v>
      </c>
      <c r="J308" s="116">
        <v>0.83333333333333326</v>
      </c>
      <c r="K308" s="1">
        <v>61.310002458058257</v>
      </c>
      <c r="L308" s="116">
        <v>0.5757575757575758</v>
      </c>
      <c r="M308" s="1">
        <v>203.0186255535811</v>
      </c>
      <c r="N308" s="116">
        <v>0.50585423566547938</v>
      </c>
    </row>
    <row r="309" spans="2:14" x14ac:dyDescent="0.25">
      <c r="B309" s="12"/>
      <c r="C309" s="7"/>
      <c r="D309" t="s">
        <v>501</v>
      </c>
      <c r="E309" s="1"/>
      <c r="F309" s="116">
        <v>0</v>
      </c>
      <c r="G309" s="1">
        <v>63.46926784719389</v>
      </c>
      <c r="H309" s="116">
        <v>0.44999999999999996</v>
      </c>
      <c r="I309" s="1">
        <v>9.0307712141322565</v>
      </c>
      <c r="J309" s="116">
        <v>8.3333333333333329E-2</v>
      </c>
      <c r="K309" s="1">
        <v>22.587895642442515</v>
      </c>
      <c r="L309" s="116">
        <v>0.21212121212121213</v>
      </c>
      <c r="M309" s="1">
        <v>95.087934703768667</v>
      </c>
      <c r="N309" s="116">
        <v>0.23692720014937296</v>
      </c>
    </row>
    <row r="310" spans="2:14" x14ac:dyDescent="0.25">
      <c r="B310" s="12"/>
      <c r="C310" s="7"/>
      <c r="D310" t="s">
        <v>498</v>
      </c>
      <c r="E310" s="1">
        <v>27.264197168213077</v>
      </c>
      <c r="F310" s="116">
        <v>0.6</v>
      </c>
      <c r="G310" s="1">
        <v>7.0521408719104324</v>
      </c>
      <c r="H310" s="116">
        <v>4.9999999999999996E-2</v>
      </c>
      <c r="I310" s="1">
        <v>9.0307712141322565</v>
      </c>
      <c r="J310" s="116">
        <v>8.3333333333333329E-2</v>
      </c>
      <c r="K310" s="1">
        <v>6.4536844692692892</v>
      </c>
      <c r="L310" s="116">
        <v>6.0606060606060601E-2</v>
      </c>
      <c r="M310" s="1">
        <v>49.800793723525061</v>
      </c>
      <c r="N310" s="116">
        <v>0.12408685348871729</v>
      </c>
    </row>
    <row r="311" spans="2:14" x14ac:dyDescent="0.25">
      <c r="B311" s="12"/>
      <c r="C311" s="7"/>
      <c r="D311" t="s">
        <v>503</v>
      </c>
      <c r="E311" s="1"/>
      <c r="F311" s="116">
        <v>0</v>
      </c>
      <c r="G311" s="1">
        <v>14.104281743820865</v>
      </c>
      <c r="H311" s="116">
        <v>9.9999999999999992E-2</v>
      </c>
      <c r="I311" s="1"/>
      <c r="J311" s="116">
        <v>0</v>
      </c>
      <c r="K311" s="1">
        <v>6.4536844692692892</v>
      </c>
      <c r="L311" s="116">
        <v>6.0606060606060601E-2</v>
      </c>
      <c r="M311" s="1">
        <v>20.557966213090154</v>
      </c>
      <c r="N311" s="116">
        <v>5.1223547874994634E-2</v>
      </c>
    </row>
    <row r="312" spans="2:14" x14ac:dyDescent="0.25">
      <c r="B312" s="12"/>
      <c r="C312" s="7"/>
      <c r="D312" t="s">
        <v>505</v>
      </c>
      <c r="E312" s="1"/>
      <c r="F312" s="116">
        <v>0</v>
      </c>
      <c r="G312" s="1">
        <v>7.0521408719104324</v>
      </c>
      <c r="H312" s="116">
        <v>4.9999999999999996E-2</v>
      </c>
      <c r="I312" s="1"/>
      <c r="J312" s="116">
        <v>0</v>
      </c>
      <c r="K312" s="1">
        <v>9.6805267039039329</v>
      </c>
      <c r="L312" s="116">
        <v>9.0909090909090884E-2</v>
      </c>
      <c r="M312" s="1">
        <v>16.732667575814364</v>
      </c>
      <c r="N312" s="116">
        <v>4.1692188310940036E-2</v>
      </c>
    </row>
    <row r="313" spans="2:14" x14ac:dyDescent="0.25">
      <c r="B313" s="12"/>
      <c r="C313" s="7"/>
      <c r="D313" t="s">
        <v>508</v>
      </c>
      <c r="E313" s="1">
        <v>9.0880657227376922</v>
      </c>
      <c r="F313" s="116">
        <v>0.19999999999999998</v>
      </c>
      <c r="G313" s="1">
        <v>7.0521408719104324</v>
      </c>
      <c r="H313" s="116">
        <v>4.9999999999999996E-2</v>
      </c>
      <c r="I313" s="1"/>
      <c r="J313" s="116">
        <v>0</v>
      </c>
      <c r="K313" s="1"/>
      <c r="L313" s="116">
        <v>0</v>
      </c>
      <c r="M313" s="1">
        <v>16.140206594648124</v>
      </c>
      <c r="N313" s="116">
        <v>4.0215974510495543E-2</v>
      </c>
    </row>
    <row r="314" spans="2:14" x14ac:dyDescent="0.25">
      <c r="B314" s="9"/>
      <c r="C314" s="7" t="s">
        <v>510</v>
      </c>
      <c r="D314" s="7"/>
      <c r="E314" s="8">
        <v>45.440328613688465</v>
      </c>
      <c r="F314" s="120">
        <v>1.8450184501845091E-2</v>
      </c>
      <c r="G314" s="8">
        <v>141.04281743820866</v>
      </c>
      <c r="H314" s="120">
        <v>0.28169014084507049</v>
      </c>
      <c r="I314" s="8">
        <v>108.36925456958708</v>
      </c>
      <c r="J314" s="120">
        <v>0.26086956521739141</v>
      </c>
      <c r="K314" s="8">
        <v>106.48579374294329</v>
      </c>
      <c r="L314" s="120">
        <v>0.61111111111111116</v>
      </c>
      <c r="M314" s="8">
        <v>401.33819436442752</v>
      </c>
      <c r="N314" s="120">
        <v>0.11295015565356818</v>
      </c>
    </row>
    <row r="315" spans="2:14" x14ac:dyDescent="0.25">
      <c r="B315" s="10" t="s">
        <v>49</v>
      </c>
      <c r="C315" s="10"/>
      <c r="D315" s="10"/>
      <c r="E315" s="11">
        <v>2462.8658108619052</v>
      </c>
      <c r="F315" s="117">
        <v>5.2647433474731865E-2</v>
      </c>
      <c r="G315" s="11">
        <v>500.70200190564066</v>
      </c>
      <c r="H315" s="117">
        <v>3.9750597588094155E-2</v>
      </c>
      <c r="I315" s="11">
        <v>415.41547585008368</v>
      </c>
      <c r="J315" s="117">
        <v>3.0347329931615912E-2</v>
      </c>
      <c r="K315" s="11">
        <v>174.24948067027083</v>
      </c>
      <c r="L315" s="117">
        <v>1.6598306015662832E-2</v>
      </c>
      <c r="M315" s="11">
        <v>3553.2327692879007</v>
      </c>
      <c r="N315" s="117">
        <v>4.2521515551476763E-2</v>
      </c>
    </row>
    <row r="316" spans="2:14" x14ac:dyDescent="0.25">
      <c r="B316" s="12" t="s">
        <v>10</v>
      </c>
      <c r="C316" s="7" t="s">
        <v>2</v>
      </c>
      <c r="D316" t="s">
        <v>498</v>
      </c>
      <c r="E316" s="1">
        <v>2499.0352465273622</v>
      </c>
      <c r="F316" s="116">
        <v>0.93814432989690721</v>
      </c>
      <c r="G316" s="1">
        <v>58.409302325581436</v>
      </c>
      <c r="H316" s="116">
        <v>0.37500000000000011</v>
      </c>
      <c r="I316" s="1">
        <v>147.40821865260116</v>
      </c>
      <c r="J316" s="116">
        <v>0.61445783132530096</v>
      </c>
      <c r="K316" s="1">
        <v>27.153238884433748</v>
      </c>
      <c r="L316" s="116">
        <v>0.20588235294117643</v>
      </c>
      <c r="M316" s="1">
        <v>2732.0060063899787</v>
      </c>
      <c r="N316" s="116">
        <v>0.85606546050626242</v>
      </c>
    </row>
    <row r="317" spans="2:14" x14ac:dyDescent="0.25">
      <c r="B317" s="12"/>
      <c r="C317" s="7"/>
      <c r="D317" t="s">
        <v>499</v>
      </c>
      <c r="E317" s="1">
        <v>54.923851572030074</v>
      </c>
      <c r="F317" s="116">
        <v>2.0618556701030979E-2</v>
      </c>
      <c r="G317" s="1">
        <v>38.939534883720953</v>
      </c>
      <c r="H317" s="116">
        <v>0.25000000000000006</v>
      </c>
      <c r="I317" s="1">
        <v>37.574643970270927</v>
      </c>
      <c r="J317" s="116">
        <v>0.1566265060240965</v>
      </c>
      <c r="K317" s="1">
        <v>36.850824200302938</v>
      </c>
      <c r="L317" s="116">
        <v>0.2794117647058823</v>
      </c>
      <c r="M317" s="1">
        <v>168.28885462632491</v>
      </c>
      <c r="N317" s="116">
        <v>5.2732781515412087E-2</v>
      </c>
    </row>
    <row r="318" spans="2:14" x14ac:dyDescent="0.25">
      <c r="B318" s="12"/>
      <c r="C318" s="7"/>
      <c r="D318" t="s">
        <v>500</v>
      </c>
      <c r="E318" s="1">
        <v>41.192888679022559</v>
      </c>
      <c r="F318" s="116">
        <v>1.5463917525773236E-2</v>
      </c>
      <c r="G318" s="1">
        <v>19.469767441860469</v>
      </c>
      <c r="H318" s="116">
        <v>0.12499999999999997</v>
      </c>
      <c r="I318" s="1">
        <v>31.793929513306171</v>
      </c>
      <c r="J318" s="116">
        <v>0.1325301204819278</v>
      </c>
      <c r="K318" s="1">
        <v>23.274204758086071</v>
      </c>
      <c r="L318" s="116">
        <v>0.1764705882352941</v>
      </c>
      <c r="M318" s="1">
        <v>115.73079039227527</v>
      </c>
      <c r="N318" s="116">
        <v>3.6263877949093616E-2</v>
      </c>
    </row>
    <row r="319" spans="2:14" x14ac:dyDescent="0.25">
      <c r="B319" s="12"/>
      <c r="C319" s="7"/>
      <c r="D319" t="s">
        <v>503</v>
      </c>
      <c r="E319" s="1">
        <v>27.461925786015037</v>
      </c>
      <c r="F319" s="116">
        <v>1.030927835051549E-2</v>
      </c>
      <c r="G319" s="1">
        <v>19.469767441860469</v>
      </c>
      <c r="H319" s="116">
        <v>0.12499999999999997</v>
      </c>
      <c r="I319" s="1">
        <v>2.8903572284823786</v>
      </c>
      <c r="J319" s="116">
        <v>1.2048192771084345E-2</v>
      </c>
      <c r="K319" s="1">
        <v>11.637102379043037</v>
      </c>
      <c r="L319" s="116">
        <v>8.8235294117647065E-2</v>
      </c>
      <c r="M319" s="1">
        <v>61.459152835400921</v>
      </c>
      <c r="N319" s="116">
        <v>1.925803158971973E-2</v>
      </c>
    </row>
    <row r="320" spans="2:14" x14ac:dyDescent="0.25">
      <c r="B320" s="12"/>
      <c r="C320" s="7"/>
      <c r="D320" t="s">
        <v>501</v>
      </c>
      <c r="E320" s="1"/>
      <c r="F320" s="116">
        <v>0</v>
      </c>
      <c r="G320" s="1">
        <v>7.3011627906976759</v>
      </c>
      <c r="H320" s="116">
        <v>4.6874999999999993E-2</v>
      </c>
      <c r="I320" s="1">
        <v>17.342143370894274</v>
      </c>
      <c r="J320" s="116">
        <v>7.2289156626506076E-2</v>
      </c>
      <c r="K320" s="1">
        <v>9.6975853158691976</v>
      </c>
      <c r="L320" s="116">
        <v>7.3529411764705885E-2</v>
      </c>
      <c r="M320" s="1">
        <v>34.340891477461149</v>
      </c>
      <c r="N320" s="116">
        <v>1.0760609972338381E-2</v>
      </c>
    </row>
    <row r="321" spans="2:14" x14ac:dyDescent="0.25">
      <c r="B321" s="12"/>
      <c r="C321" s="7"/>
      <c r="D321" t="s">
        <v>504</v>
      </c>
      <c r="E321" s="1">
        <v>27.461925786015037</v>
      </c>
      <c r="F321" s="116">
        <v>1.030927835051549E-2</v>
      </c>
      <c r="G321" s="1"/>
      <c r="H321" s="116">
        <v>0</v>
      </c>
      <c r="I321" s="1"/>
      <c r="J321" s="116">
        <v>0</v>
      </c>
      <c r="K321" s="1">
        <v>3.8790341263476793</v>
      </c>
      <c r="L321" s="116">
        <v>2.9411764705882356E-2</v>
      </c>
      <c r="M321" s="1">
        <v>31.340959912362717</v>
      </c>
      <c r="N321" s="116">
        <v>9.820590883523583E-3</v>
      </c>
    </row>
    <row r="322" spans="2:14" x14ac:dyDescent="0.25">
      <c r="B322" s="12"/>
      <c r="C322" s="7"/>
      <c r="D322" t="s">
        <v>505</v>
      </c>
      <c r="E322" s="1">
        <v>13.730962893007518</v>
      </c>
      <c r="F322" s="116">
        <v>5.1546391752577449E-3</v>
      </c>
      <c r="G322" s="1">
        <v>4.8674418604651173</v>
      </c>
      <c r="H322" s="116">
        <v>3.1249999999999993E-2</v>
      </c>
      <c r="I322" s="1">
        <v>2.8903572284823786</v>
      </c>
      <c r="J322" s="116">
        <v>1.2048192771084345E-2</v>
      </c>
      <c r="K322" s="1"/>
      <c r="L322" s="116">
        <v>0</v>
      </c>
      <c r="M322" s="1">
        <v>21.488761981955015</v>
      </c>
      <c r="N322" s="116">
        <v>6.7334357533494699E-3</v>
      </c>
    </row>
    <row r="323" spans="2:14" x14ac:dyDescent="0.25">
      <c r="B323" s="12"/>
      <c r="C323" s="7"/>
      <c r="D323" t="s">
        <v>502</v>
      </c>
      <c r="E323" s="1"/>
      <c r="F323" s="116">
        <v>0</v>
      </c>
      <c r="G323" s="1">
        <v>2.4337209302325586</v>
      </c>
      <c r="H323" s="116">
        <v>1.5624999999999997E-2</v>
      </c>
      <c r="I323" s="1"/>
      <c r="J323" s="116">
        <v>0</v>
      </c>
      <c r="K323" s="1">
        <v>15.516136505390717</v>
      </c>
      <c r="L323" s="116">
        <v>0.11764705882352942</v>
      </c>
      <c r="M323" s="1">
        <v>17.949857435623276</v>
      </c>
      <c r="N323" s="116">
        <v>5.6245311817426326E-3</v>
      </c>
    </row>
    <row r="324" spans="2:14" x14ac:dyDescent="0.25">
      <c r="B324" s="12"/>
      <c r="C324" s="7"/>
      <c r="D324" t="s">
        <v>508</v>
      </c>
      <c r="E324" s="1"/>
      <c r="F324" s="116">
        <v>0</v>
      </c>
      <c r="G324" s="1">
        <v>4.8674418604651173</v>
      </c>
      <c r="H324" s="116">
        <v>3.1249999999999993E-2</v>
      </c>
      <c r="I324" s="1"/>
      <c r="J324" s="116">
        <v>0</v>
      </c>
      <c r="K324" s="1">
        <v>3.8790341263476793</v>
      </c>
      <c r="L324" s="116">
        <v>2.9411764705882356E-2</v>
      </c>
      <c r="M324" s="1">
        <v>8.746475986812797</v>
      </c>
      <c r="N324" s="116">
        <v>2.7406806485582285E-3</v>
      </c>
    </row>
    <row r="325" spans="2:14" x14ac:dyDescent="0.25">
      <c r="B325" s="12"/>
      <c r="C325" s="7" t="s">
        <v>506</v>
      </c>
      <c r="D325" s="7"/>
      <c r="E325" s="8">
        <v>2663.8068012434519</v>
      </c>
      <c r="F325" s="120">
        <v>0.98477157360406098</v>
      </c>
      <c r="G325" s="8">
        <v>155.75813953488378</v>
      </c>
      <c r="H325" s="120">
        <v>0.8</v>
      </c>
      <c r="I325" s="8">
        <v>239.89964996403728</v>
      </c>
      <c r="J325" s="120">
        <v>0.84693877551020402</v>
      </c>
      <c r="K325" s="8">
        <v>131.88716029582108</v>
      </c>
      <c r="L325" s="120">
        <v>0.78160919540229901</v>
      </c>
      <c r="M325" s="8">
        <v>3191.3517510381944</v>
      </c>
      <c r="N325" s="120">
        <v>0.95216186786333479</v>
      </c>
    </row>
    <row r="326" spans="2:14" x14ac:dyDescent="0.25">
      <c r="B326" s="12"/>
      <c r="C326" s="7" t="s">
        <v>7</v>
      </c>
      <c r="D326" t="s">
        <v>500</v>
      </c>
      <c r="E326" s="1"/>
      <c r="F326" s="116"/>
      <c r="G326" s="1">
        <v>2.4337209302325586</v>
      </c>
      <c r="H326" s="116">
        <v>1</v>
      </c>
      <c r="I326" s="1"/>
      <c r="J326" s="116"/>
      <c r="K326" s="1">
        <v>1.9395170631738397</v>
      </c>
      <c r="L326" s="116">
        <v>1</v>
      </c>
      <c r="M326" s="1">
        <v>4.3732379934063985</v>
      </c>
      <c r="N326" s="116">
        <v>1</v>
      </c>
    </row>
    <row r="327" spans="2:14" x14ac:dyDescent="0.25">
      <c r="B327" s="12"/>
      <c r="C327" s="7" t="s">
        <v>511</v>
      </c>
      <c r="D327" s="7"/>
      <c r="E327" s="8"/>
      <c r="F327" s="120">
        <v>0</v>
      </c>
      <c r="G327" s="8">
        <v>2.4337209302325586</v>
      </c>
      <c r="H327" s="120">
        <v>1.2499999999999999E-2</v>
      </c>
      <c r="I327" s="8"/>
      <c r="J327" s="120">
        <v>0</v>
      </c>
      <c r="K327" s="8">
        <v>1.9395170631738397</v>
      </c>
      <c r="L327" s="120">
        <v>1.1494252873563222E-2</v>
      </c>
      <c r="M327" s="8">
        <v>4.3732379934063985</v>
      </c>
      <c r="N327" s="120">
        <v>1.3047858027740494E-3</v>
      </c>
    </row>
    <row r="328" spans="2:14" x14ac:dyDescent="0.25">
      <c r="B328" s="12"/>
      <c r="C328" s="7" t="s">
        <v>3</v>
      </c>
      <c r="D328" t="s">
        <v>500</v>
      </c>
      <c r="E328" s="1">
        <v>13.730962893007518</v>
      </c>
      <c r="F328" s="116">
        <v>0.33333333333333331</v>
      </c>
      <c r="G328" s="1">
        <v>19.469767441860469</v>
      </c>
      <c r="H328" s="116">
        <v>0.53333333333333333</v>
      </c>
      <c r="I328" s="1">
        <v>20.232500599376653</v>
      </c>
      <c r="J328" s="116">
        <v>0.46666666666666667</v>
      </c>
      <c r="K328" s="1">
        <v>11.637102379043037</v>
      </c>
      <c r="L328" s="116">
        <v>0.33333333333333331</v>
      </c>
      <c r="M328" s="1">
        <v>65.070333313287676</v>
      </c>
      <c r="N328" s="116">
        <v>0.41721014136387718</v>
      </c>
    </row>
    <row r="329" spans="2:14" x14ac:dyDescent="0.25">
      <c r="B329" s="12"/>
      <c r="C329" s="7"/>
      <c r="D329" t="s">
        <v>498</v>
      </c>
      <c r="E329" s="1">
        <v>27.461925786015037</v>
      </c>
      <c r="F329" s="116">
        <v>0.66666666666666663</v>
      </c>
      <c r="G329" s="1">
        <v>7.3011627906976759</v>
      </c>
      <c r="H329" s="116">
        <v>0.2</v>
      </c>
      <c r="I329" s="1">
        <v>11.561428913929515</v>
      </c>
      <c r="J329" s="116">
        <v>0.26666666666666661</v>
      </c>
      <c r="K329" s="1">
        <v>5.8185511895215187</v>
      </c>
      <c r="L329" s="116">
        <v>0.16666666666666666</v>
      </c>
      <c r="M329" s="1">
        <v>52.143068680163744</v>
      </c>
      <c r="N329" s="116">
        <v>0.33432465991003424</v>
      </c>
    </row>
    <row r="330" spans="2:14" x14ac:dyDescent="0.25">
      <c r="B330" s="12"/>
      <c r="C330" s="7"/>
      <c r="D330" t="s">
        <v>501</v>
      </c>
      <c r="E330" s="1"/>
      <c r="F330" s="116">
        <v>0</v>
      </c>
      <c r="G330" s="1">
        <v>7.3011627906976759</v>
      </c>
      <c r="H330" s="116">
        <v>0.2</v>
      </c>
      <c r="I330" s="1">
        <v>5.7807144569647573</v>
      </c>
      <c r="J330" s="116">
        <v>0.1333333333333333</v>
      </c>
      <c r="K330" s="1">
        <v>13.576619442216877</v>
      </c>
      <c r="L330" s="116">
        <v>0.3888888888888889</v>
      </c>
      <c r="M330" s="1">
        <v>26.658496689879311</v>
      </c>
      <c r="N330" s="116">
        <v>0.17092574459368559</v>
      </c>
    </row>
    <row r="331" spans="2:14" x14ac:dyDescent="0.25">
      <c r="B331" s="12"/>
      <c r="C331" s="7"/>
      <c r="D331" t="s">
        <v>502</v>
      </c>
      <c r="E331" s="1"/>
      <c r="F331" s="116">
        <v>0</v>
      </c>
      <c r="G331" s="1">
        <v>2.4337209302325586</v>
      </c>
      <c r="H331" s="116">
        <v>6.6666666666666666E-2</v>
      </c>
      <c r="I331" s="1">
        <v>2.8903572284823786</v>
      </c>
      <c r="J331" s="116">
        <v>6.6666666666666652E-2</v>
      </c>
      <c r="K331" s="1">
        <v>1.9395170631738397</v>
      </c>
      <c r="L331" s="116">
        <v>5.5555555555555552E-2</v>
      </c>
      <c r="M331" s="1">
        <v>7.2635952218887772</v>
      </c>
      <c r="N331" s="116">
        <v>4.6571846723818276E-2</v>
      </c>
    </row>
    <row r="332" spans="2:14" x14ac:dyDescent="0.25">
      <c r="B332" s="12"/>
      <c r="C332" s="7"/>
      <c r="D332" t="s">
        <v>504</v>
      </c>
      <c r="E332" s="1"/>
      <c r="F332" s="116">
        <v>0</v>
      </c>
      <c r="G332" s="1"/>
      <c r="H332" s="116">
        <v>0</v>
      </c>
      <c r="I332" s="1">
        <v>2.8903572284823786</v>
      </c>
      <c r="J332" s="116">
        <v>6.6666666666666652E-2</v>
      </c>
      <c r="K332" s="1"/>
      <c r="L332" s="116">
        <v>0</v>
      </c>
      <c r="M332" s="1">
        <v>2.8903572284823786</v>
      </c>
      <c r="N332" s="116">
        <v>1.8532045042421653E-2</v>
      </c>
    </row>
    <row r="333" spans="2:14" x14ac:dyDescent="0.25">
      <c r="B333" s="12"/>
      <c r="C333" s="7"/>
      <c r="D333" t="s">
        <v>508</v>
      </c>
      <c r="E333" s="1"/>
      <c r="F333" s="116">
        <v>0</v>
      </c>
      <c r="G333" s="1"/>
      <c r="H333" s="116">
        <v>0</v>
      </c>
      <c r="I333" s="1"/>
      <c r="J333" s="116">
        <v>0</v>
      </c>
      <c r="K333" s="1">
        <v>1.9395170631738397</v>
      </c>
      <c r="L333" s="116">
        <v>5.5555555555555552E-2</v>
      </c>
      <c r="M333" s="1">
        <v>1.9395170631738397</v>
      </c>
      <c r="N333" s="116">
        <v>1.2435562366163106E-2</v>
      </c>
    </row>
    <row r="334" spans="2:14" x14ac:dyDescent="0.25">
      <c r="B334" s="9"/>
      <c r="C334" s="7" t="s">
        <v>510</v>
      </c>
      <c r="D334" s="7"/>
      <c r="E334" s="8">
        <v>41.192888679022559</v>
      </c>
      <c r="F334" s="120">
        <v>1.5228426395939127E-2</v>
      </c>
      <c r="G334" s="8">
        <v>36.505813953488378</v>
      </c>
      <c r="H334" s="120">
        <v>0.18749999999999997</v>
      </c>
      <c r="I334" s="8">
        <v>43.355358427235686</v>
      </c>
      <c r="J334" s="120">
        <v>0.15306122448979603</v>
      </c>
      <c r="K334" s="8">
        <v>34.911307137129114</v>
      </c>
      <c r="L334" s="120">
        <v>0.20689655172413798</v>
      </c>
      <c r="M334" s="8">
        <v>155.96536819687572</v>
      </c>
      <c r="N334" s="120">
        <v>4.653334633389105E-2</v>
      </c>
    </row>
    <row r="335" spans="2:14" x14ac:dyDescent="0.25">
      <c r="B335" s="10" t="s">
        <v>50</v>
      </c>
      <c r="C335" s="10"/>
      <c r="D335" s="10"/>
      <c r="E335" s="11">
        <v>2704.9996899224743</v>
      </c>
      <c r="F335" s="117">
        <v>5.7823406616914097E-2</v>
      </c>
      <c r="G335" s="11">
        <v>194.69767441860472</v>
      </c>
      <c r="H335" s="117">
        <v>1.5456996132822016E-2</v>
      </c>
      <c r="I335" s="11">
        <v>283.25500839127295</v>
      </c>
      <c r="J335" s="117">
        <v>2.0692616655270578E-2</v>
      </c>
      <c r="K335" s="11">
        <v>168.737984496124</v>
      </c>
      <c r="L335" s="117">
        <v>1.6073303015649576E-2</v>
      </c>
      <c r="M335" s="11">
        <v>3351.6903572284768</v>
      </c>
      <c r="N335" s="117">
        <v>4.0109658697419767E-2</v>
      </c>
    </row>
    <row r="336" spans="2:14" x14ac:dyDescent="0.25">
      <c r="B336" s="12" t="s">
        <v>21</v>
      </c>
      <c r="C336" s="7" t="s">
        <v>2</v>
      </c>
      <c r="D336" t="s">
        <v>498</v>
      </c>
      <c r="E336" s="1">
        <v>729.84507459955296</v>
      </c>
      <c r="F336" s="116">
        <v>0.89516129032258041</v>
      </c>
      <c r="G336" s="1">
        <v>28.235268243358615</v>
      </c>
      <c r="H336" s="116">
        <v>0.19999999999999996</v>
      </c>
      <c r="I336" s="1">
        <v>52.774985315552456</v>
      </c>
      <c r="J336" s="116">
        <v>0.40350877192982448</v>
      </c>
      <c r="K336" s="1">
        <v>19.685657757456138</v>
      </c>
      <c r="L336" s="116">
        <v>0.16000000000000003</v>
      </c>
      <c r="M336" s="1">
        <v>830.54098591592026</v>
      </c>
      <c r="N336" s="116">
        <v>0.68621358740212879</v>
      </c>
    </row>
    <row r="337" spans="2:14" x14ac:dyDescent="0.25">
      <c r="B337" s="12"/>
      <c r="C337" s="7"/>
      <c r="D337" t="s">
        <v>499</v>
      </c>
      <c r="E337" s="1">
        <v>32.875904261241125</v>
      </c>
      <c r="F337" s="116">
        <v>4.0322580645161282E-2</v>
      </c>
      <c r="G337" s="1">
        <v>82.352865709795992</v>
      </c>
      <c r="H337" s="116">
        <v>0.58333333333333348</v>
      </c>
      <c r="I337" s="1">
        <v>39.007597841930078</v>
      </c>
      <c r="J337" s="116">
        <v>0.2982456140350877</v>
      </c>
      <c r="K337" s="1">
        <v>66.439094931414431</v>
      </c>
      <c r="L337" s="116">
        <v>0.53999999999999981</v>
      </c>
      <c r="M337" s="1">
        <v>220.6754627443816</v>
      </c>
      <c r="N337" s="116">
        <v>0.18232754735691872</v>
      </c>
    </row>
    <row r="338" spans="2:14" x14ac:dyDescent="0.25">
      <c r="B338" s="12"/>
      <c r="C338" s="7"/>
      <c r="D338" t="s">
        <v>500</v>
      </c>
      <c r="E338" s="1">
        <v>19.725542556744674</v>
      </c>
      <c r="F338" s="116">
        <v>2.419354838709677E-2</v>
      </c>
      <c r="G338" s="1">
        <v>14.117634121679311</v>
      </c>
      <c r="H338" s="116">
        <v>0.1</v>
      </c>
      <c r="I338" s="1">
        <v>22.945645789370634</v>
      </c>
      <c r="J338" s="116">
        <v>0.17543859649122806</v>
      </c>
      <c r="K338" s="1">
        <v>17.22495053777412</v>
      </c>
      <c r="L338" s="116">
        <v>0.14000000000000004</v>
      </c>
      <c r="M338" s="1">
        <v>74.013773005568737</v>
      </c>
      <c r="N338" s="116">
        <v>6.1152017242481767E-2</v>
      </c>
    </row>
    <row r="339" spans="2:14" x14ac:dyDescent="0.25">
      <c r="B339" s="12"/>
      <c r="C339" s="7"/>
      <c r="D339" t="s">
        <v>503</v>
      </c>
      <c r="E339" s="1">
        <v>13.150361704496449</v>
      </c>
      <c r="F339" s="116">
        <v>1.6129032258064512E-2</v>
      </c>
      <c r="G339" s="1">
        <v>7.0588170608396545</v>
      </c>
      <c r="H339" s="116">
        <v>4.9999999999999996E-2</v>
      </c>
      <c r="I339" s="1">
        <v>2.2945645789370634</v>
      </c>
      <c r="J339" s="116">
        <v>1.7543859649122806E-2</v>
      </c>
      <c r="K339" s="1">
        <v>4.9214144393640344</v>
      </c>
      <c r="L339" s="116">
        <v>4.0000000000000008E-2</v>
      </c>
      <c r="M339" s="1">
        <v>27.425157783637204</v>
      </c>
      <c r="N339" s="116">
        <v>2.2659346410249637E-2</v>
      </c>
    </row>
    <row r="340" spans="2:14" x14ac:dyDescent="0.25">
      <c r="B340" s="12"/>
      <c r="C340" s="7"/>
      <c r="D340" t="s">
        <v>504</v>
      </c>
      <c r="E340" s="1">
        <v>13.150361704496449</v>
      </c>
      <c r="F340" s="116">
        <v>1.6129032258064512E-2</v>
      </c>
      <c r="G340" s="1"/>
      <c r="H340" s="116">
        <v>0</v>
      </c>
      <c r="I340" s="1"/>
      <c r="J340" s="116">
        <v>0</v>
      </c>
      <c r="K340" s="1">
        <v>9.8428288787280689</v>
      </c>
      <c r="L340" s="116">
        <v>8.0000000000000016E-2</v>
      </c>
      <c r="M340" s="1">
        <v>22.993190583224518</v>
      </c>
      <c r="N340" s="116">
        <v>1.8997545050151988E-2</v>
      </c>
    </row>
    <row r="341" spans="2:14" x14ac:dyDescent="0.25">
      <c r="B341" s="12"/>
      <c r="C341" s="7"/>
      <c r="D341" t="s">
        <v>502</v>
      </c>
      <c r="E341" s="1">
        <v>6.5751808522482245</v>
      </c>
      <c r="F341" s="116">
        <v>8.0645161290322561E-3</v>
      </c>
      <c r="G341" s="1">
        <v>2.352939020279885</v>
      </c>
      <c r="H341" s="116">
        <v>1.6666666666666666E-2</v>
      </c>
      <c r="I341" s="1">
        <v>2.2945645789370634</v>
      </c>
      <c r="J341" s="116">
        <v>1.7543859649122806E-2</v>
      </c>
      <c r="K341" s="1"/>
      <c r="L341" s="116">
        <v>0</v>
      </c>
      <c r="M341" s="1">
        <v>11.222684451465172</v>
      </c>
      <c r="N341" s="116">
        <v>9.2724605869139304E-3</v>
      </c>
    </row>
    <row r="342" spans="2:14" x14ac:dyDescent="0.25">
      <c r="B342" s="12"/>
      <c r="C342" s="7"/>
      <c r="D342" t="s">
        <v>501</v>
      </c>
      <c r="E342" s="1"/>
      <c r="F342" s="116">
        <v>0</v>
      </c>
      <c r="G342" s="1">
        <v>2.352939020279885</v>
      </c>
      <c r="H342" s="116">
        <v>1.6666666666666666E-2</v>
      </c>
      <c r="I342" s="1">
        <v>6.8836937368111908</v>
      </c>
      <c r="J342" s="116">
        <v>5.2631578947368418E-2</v>
      </c>
      <c r="K342" s="1"/>
      <c r="L342" s="116">
        <v>0</v>
      </c>
      <c r="M342" s="1">
        <v>9.2366327570910762</v>
      </c>
      <c r="N342" s="116">
        <v>7.6315353573666268E-3</v>
      </c>
    </row>
    <row r="343" spans="2:14" x14ac:dyDescent="0.25">
      <c r="B343" s="12"/>
      <c r="C343" s="7"/>
      <c r="D343" t="s">
        <v>508</v>
      </c>
      <c r="E343" s="1"/>
      <c r="F343" s="116">
        <v>0</v>
      </c>
      <c r="G343" s="1">
        <v>4.70587804055977</v>
      </c>
      <c r="H343" s="116">
        <v>3.3333333333333333E-2</v>
      </c>
      <c r="I343" s="1">
        <v>2.2945645789370634</v>
      </c>
      <c r="J343" s="116">
        <v>1.7543859649122806E-2</v>
      </c>
      <c r="K343" s="1"/>
      <c r="L343" s="116">
        <v>0</v>
      </c>
      <c r="M343" s="1">
        <v>7.0004426194968339</v>
      </c>
      <c r="N343" s="116">
        <v>5.7839395343386342E-3</v>
      </c>
    </row>
    <row r="344" spans="2:14" x14ac:dyDescent="0.25">
      <c r="B344" s="12"/>
      <c r="C344" s="7"/>
      <c r="D344" t="s">
        <v>505</v>
      </c>
      <c r="E344" s="1"/>
      <c r="F344" s="116">
        <v>0</v>
      </c>
      <c r="G344" s="1"/>
      <c r="H344" s="116">
        <v>0</v>
      </c>
      <c r="I344" s="1">
        <v>2.2945645789370634</v>
      </c>
      <c r="J344" s="116">
        <v>1.7543859649122806E-2</v>
      </c>
      <c r="K344" s="1">
        <v>2.4607072196820172</v>
      </c>
      <c r="L344" s="116">
        <v>2.0000000000000004E-2</v>
      </c>
      <c r="M344" s="1">
        <v>4.7552717986190807</v>
      </c>
      <c r="N344" s="116">
        <v>3.9289236477643447E-3</v>
      </c>
    </row>
    <row r="345" spans="2:14" x14ac:dyDescent="0.25">
      <c r="B345" s="12"/>
      <c r="C345" s="7"/>
      <c r="D345" t="s">
        <v>509</v>
      </c>
      <c r="E345" s="1"/>
      <c r="F345" s="116">
        <v>0</v>
      </c>
      <c r="G345" s="1"/>
      <c r="H345" s="116">
        <v>0</v>
      </c>
      <c r="I345" s="1"/>
      <c r="J345" s="116">
        <v>0</v>
      </c>
      <c r="K345" s="1">
        <v>2.4607072196820172</v>
      </c>
      <c r="L345" s="116">
        <v>2.0000000000000004E-2</v>
      </c>
      <c r="M345" s="1">
        <v>2.4607072196820172</v>
      </c>
      <c r="N345" s="116">
        <v>2.0330974116854212E-3</v>
      </c>
    </row>
    <row r="346" spans="2:14" x14ac:dyDescent="0.25">
      <c r="B346" s="12"/>
      <c r="C346" s="7" t="s">
        <v>506</v>
      </c>
      <c r="D346" s="7"/>
      <c r="E346" s="8">
        <v>815.32242567878006</v>
      </c>
      <c r="F346" s="120">
        <v>0.90510948905109501</v>
      </c>
      <c r="G346" s="8">
        <v>141.17634121679311</v>
      </c>
      <c r="H346" s="120">
        <v>0.82191780821917804</v>
      </c>
      <c r="I346" s="8">
        <v>130.79018099941263</v>
      </c>
      <c r="J346" s="120">
        <v>0.83823529411764697</v>
      </c>
      <c r="K346" s="8">
        <v>123.03536098410083</v>
      </c>
      <c r="L346" s="120">
        <v>0.68493150684931503</v>
      </c>
      <c r="M346" s="8">
        <v>1210.3243088790866</v>
      </c>
      <c r="N346" s="120">
        <v>0.85946716899791409</v>
      </c>
    </row>
    <row r="347" spans="2:14" x14ac:dyDescent="0.25">
      <c r="B347" s="12"/>
      <c r="C347" s="7" t="s">
        <v>7</v>
      </c>
      <c r="D347" t="s">
        <v>500</v>
      </c>
      <c r="E347" s="1">
        <v>6.5751808522482245</v>
      </c>
      <c r="F347" s="116">
        <v>1</v>
      </c>
      <c r="G347" s="1"/>
      <c r="H347" s="116"/>
      <c r="I347" s="1">
        <v>2.2945645789370634</v>
      </c>
      <c r="J347" s="116">
        <v>1</v>
      </c>
      <c r="K347" s="1"/>
      <c r="L347" s="116"/>
      <c r="M347" s="1">
        <v>8.8697454311852884</v>
      </c>
      <c r="N347" s="116">
        <v>1</v>
      </c>
    </row>
    <row r="348" spans="2:14" x14ac:dyDescent="0.25">
      <c r="B348" s="12"/>
      <c r="C348" s="7" t="s">
        <v>511</v>
      </c>
      <c r="D348" s="7"/>
      <c r="E348" s="8">
        <v>6.5751808522482245</v>
      </c>
      <c r="F348" s="120">
        <v>7.2992700729926988E-3</v>
      </c>
      <c r="G348" s="8"/>
      <c r="H348" s="120">
        <v>0</v>
      </c>
      <c r="I348" s="8">
        <v>2.2945645789370634</v>
      </c>
      <c r="J348" s="120">
        <v>1.4705882352941175E-2</v>
      </c>
      <c r="K348" s="8"/>
      <c r="L348" s="120">
        <v>0</v>
      </c>
      <c r="M348" s="8">
        <v>8.8697454311852884</v>
      </c>
      <c r="N348" s="120">
        <v>6.2985225856804451E-3</v>
      </c>
    </row>
    <row r="349" spans="2:14" x14ac:dyDescent="0.25">
      <c r="B349" s="12"/>
      <c r="C349" s="7" t="s">
        <v>6</v>
      </c>
      <c r="D349" t="s">
        <v>505</v>
      </c>
      <c r="E349" s="1">
        <v>6.5751808522482245</v>
      </c>
      <c r="F349" s="116">
        <v>0.5</v>
      </c>
      <c r="G349" s="1"/>
      <c r="H349" s="116"/>
      <c r="I349" s="1"/>
      <c r="J349" s="116"/>
      <c r="K349" s="1"/>
      <c r="L349" s="116"/>
      <c r="M349" s="1">
        <v>6.5751808522482245</v>
      </c>
      <c r="N349" s="116">
        <v>0.5</v>
      </c>
    </row>
    <row r="350" spans="2:14" x14ac:dyDescent="0.25">
      <c r="B350" s="12"/>
      <c r="C350" s="7"/>
      <c r="D350" t="s">
        <v>503</v>
      </c>
      <c r="E350" s="1">
        <v>6.5751808522482245</v>
      </c>
      <c r="F350" s="116">
        <v>0.5</v>
      </c>
      <c r="G350" s="1"/>
      <c r="H350" s="116"/>
      <c r="I350" s="1"/>
      <c r="J350" s="116"/>
      <c r="K350" s="1"/>
      <c r="L350" s="116"/>
      <c r="M350" s="1">
        <v>6.5751808522482245</v>
      </c>
      <c r="N350" s="116">
        <v>0.5</v>
      </c>
    </row>
    <row r="351" spans="2:14" x14ac:dyDescent="0.25">
      <c r="B351" s="12"/>
      <c r="C351" s="7" t="s">
        <v>507</v>
      </c>
      <c r="D351" s="7"/>
      <c r="E351" s="8">
        <v>13.150361704496449</v>
      </c>
      <c r="F351" s="120">
        <v>1.4598540145985398E-2</v>
      </c>
      <c r="G351" s="8"/>
      <c r="H351" s="120">
        <v>0</v>
      </c>
      <c r="I351" s="8"/>
      <c r="J351" s="120">
        <v>0</v>
      </c>
      <c r="K351" s="8"/>
      <c r="L351" s="120">
        <v>0</v>
      </c>
      <c r="M351" s="8">
        <v>13.150361704496449</v>
      </c>
      <c r="N351" s="120">
        <v>9.3382443552914429E-3</v>
      </c>
    </row>
    <row r="352" spans="2:14" x14ac:dyDescent="0.25">
      <c r="B352" s="12"/>
      <c r="C352" s="7" t="s">
        <v>3</v>
      </c>
      <c r="D352" t="s">
        <v>498</v>
      </c>
      <c r="E352" s="1">
        <v>39.451085113489349</v>
      </c>
      <c r="F352" s="116">
        <v>0.6</v>
      </c>
      <c r="G352" s="1">
        <v>4.70587804055977</v>
      </c>
      <c r="H352" s="116">
        <v>0.15384615384615385</v>
      </c>
      <c r="I352" s="1">
        <v>16.061952052559445</v>
      </c>
      <c r="J352" s="116">
        <v>0.70000000000000007</v>
      </c>
      <c r="K352" s="1">
        <v>7.3821216590460512</v>
      </c>
      <c r="L352" s="116">
        <v>0.13043478260869565</v>
      </c>
      <c r="M352" s="1">
        <v>67.601036865654606</v>
      </c>
      <c r="N352" s="116">
        <v>0.38435465074368652</v>
      </c>
    </row>
    <row r="353" spans="2:14" x14ac:dyDescent="0.25">
      <c r="B353" s="12"/>
      <c r="C353" s="7"/>
      <c r="D353" t="s">
        <v>500</v>
      </c>
      <c r="E353" s="1">
        <v>26.300723408992898</v>
      </c>
      <c r="F353" s="116">
        <v>0.39999999999999997</v>
      </c>
      <c r="G353" s="1">
        <v>4.70587804055977</v>
      </c>
      <c r="H353" s="116">
        <v>0.15384615384615385</v>
      </c>
      <c r="I353" s="1">
        <v>2.2945645789370634</v>
      </c>
      <c r="J353" s="116">
        <v>0.1</v>
      </c>
      <c r="K353" s="1">
        <v>19.685657757456138</v>
      </c>
      <c r="L353" s="116">
        <v>0.34782608695652173</v>
      </c>
      <c r="M353" s="1">
        <v>52.986823785945873</v>
      </c>
      <c r="N353" s="116">
        <v>0.30126360621861265</v>
      </c>
    </row>
    <row r="354" spans="2:14" x14ac:dyDescent="0.25">
      <c r="B354" s="12"/>
      <c r="C354" s="7"/>
      <c r="D354" t="s">
        <v>501</v>
      </c>
      <c r="E354" s="1"/>
      <c r="F354" s="116">
        <v>0</v>
      </c>
      <c r="G354" s="1">
        <v>18.82351216223908</v>
      </c>
      <c r="H354" s="116">
        <v>0.61538461538461542</v>
      </c>
      <c r="I354" s="1">
        <v>2.2945645789370634</v>
      </c>
      <c r="J354" s="116">
        <v>0.1</v>
      </c>
      <c r="K354" s="1">
        <v>17.22495053777412</v>
      </c>
      <c r="L354" s="116">
        <v>0.30434782608695654</v>
      </c>
      <c r="M354" s="1">
        <v>38.34302727895026</v>
      </c>
      <c r="N354" s="116">
        <v>0.21800436119854869</v>
      </c>
    </row>
    <row r="355" spans="2:14" x14ac:dyDescent="0.25">
      <c r="B355" s="12"/>
      <c r="C355" s="7"/>
      <c r="D355" t="s">
        <v>504</v>
      </c>
      <c r="E355" s="1"/>
      <c r="F355" s="116">
        <v>0</v>
      </c>
      <c r="G355" s="1"/>
      <c r="H355" s="116">
        <v>0</v>
      </c>
      <c r="I355" s="1"/>
      <c r="J355" s="116">
        <v>0</v>
      </c>
      <c r="K355" s="1">
        <v>4.9214144393640344</v>
      </c>
      <c r="L355" s="116">
        <v>8.6956521739130432E-2</v>
      </c>
      <c r="M355" s="1">
        <v>4.9214144393640344</v>
      </c>
      <c r="N355" s="116">
        <v>2.7981353773698252E-2</v>
      </c>
    </row>
    <row r="356" spans="2:14" x14ac:dyDescent="0.25">
      <c r="B356" s="12"/>
      <c r="C356" s="7"/>
      <c r="D356" t="s">
        <v>505</v>
      </c>
      <c r="E356" s="1"/>
      <c r="F356" s="116">
        <v>0</v>
      </c>
      <c r="G356" s="1"/>
      <c r="H356" s="116">
        <v>0</v>
      </c>
      <c r="I356" s="1">
        <v>2.2945645789370634</v>
      </c>
      <c r="J356" s="116">
        <v>0.1</v>
      </c>
      <c r="K356" s="1">
        <v>2.4607072196820172</v>
      </c>
      <c r="L356" s="116">
        <v>4.3478260869565216E-2</v>
      </c>
      <c r="M356" s="1">
        <v>4.7552717986190807</v>
      </c>
      <c r="N356" s="116">
        <v>2.7036727779513183E-2</v>
      </c>
    </row>
    <row r="357" spans="2:14" x14ac:dyDescent="0.25">
      <c r="B357" s="12"/>
      <c r="C357" s="7"/>
      <c r="D357" t="s">
        <v>502</v>
      </c>
      <c r="E357" s="1"/>
      <c r="F357" s="116">
        <v>0</v>
      </c>
      <c r="G357" s="1"/>
      <c r="H357" s="116">
        <v>0</v>
      </c>
      <c r="I357" s="1"/>
      <c r="J357" s="116">
        <v>0</v>
      </c>
      <c r="K357" s="1">
        <v>2.4607072196820172</v>
      </c>
      <c r="L357" s="116">
        <v>4.3478260869565216E-2</v>
      </c>
      <c r="M357" s="1">
        <v>2.4607072196820172</v>
      </c>
      <c r="N357" s="116">
        <v>1.3990676886849126E-2</v>
      </c>
    </row>
    <row r="358" spans="2:14" x14ac:dyDescent="0.25">
      <c r="B358" s="12"/>
      <c r="C358" s="7"/>
      <c r="D358" t="s">
        <v>499</v>
      </c>
      <c r="E358" s="1"/>
      <c r="F358" s="116">
        <v>0</v>
      </c>
      <c r="G358" s="1"/>
      <c r="H358" s="116">
        <v>0</v>
      </c>
      <c r="I358" s="1"/>
      <c r="J358" s="116">
        <v>0</v>
      </c>
      <c r="K358" s="1">
        <v>2.4607072196820172</v>
      </c>
      <c r="L358" s="116">
        <v>4.3478260869565216E-2</v>
      </c>
      <c r="M358" s="1">
        <v>2.4607072196820172</v>
      </c>
      <c r="N358" s="116">
        <v>1.3990676886849126E-2</v>
      </c>
    </row>
    <row r="359" spans="2:14" x14ac:dyDescent="0.25">
      <c r="B359" s="12"/>
      <c r="C359" s="7"/>
      <c r="D359" t="s">
        <v>503</v>
      </c>
      <c r="E359" s="1"/>
      <c r="F359" s="116">
        <v>0</v>
      </c>
      <c r="G359" s="1">
        <v>2.352939020279885</v>
      </c>
      <c r="H359" s="116">
        <v>7.6923076923076927E-2</v>
      </c>
      <c r="I359" s="1"/>
      <c r="J359" s="116">
        <v>0</v>
      </c>
      <c r="K359" s="1"/>
      <c r="L359" s="116">
        <v>0</v>
      </c>
      <c r="M359" s="1">
        <v>2.352939020279885</v>
      </c>
      <c r="N359" s="116">
        <v>1.3377946512242595E-2</v>
      </c>
    </row>
    <row r="360" spans="2:14" x14ac:dyDescent="0.25">
      <c r="B360" s="9"/>
      <c r="C360" s="7" t="s">
        <v>510</v>
      </c>
      <c r="D360" s="7"/>
      <c r="E360" s="8">
        <v>65.75180852248225</v>
      </c>
      <c r="F360" s="120">
        <v>7.2992700729927001E-2</v>
      </c>
      <c r="G360" s="8">
        <v>30.588207263638505</v>
      </c>
      <c r="H360" s="120">
        <v>0.17808219178082191</v>
      </c>
      <c r="I360" s="8">
        <v>22.945645789370634</v>
      </c>
      <c r="J360" s="120">
        <v>0.14705882352941174</v>
      </c>
      <c r="K360" s="8">
        <v>56.596266052686396</v>
      </c>
      <c r="L360" s="120">
        <v>0.31506849315068497</v>
      </c>
      <c r="M360" s="8">
        <v>175.88192762817775</v>
      </c>
      <c r="N360" s="120">
        <v>0.124896064061114</v>
      </c>
    </row>
    <row r="361" spans="2:14" x14ac:dyDescent="0.25">
      <c r="B361" s="10" t="s">
        <v>51</v>
      </c>
      <c r="C361" s="10"/>
      <c r="D361" s="10"/>
      <c r="E361" s="11">
        <v>900.79977675800694</v>
      </c>
      <c r="F361" s="117">
        <v>1.92559400157996E-2</v>
      </c>
      <c r="G361" s="11">
        <v>171.76454848043161</v>
      </c>
      <c r="H361" s="117">
        <v>1.3636341417770171E-2</v>
      </c>
      <c r="I361" s="11">
        <v>156.03039136772034</v>
      </c>
      <c r="J361" s="117">
        <v>1.1398481860854367E-2</v>
      </c>
      <c r="K361" s="11">
        <v>179.63162703678722</v>
      </c>
      <c r="L361" s="117">
        <v>1.7110987672267441E-2</v>
      </c>
      <c r="M361" s="11">
        <v>1408.2263436429462</v>
      </c>
      <c r="N361" s="117">
        <v>1.6852236332159362E-2</v>
      </c>
    </row>
    <row r="362" spans="2:14" x14ac:dyDescent="0.25">
      <c r="B362" s="12" t="s">
        <v>14</v>
      </c>
      <c r="C362" s="7" t="s">
        <v>2</v>
      </c>
      <c r="D362" t="s">
        <v>498</v>
      </c>
      <c r="E362" s="1">
        <v>2413.0650375998534</v>
      </c>
      <c r="F362" s="116">
        <v>0.83756345177664959</v>
      </c>
      <c r="G362" s="1">
        <v>298.34544944967303</v>
      </c>
      <c r="H362" s="116">
        <v>0.32631578947368423</v>
      </c>
      <c r="I362" s="1">
        <v>352.10481008769233</v>
      </c>
      <c r="J362" s="116">
        <v>0.28048780487804881</v>
      </c>
      <c r="K362" s="1">
        <v>205.54824224905215</v>
      </c>
      <c r="L362" s="116">
        <v>0.17283950617283955</v>
      </c>
      <c r="M362" s="1">
        <v>3269.0635393862713</v>
      </c>
      <c r="N362" s="116">
        <v>0.52389582263837353</v>
      </c>
    </row>
    <row r="363" spans="2:14" x14ac:dyDescent="0.25">
      <c r="B363" s="12"/>
      <c r="C363" s="7"/>
      <c r="D363" t="s">
        <v>499</v>
      </c>
      <c r="E363" s="1">
        <v>131.62172932362844</v>
      </c>
      <c r="F363" s="116">
        <v>4.5685279187817278E-2</v>
      </c>
      <c r="G363" s="1">
        <v>279.09735593679085</v>
      </c>
      <c r="H363" s="116">
        <v>0.30526315789473679</v>
      </c>
      <c r="I363" s="1">
        <v>382.72261966053514</v>
      </c>
      <c r="J363" s="116">
        <v>0.3048780487804878</v>
      </c>
      <c r="K363" s="1">
        <v>469.82455371211881</v>
      </c>
      <c r="L363" s="116">
        <v>0.39506172839506148</v>
      </c>
      <c r="M363" s="1">
        <v>1263.2662586330732</v>
      </c>
      <c r="N363" s="116">
        <v>0.2024493888858836</v>
      </c>
    </row>
    <row r="364" spans="2:14" x14ac:dyDescent="0.25">
      <c r="B364" s="12"/>
      <c r="C364" s="7"/>
      <c r="D364" t="s">
        <v>500</v>
      </c>
      <c r="E364" s="1">
        <v>160.87100250665699</v>
      </c>
      <c r="F364" s="116">
        <v>5.5837563451776678E-2</v>
      </c>
      <c r="G364" s="1">
        <v>173.23284161593912</v>
      </c>
      <c r="H364" s="116">
        <v>0.18947368421052627</v>
      </c>
      <c r="I364" s="1">
        <v>306.1780957284281</v>
      </c>
      <c r="J364" s="116">
        <v>0.24390243902439024</v>
      </c>
      <c r="K364" s="1">
        <v>190.86622494554842</v>
      </c>
      <c r="L364" s="116">
        <v>0.16049382716049387</v>
      </c>
      <c r="M364" s="1">
        <v>831.14816479657259</v>
      </c>
      <c r="N364" s="116">
        <v>0.13319871158338598</v>
      </c>
    </row>
    <row r="365" spans="2:14" x14ac:dyDescent="0.25">
      <c r="B365" s="12"/>
      <c r="C365" s="7"/>
      <c r="D365" t="s">
        <v>509</v>
      </c>
      <c r="E365" s="1">
        <v>73.123182957571345</v>
      </c>
      <c r="F365" s="116">
        <v>2.5380710659898484E-2</v>
      </c>
      <c r="G365" s="1">
        <v>19.248093512882125</v>
      </c>
      <c r="H365" s="116">
        <v>2.1052631578947361E-2</v>
      </c>
      <c r="I365" s="1">
        <v>61.235619145685611</v>
      </c>
      <c r="J365" s="116">
        <v>4.8780487804878044E-2</v>
      </c>
      <c r="K365" s="1">
        <v>132.13815573153352</v>
      </c>
      <c r="L365" s="116">
        <v>0.11111111111111113</v>
      </c>
      <c r="M365" s="1">
        <v>285.74505134767259</v>
      </c>
      <c r="N365" s="116">
        <v>4.579312605491228E-2</v>
      </c>
    </row>
    <row r="366" spans="2:14" x14ac:dyDescent="0.25">
      <c r="B366" s="12"/>
      <c r="C366" s="7"/>
      <c r="D366" t="s">
        <v>501</v>
      </c>
      <c r="E366" s="1">
        <v>14.624636591514269</v>
      </c>
      <c r="F366" s="116">
        <v>5.0761421319796968E-3</v>
      </c>
      <c r="G366" s="1">
        <v>57.744280538646372</v>
      </c>
      <c r="H366" s="116">
        <v>6.315789473684208E-2</v>
      </c>
      <c r="I366" s="1">
        <v>91.85342871852842</v>
      </c>
      <c r="J366" s="116">
        <v>7.3170731707317069E-2</v>
      </c>
      <c r="K366" s="1">
        <v>44.046051910511167</v>
      </c>
      <c r="L366" s="116">
        <v>3.7037037037037042E-2</v>
      </c>
      <c r="M366" s="1">
        <v>208.26839775920024</v>
      </c>
      <c r="N366" s="116">
        <v>3.3376819464976358E-2</v>
      </c>
    </row>
    <row r="367" spans="2:14" x14ac:dyDescent="0.25">
      <c r="B367" s="12"/>
      <c r="C367" s="7"/>
      <c r="D367" t="s">
        <v>503</v>
      </c>
      <c r="E367" s="1">
        <v>14.624636591514269</v>
      </c>
      <c r="F367" s="116">
        <v>5.0761421319796968E-3</v>
      </c>
      <c r="G367" s="1">
        <v>48.120233782205311</v>
      </c>
      <c r="H367" s="116">
        <v>5.2631578947368404E-2</v>
      </c>
      <c r="I367" s="1">
        <v>30.617809572842805</v>
      </c>
      <c r="J367" s="116">
        <v>2.4390243902439022E-2</v>
      </c>
      <c r="K367" s="1">
        <v>58.728069214014894</v>
      </c>
      <c r="L367" s="116">
        <v>4.9382716049382727E-2</v>
      </c>
      <c r="M367" s="1">
        <v>152.09074916057727</v>
      </c>
      <c r="N367" s="116">
        <v>2.4373863397627961E-2</v>
      </c>
    </row>
    <row r="368" spans="2:14" x14ac:dyDescent="0.25">
      <c r="B368" s="12"/>
      <c r="C368" s="7"/>
      <c r="D368" t="s">
        <v>502</v>
      </c>
      <c r="E368" s="1"/>
      <c r="F368" s="116">
        <v>0</v>
      </c>
      <c r="G368" s="1">
        <v>19.248093512882125</v>
      </c>
      <c r="H368" s="116">
        <v>2.1052631578947361E-2</v>
      </c>
      <c r="I368" s="1"/>
      <c r="J368" s="116">
        <v>0</v>
      </c>
      <c r="K368" s="1">
        <v>73.410086517518621</v>
      </c>
      <c r="L368" s="116">
        <v>6.1728395061728406E-2</v>
      </c>
      <c r="M368" s="1">
        <v>92.658180030400743</v>
      </c>
      <c r="N368" s="116">
        <v>1.48492780474725E-2</v>
      </c>
    </row>
    <row r="369" spans="2:14" x14ac:dyDescent="0.25">
      <c r="B369" s="12"/>
      <c r="C369" s="7"/>
      <c r="D369" t="s">
        <v>504</v>
      </c>
      <c r="E369" s="1">
        <v>58.498546366057077</v>
      </c>
      <c r="F369" s="116">
        <v>2.0304568527918787E-2</v>
      </c>
      <c r="G369" s="1">
        <v>9.6240467564410626</v>
      </c>
      <c r="H369" s="116">
        <v>1.0526315789473681E-2</v>
      </c>
      <c r="I369" s="1"/>
      <c r="J369" s="116">
        <v>0</v>
      </c>
      <c r="K369" s="1"/>
      <c r="L369" s="116">
        <v>0</v>
      </c>
      <c r="M369" s="1">
        <v>68.122593122498145</v>
      </c>
      <c r="N369" s="116">
        <v>1.0917237164154539E-2</v>
      </c>
    </row>
    <row r="370" spans="2:14" x14ac:dyDescent="0.25">
      <c r="B370" s="12"/>
      <c r="C370" s="7"/>
      <c r="D370" t="s">
        <v>505</v>
      </c>
      <c r="E370" s="1">
        <v>14.624636591514269</v>
      </c>
      <c r="F370" s="116">
        <v>5.0761421319796968E-3</v>
      </c>
      <c r="G370" s="1"/>
      <c r="H370" s="116">
        <v>0</v>
      </c>
      <c r="I370" s="1">
        <v>15.308904786421403</v>
      </c>
      <c r="J370" s="116">
        <v>1.2195121951219511E-2</v>
      </c>
      <c r="K370" s="1">
        <v>14.682017303503724</v>
      </c>
      <c r="L370" s="116">
        <v>1.2345679012345682E-2</v>
      </c>
      <c r="M370" s="1">
        <v>44.615558681439396</v>
      </c>
      <c r="N370" s="116">
        <v>7.1500307461969679E-3</v>
      </c>
    </row>
    <row r="371" spans="2:14" x14ac:dyDescent="0.25">
      <c r="B371" s="12"/>
      <c r="C371" s="7"/>
      <c r="D371" t="s">
        <v>508</v>
      </c>
      <c r="E371" s="1"/>
      <c r="F371" s="116">
        <v>0</v>
      </c>
      <c r="G371" s="1">
        <v>9.6240467564410626</v>
      </c>
      <c r="H371" s="116">
        <v>1.0526315789473681E-2</v>
      </c>
      <c r="I371" s="1">
        <v>15.308904786421403</v>
      </c>
      <c r="J371" s="116">
        <v>1.2195121951219511E-2</v>
      </c>
      <c r="K371" s="1"/>
      <c r="L371" s="116">
        <v>0</v>
      </c>
      <c r="M371" s="1">
        <v>24.932951542862465</v>
      </c>
      <c r="N371" s="116">
        <v>3.995722017016202E-3</v>
      </c>
    </row>
    <row r="372" spans="2:14" x14ac:dyDescent="0.25">
      <c r="B372" s="12"/>
      <c r="C372" s="7" t="s">
        <v>506</v>
      </c>
      <c r="D372" s="7"/>
      <c r="E372" s="8">
        <v>2881.0534085283102</v>
      </c>
      <c r="F372" s="120">
        <v>0.94711538461538469</v>
      </c>
      <c r="G372" s="8">
        <v>914.2844418619012</v>
      </c>
      <c r="H372" s="120">
        <v>0.79166666666666674</v>
      </c>
      <c r="I372" s="8">
        <v>1255.3301924865552</v>
      </c>
      <c r="J372" s="120">
        <v>0.96470588235294119</v>
      </c>
      <c r="K372" s="8">
        <v>1189.2434015838014</v>
      </c>
      <c r="L372" s="120">
        <v>0.94186046511627919</v>
      </c>
      <c r="M372" s="8">
        <v>6239.9114444605684</v>
      </c>
      <c r="N372" s="120">
        <v>0.92296546223036358</v>
      </c>
    </row>
    <row r="373" spans="2:14" x14ac:dyDescent="0.25">
      <c r="B373" s="12"/>
      <c r="C373" s="7" t="s">
        <v>7</v>
      </c>
      <c r="D373" t="s">
        <v>501</v>
      </c>
      <c r="E373" s="1"/>
      <c r="F373" s="116"/>
      <c r="G373" s="1"/>
      <c r="H373" s="116"/>
      <c r="I373" s="1"/>
      <c r="J373" s="116"/>
      <c r="K373" s="1">
        <v>14.682017303503724</v>
      </c>
      <c r="L373" s="116">
        <v>1</v>
      </c>
      <c r="M373" s="1">
        <v>14.682017303503724</v>
      </c>
      <c r="N373" s="116">
        <v>1</v>
      </c>
    </row>
    <row r="374" spans="2:14" x14ac:dyDescent="0.25">
      <c r="B374" s="12"/>
      <c r="C374" s="7" t="s">
        <v>511</v>
      </c>
      <c r="D374" s="7"/>
      <c r="E374" s="8"/>
      <c r="F374" s="120">
        <v>0</v>
      </c>
      <c r="G374" s="8"/>
      <c r="H374" s="120">
        <v>0</v>
      </c>
      <c r="I374" s="8"/>
      <c r="J374" s="120">
        <v>0</v>
      </c>
      <c r="K374" s="8">
        <v>14.682017303503724</v>
      </c>
      <c r="L374" s="120">
        <v>1.1627906976744189E-2</v>
      </c>
      <c r="M374" s="8">
        <v>14.682017303503724</v>
      </c>
      <c r="N374" s="120">
        <v>2.1716646153740367E-3</v>
      </c>
    </row>
    <row r="375" spans="2:14" x14ac:dyDescent="0.25">
      <c r="B375" s="12"/>
      <c r="C375" s="7" t="s">
        <v>6</v>
      </c>
      <c r="D375" t="s">
        <v>500</v>
      </c>
      <c r="E375" s="1"/>
      <c r="F375" s="116"/>
      <c r="G375" s="1"/>
      <c r="H375" s="116"/>
      <c r="I375" s="1"/>
      <c r="J375" s="116"/>
      <c r="K375" s="1">
        <v>14.682017303503724</v>
      </c>
      <c r="L375" s="116">
        <v>1</v>
      </c>
      <c r="M375" s="1">
        <v>14.682017303503724</v>
      </c>
      <c r="N375" s="116">
        <v>1</v>
      </c>
    </row>
    <row r="376" spans="2:14" x14ac:dyDescent="0.25">
      <c r="B376" s="12"/>
      <c r="C376" s="7" t="s">
        <v>507</v>
      </c>
      <c r="D376" s="7"/>
      <c r="E376" s="8"/>
      <c r="F376" s="120">
        <v>0</v>
      </c>
      <c r="G376" s="8"/>
      <c r="H376" s="120">
        <v>0</v>
      </c>
      <c r="I376" s="8"/>
      <c r="J376" s="120">
        <v>0</v>
      </c>
      <c r="K376" s="8">
        <v>14.682017303503724</v>
      </c>
      <c r="L376" s="120">
        <v>1.1627906976744189E-2</v>
      </c>
      <c r="M376" s="8">
        <v>14.682017303503724</v>
      </c>
      <c r="N376" s="120">
        <v>2.1716646153740367E-3</v>
      </c>
    </row>
    <row r="377" spans="2:14" x14ac:dyDescent="0.25">
      <c r="B377" s="12"/>
      <c r="C377" s="7" t="s">
        <v>3</v>
      </c>
      <c r="D377" t="s">
        <v>501</v>
      </c>
      <c r="E377" s="1">
        <v>14.624636591514269</v>
      </c>
      <c r="F377" s="116">
        <v>9.0909090909090912E-2</v>
      </c>
      <c r="G377" s="1">
        <v>134.73665459017488</v>
      </c>
      <c r="H377" s="116">
        <v>0.56000000000000005</v>
      </c>
      <c r="I377" s="1">
        <v>30.617809572842805</v>
      </c>
      <c r="J377" s="116">
        <v>0.66666666666666663</v>
      </c>
      <c r="K377" s="1">
        <v>29.364034607007447</v>
      </c>
      <c r="L377" s="116">
        <v>0.66666666666666674</v>
      </c>
      <c r="M377" s="1">
        <v>209.34313536153942</v>
      </c>
      <c r="N377" s="116">
        <v>0.4259747518137505</v>
      </c>
    </row>
    <row r="378" spans="2:14" x14ac:dyDescent="0.25">
      <c r="B378" s="12"/>
      <c r="C378" s="7"/>
      <c r="D378" t="s">
        <v>500</v>
      </c>
      <c r="E378" s="1">
        <v>58.498546366057077</v>
      </c>
      <c r="F378" s="116">
        <v>0.36363636363636365</v>
      </c>
      <c r="G378" s="1">
        <v>38.49618702576425</v>
      </c>
      <c r="H378" s="116">
        <v>0.16</v>
      </c>
      <c r="I378" s="1">
        <v>15.308904786421403</v>
      </c>
      <c r="J378" s="116">
        <v>0.33333333333333331</v>
      </c>
      <c r="K378" s="1"/>
      <c r="L378" s="116">
        <v>0</v>
      </c>
      <c r="M378" s="1">
        <v>112.30363817824274</v>
      </c>
      <c r="N378" s="116">
        <v>0.22851723472155031</v>
      </c>
    </row>
    <row r="379" spans="2:14" x14ac:dyDescent="0.25">
      <c r="B379" s="12"/>
      <c r="C379" s="7"/>
      <c r="D379" t="s">
        <v>498</v>
      </c>
      <c r="E379" s="1">
        <v>58.498546366057077</v>
      </c>
      <c r="F379" s="116">
        <v>0.36363636363636365</v>
      </c>
      <c r="G379" s="1">
        <v>19.248093512882125</v>
      </c>
      <c r="H379" s="116">
        <v>0.08</v>
      </c>
      <c r="I379" s="1"/>
      <c r="J379" s="116">
        <v>0</v>
      </c>
      <c r="K379" s="1"/>
      <c r="L379" s="116">
        <v>0</v>
      </c>
      <c r="M379" s="1">
        <v>77.746639878939206</v>
      </c>
      <c r="N379" s="116">
        <v>0.15820010324001593</v>
      </c>
    </row>
    <row r="380" spans="2:14" x14ac:dyDescent="0.25">
      <c r="B380" s="12"/>
      <c r="C380" s="7"/>
      <c r="D380" t="s">
        <v>503</v>
      </c>
      <c r="E380" s="1">
        <v>29.249273183028539</v>
      </c>
      <c r="F380" s="116">
        <v>0.18181818181818182</v>
      </c>
      <c r="G380" s="1">
        <v>9.6240467564410626</v>
      </c>
      <c r="H380" s="116">
        <v>0.04</v>
      </c>
      <c r="I380" s="1"/>
      <c r="J380" s="116">
        <v>0</v>
      </c>
      <c r="K380" s="1"/>
      <c r="L380" s="116">
        <v>0</v>
      </c>
      <c r="M380" s="1">
        <v>38.873319939469603</v>
      </c>
      <c r="N380" s="116">
        <v>7.9100051620007966E-2</v>
      </c>
    </row>
    <row r="381" spans="2:14" x14ac:dyDescent="0.25">
      <c r="B381" s="12"/>
      <c r="C381" s="7"/>
      <c r="D381" t="s">
        <v>502</v>
      </c>
      <c r="E381" s="1"/>
      <c r="F381" s="116">
        <v>0</v>
      </c>
      <c r="G381" s="1">
        <v>19.248093512882125</v>
      </c>
      <c r="H381" s="116">
        <v>0.08</v>
      </c>
      <c r="I381" s="1"/>
      <c r="J381" s="116">
        <v>0</v>
      </c>
      <c r="K381" s="1"/>
      <c r="L381" s="116">
        <v>0</v>
      </c>
      <c r="M381" s="1">
        <v>19.248093512882125</v>
      </c>
      <c r="N381" s="116">
        <v>3.9166327775103073E-2</v>
      </c>
    </row>
    <row r="382" spans="2:14" x14ac:dyDescent="0.25">
      <c r="B382" s="12"/>
      <c r="C382" s="7"/>
      <c r="D382" t="s">
        <v>499</v>
      </c>
      <c r="E382" s="1"/>
      <c r="F382" s="116">
        <v>0</v>
      </c>
      <c r="G382" s="1"/>
      <c r="H382" s="116">
        <v>0</v>
      </c>
      <c r="I382" s="1"/>
      <c r="J382" s="116">
        <v>0</v>
      </c>
      <c r="K382" s="1">
        <v>14.682017303503724</v>
      </c>
      <c r="L382" s="116">
        <v>0.33333333333333337</v>
      </c>
      <c r="M382" s="1">
        <v>14.682017303503724</v>
      </c>
      <c r="N382" s="116">
        <v>2.9875203054469043E-2</v>
      </c>
    </row>
    <row r="383" spans="2:14" x14ac:dyDescent="0.25">
      <c r="B383" s="12"/>
      <c r="C383" s="7"/>
      <c r="D383" t="s">
        <v>509</v>
      </c>
      <c r="E383" s="1"/>
      <c r="F383" s="116">
        <v>0</v>
      </c>
      <c r="G383" s="1">
        <v>9.6240467564410626</v>
      </c>
      <c r="H383" s="116">
        <v>0.04</v>
      </c>
      <c r="I383" s="1"/>
      <c r="J383" s="116">
        <v>0</v>
      </c>
      <c r="K383" s="1"/>
      <c r="L383" s="116">
        <v>0</v>
      </c>
      <c r="M383" s="1">
        <v>9.6240467564410626</v>
      </c>
      <c r="N383" s="116">
        <v>1.9583163887551536E-2</v>
      </c>
    </row>
    <row r="384" spans="2:14" x14ac:dyDescent="0.25">
      <c r="B384" s="12"/>
      <c r="C384" s="7"/>
      <c r="D384" t="s">
        <v>508</v>
      </c>
      <c r="E384" s="1"/>
      <c r="F384" s="116">
        <v>0</v>
      </c>
      <c r="G384" s="1">
        <v>9.6240467564410626</v>
      </c>
      <c r="H384" s="116">
        <v>0.04</v>
      </c>
      <c r="I384" s="1"/>
      <c r="J384" s="116">
        <v>0</v>
      </c>
      <c r="K384" s="1"/>
      <c r="L384" s="116">
        <v>0</v>
      </c>
      <c r="M384" s="1">
        <v>9.6240467564410626</v>
      </c>
      <c r="N384" s="116">
        <v>1.9583163887551536E-2</v>
      </c>
    </row>
    <row r="385" spans="2:14" x14ac:dyDescent="0.25">
      <c r="B385" s="9"/>
      <c r="C385" s="7" t="s">
        <v>510</v>
      </c>
      <c r="D385" s="7"/>
      <c r="E385" s="8">
        <v>160.87100250665696</v>
      </c>
      <c r="F385" s="120">
        <v>5.2884615384615405E-2</v>
      </c>
      <c r="G385" s="8">
        <v>240.60116891102655</v>
      </c>
      <c r="H385" s="120">
        <v>0.20833333333333329</v>
      </c>
      <c r="I385" s="8">
        <v>45.92671435926421</v>
      </c>
      <c r="J385" s="120">
        <v>3.5294117647058816E-2</v>
      </c>
      <c r="K385" s="8">
        <v>44.046051910511167</v>
      </c>
      <c r="L385" s="120">
        <v>3.4883720930232565E-2</v>
      </c>
      <c r="M385" s="8">
        <v>491.444937687459</v>
      </c>
      <c r="N385" s="120">
        <v>7.2691208538888136E-2</v>
      </c>
    </row>
    <row r="386" spans="2:14" x14ac:dyDescent="0.25">
      <c r="B386" s="10" t="s">
        <v>52</v>
      </c>
      <c r="C386" s="10"/>
      <c r="D386" s="10"/>
      <c r="E386" s="11">
        <v>3041.9244110349669</v>
      </c>
      <c r="F386" s="117">
        <v>6.5025675519479631E-2</v>
      </c>
      <c r="G386" s="11">
        <v>1154.8856107729277</v>
      </c>
      <c r="H386" s="117">
        <v>9.1686058772272344E-2</v>
      </c>
      <c r="I386" s="11">
        <v>1301.2569068458195</v>
      </c>
      <c r="J386" s="117">
        <v>9.5060668110725902E-2</v>
      </c>
      <c r="K386" s="11">
        <v>1262.6534881013199</v>
      </c>
      <c r="L386" s="117">
        <v>0.12027530243781945</v>
      </c>
      <c r="M386" s="11">
        <v>6760.7204167550362</v>
      </c>
      <c r="N386" s="117">
        <v>8.0905501273379407E-2</v>
      </c>
    </row>
    <row r="387" spans="2:14" x14ac:dyDescent="0.25">
      <c r="B387" s="12" t="s">
        <v>17</v>
      </c>
      <c r="C387" s="7" t="s">
        <v>2</v>
      </c>
      <c r="D387" t="s">
        <v>498</v>
      </c>
      <c r="E387" s="1">
        <v>1277.1467738081969</v>
      </c>
      <c r="F387" s="116">
        <v>0.89374999999999971</v>
      </c>
      <c r="G387" s="1">
        <v>61.086920920378567</v>
      </c>
      <c r="H387" s="116">
        <v>0.3461538461538462</v>
      </c>
      <c r="I387" s="1">
        <v>129.57831710383329</v>
      </c>
      <c r="J387" s="116">
        <v>0.51851851851851849</v>
      </c>
      <c r="K387" s="1">
        <v>57.612903416811967</v>
      </c>
      <c r="L387" s="116">
        <v>0.28070175438596484</v>
      </c>
      <c r="M387" s="1">
        <v>1525.4249152492209</v>
      </c>
      <c r="N387" s="116">
        <v>0.74028344353221109</v>
      </c>
    </row>
    <row r="388" spans="2:14" x14ac:dyDescent="0.25">
      <c r="B388" s="12"/>
      <c r="C388" s="7"/>
      <c r="D388" t="s">
        <v>500</v>
      </c>
      <c r="E388" s="1">
        <v>71.448770562696552</v>
      </c>
      <c r="F388" s="116">
        <v>5.0000000000000135E-2</v>
      </c>
      <c r="G388" s="1">
        <v>23.756024802369438</v>
      </c>
      <c r="H388" s="116">
        <v>0.13461538461538461</v>
      </c>
      <c r="I388" s="1">
        <v>23.138985197113087</v>
      </c>
      <c r="J388" s="116">
        <v>9.2592592592592587E-2</v>
      </c>
      <c r="K388" s="1">
        <v>43.209677562608981</v>
      </c>
      <c r="L388" s="116">
        <v>0.21052631578947367</v>
      </c>
      <c r="M388" s="1">
        <v>161.55345812478805</v>
      </c>
      <c r="N388" s="116">
        <v>7.8401335326043042E-2</v>
      </c>
    </row>
    <row r="389" spans="2:14" x14ac:dyDescent="0.25">
      <c r="B389" s="12"/>
      <c r="C389" s="7"/>
      <c r="D389" t="s">
        <v>499</v>
      </c>
      <c r="E389" s="1">
        <v>26.793288961011207</v>
      </c>
      <c r="F389" s="116">
        <v>1.8750000000000051E-2</v>
      </c>
      <c r="G389" s="1">
        <v>40.724613946919042</v>
      </c>
      <c r="H389" s="116">
        <v>0.23076923076923081</v>
      </c>
      <c r="I389" s="1">
        <v>32.394579275958321</v>
      </c>
      <c r="J389" s="116">
        <v>0.12962962962962962</v>
      </c>
      <c r="K389" s="1">
        <v>57.612903416811967</v>
      </c>
      <c r="L389" s="116">
        <v>0.28070175438596484</v>
      </c>
      <c r="M389" s="1">
        <v>157.52538560070053</v>
      </c>
      <c r="N389" s="116">
        <v>7.6446525640479587E-2</v>
      </c>
    </row>
    <row r="390" spans="2:14" x14ac:dyDescent="0.25">
      <c r="B390" s="12"/>
      <c r="C390" s="7"/>
      <c r="D390" t="s">
        <v>502</v>
      </c>
      <c r="E390" s="1">
        <v>44.655481601685345</v>
      </c>
      <c r="F390" s="116">
        <v>3.1250000000000083E-2</v>
      </c>
      <c r="G390" s="1"/>
      <c r="H390" s="116">
        <v>0</v>
      </c>
      <c r="I390" s="1">
        <v>23.138985197113087</v>
      </c>
      <c r="J390" s="116">
        <v>9.2592592592592587E-2</v>
      </c>
      <c r="K390" s="1">
        <v>10.802419390652247</v>
      </c>
      <c r="L390" s="116">
        <v>5.2631578947368425E-2</v>
      </c>
      <c r="M390" s="1">
        <v>78.596886189450672</v>
      </c>
      <c r="N390" s="116">
        <v>3.8142797444559791E-2</v>
      </c>
    </row>
    <row r="391" spans="2:14" x14ac:dyDescent="0.25">
      <c r="B391" s="12"/>
      <c r="C391" s="7"/>
      <c r="D391" t="s">
        <v>501</v>
      </c>
      <c r="E391" s="1"/>
      <c r="F391" s="116">
        <v>0</v>
      </c>
      <c r="G391" s="1">
        <v>6.7874356578198389</v>
      </c>
      <c r="H391" s="116">
        <v>3.8461538461538457E-2</v>
      </c>
      <c r="I391" s="1">
        <v>18.511188157690469</v>
      </c>
      <c r="J391" s="116">
        <v>7.407407407407407E-2</v>
      </c>
      <c r="K391" s="1">
        <v>28.806451708405994</v>
      </c>
      <c r="L391" s="116">
        <v>0.14035087719298248</v>
      </c>
      <c r="M391" s="1">
        <v>54.105075523916298</v>
      </c>
      <c r="N391" s="116">
        <v>2.6257006307564675E-2</v>
      </c>
    </row>
    <row r="392" spans="2:14" x14ac:dyDescent="0.25">
      <c r="B392" s="12"/>
      <c r="C392" s="7"/>
      <c r="D392" t="s">
        <v>503</v>
      </c>
      <c r="E392" s="1"/>
      <c r="F392" s="116">
        <v>0</v>
      </c>
      <c r="G392" s="1">
        <v>30.54346046018928</v>
      </c>
      <c r="H392" s="116">
        <v>0.1730769230769231</v>
      </c>
      <c r="I392" s="1">
        <v>13.883391118267852</v>
      </c>
      <c r="J392" s="116">
        <v>5.5555555555555552E-2</v>
      </c>
      <c r="K392" s="1">
        <v>7.2016129271014977</v>
      </c>
      <c r="L392" s="116">
        <v>3.5087719298245612E-2</v>
      </c>
      <c r="M392" s="1">
        <v>51.628464505558632</v>
      </c>
      <c r="N392" s="116">
        <v>2.5055115532980014E-2</v>
      </c>
    </row>
    <row r="393" spans="2:14" x14ac:dyDescent="0.25">
      <c r="B393" s="12"/>
      <c r="C393" s="7"/>
      <c r="D393" t="s">
        <v>505</v>
      </c>
      <c r="E393" s="1"/>
      <c r="F393" s="116">
        <v>0</v>
      </c>
      <c r="G393" s="1">
        <v>6.7874356578198389</v>
      </c>
      <c r="H393" s="116">
        <v>3.8461538461538457E-2</v>
      </c>
      <c r="I393" s="1">
        <v>9.2555940788452347</v>
      </c>
      <c r="J393" s="116">
        <v>3.7037037037037035E-2</v>
      </c>
      <c r="K393" s="1"/>
      <c r="L393" s="116">
        <v>0</v>
      </c>
      <c r="M393" s="1">
        <v>16.043029736665073</v>
      </c>
      <c r="N393" s="116">
        <v>7.7856269288795119E-3</v>
      </c>
    </row>
    <row r="394" spans="2:14" x14ac:dyDescent="0.25">
      <c r="B394" s="12"/>
      <c r="C394" s="7"/>
      <c r="D394" t="s">
        <v>508</v>
      </c>
      <c r="E394" s="1">
        <v>8.931096320337069</v>
      </c>
      <c r="F394" s="116">
        <v>6.2500000000000168E-3</v>
      </c>
      <c r="G394" s="1">
        <v>6.7874356578198389</v>
      </c>
      <c r="H394" s="116">
        <v>3.8461538461538457E-2</v>
      </c>
      <c r="I394" s="1"/>
      <c r="J394" s="116">
        <v>0</v>
      </c>
      <c r="K394" s="1"/>
      <c r="L394" s="116">
        <v>0</v>
      </c>
      <c r="M394" s="1">
        <v>15.718531978156907</v>
      </c>
      <c r="N394" s="116">
        <v>7.6281492872824078E-3</v>
      </c>
    </row>
    <row r="395" spans="2:14" x14ac:dyDescent="0.25">
      <c r="B395" s="12"/>
      <c r="C395" s="7" t="s">
        <v>506</v>
      </c>
      <c r="D395" s="7"/>
      <c r="E395" s="8">
        <v>1428.9754112539272</v>
      </c>
      <c r="F395" s="120">
        <v>0.90395480225988689</v>
      </c>
      <c r="G395" s="8">
        <v>176.47332710331582</v>
      </c>
      <c r="H395" s="120">
        <v>0.73239436619718312</v>
      </c>
      <c r="I395" s="8">
        <v>249.90104012882134</v>
      </c>
      <c r="J395" s="120">
        <v>0.76056338028169024</v>
      </c>
      <c r="K395" s="8">
        <v>205.24596842239268</v>
      </c>
      <c r="L395" s="120">
        <v>0.77027027027027017</v>
      </c>
      <c r="M395" s="8">
        <v>2060.5957469084569</v>
      </c>
      <c r="N395" s="120">
        <v>0.85261634370246231</v>
      </c>
    </row>
    <row r="396" spans="2:14" x14ac:dyDescent="0.25">
      <c r="B396" s="12"/>
      <c r="C396" s="7" t="s">
        <v>7</v>
      </c>
      <c r="D396" t="s">
        <v>500</v>
      </c>
      <c r="E396" s="1"/>
      <c r="F396" s="116">
        <v>0</v>
      </c>
      <c r="G396" s="1">
        <v>10.181153486729759</v>
      </c>
      <c r="H396" s="116">
        <v>1</v>
      </c>
      <c r="I396" s="1">
        <v>4.6277970394226173</v>
      </c>
      <c r="J396" s="116">
        <v>0.33333333333333331</v>
      </c>
      <c r="K396" s="1"/>
      <c r="L396" s="116">
        <v>0</v>
      </c>
      <c r="M396" s="1">
        <v>14.808950526152376</v>
      </c>
      <c r="N396" s="116">
        <v>0.40465541282703715</v>
      </c>
    </row>
    <row r="397" spans="2:14" x14ac:dyDescent="0.25">
      <c r="B397" s="12"/>
      <c r="C397" s="7"/>
      <c r="D397" t="s">
        <v>498</v>
      </c>
      <c r="E397" s="1">
        <v>8.931096320337069</v>
      </c>
      <c r="F397" s="116">
        <v>1</v>
      </c>
      <c r="G397" s="1"/>
      <c r="H397" s="116">
        <v>0</v>
      </c>
      <c r="I397" s="1"/>
      <c r="J397" s="116">
        <v>0</v>
      </c>
      <c r="K397" s="1">
        <v>3.6008064635507488</v>
      </c>
      <c r="L397" s="116">
        <v>1</v>
      </c>
      <c r="M397" s="1">
        <v>12.531902783887817</v>
      </c>
      <c r="N397" s="116">
        <v>0.34243495415606479</v>
      </c>
    </row>
    <row r="398" spans="2:14" x14ac:dyDescent="0.25">
      <c r="B398" s="12"/>
      <c r="C398" s="7"/>
      <c r="D398" t="s">
        <v>501</v>
      </c>
      <c r="E398" s="1"/>
      <c r="F398" s="116">
        <v>0</v>
      </c>
      <c r="G398" s="1"/>
      <c r="H398" s="116">
        <v>0</v>
      </c>
      <c r="I398" s="1">
        <v>9.2555940788452347</v>
      </c>
      <c r="J398" s="116">
        <v>0.66666666666666663</v>
      </c>
      <c r="K398" s="1"/>
      <c r="L398" s="116">
        <v>0</v>
      </c>
      <c r="M398" s="1">
        <v>9.2555940788452347</v>
      </c>
      <c r="N398" s="116">
        <v>0.25290963301689817</v>
      </c>
    </row>
    <row r="399" spans="2:14" x14ac:dyDescent="0.25">
      <c r="B399" s="12"/>
      <c r="C399" s="7" t="s">
        <v>511</v>
      </c>
      <c r="D399" s="7"/>
      <c r="E399" s="8">
        <v>8.931096320337069</v>
      </c>
      <c r="F399" s="120">
        <v>5.6497175141243085E-3</v>
      </c>
      <c r="G399" s="8">
        <v>10.181153486729759</v>
      </c>
      <c r="H399" s="120">
        <v>4.2253521126760563E-2</v>
      </c>
      <c r="I399" s="8">
        <v>13.883391118267852</v>
      </c>
      <c r="J399" s="120">
        <v>4.225352112676057E-2</v>
      </c>
      <c r="K399" s="8">
        <v>3.6008064635507488</v>
      </c>
      <c r="L399" s="120">
        <v>1.3513513513513513E-2</v>
      </c>
      <c r="M399" s="8">
        <v>36.596447388885423</v>
      </c>
      <c r="N399" s="120">
        <v>1.5142576709684536E-2</v>
      </c>
    </row>
    <row r="400" spans="2:14" x14ac:dyDescent="0.25">
      <c r="B400" s="12"/>
      <c r="C400" s="7" t="s">
        <v>6</v>
      </c>
      <c r="D400" t="s">
        <v>500</v>
      </c>
      <c r="E400" s="1"/>
      <c r="F400" s="116"/>
      <c r="G400" s="1"/>
      <c r="H400" s="116">
        <v>0</v>
      </c>
      <c r="I400" s="1">
        <v>4.6277970394226173</v>
      </c>
      <c r="J400" s="116">
        <v>1</v>
      </c>
      <c r="K400" s="1"/>
      <c r="L400" s="116"/>
      <c r="M400" s="1">
        <v>4.6277970394226173</v>
      </c>
      <c r="N400" s="116">
        <v>0.57692307692307698</v>
      </c>
    </row>
    <row r="401" spans="2:14" x14ac:dyDescent="0.25">
      <c r="B401" s="12"/>
      <c r="C401" s="7"/>
      <c r="D401" t="s">
        <v>501</v>
      </c>
      <c r="E401" s="1"/>
      <c r="F401" s="116"/>
      <c r="G401" s="1">
        <v>3.3937178289099195</v>
      </c>
      <c r="H401" s="116">
        <v>1</v>
      </c>
      <c r="I401" s="1"/>
      <c r="J401" s="116">
        <v>0</v>
      </c>
      <c r="K401" s="1"/>
      <c r="L401" s="116"/>
      <c r="M401" s="1">
        <v>3.3937178289099195</v>
      </c>
      <c r="N401" s="116">
        <v>0.42307692307692313</v>
      </c>
    </row>
    <row r="402" spans="2:14" x14ac:dyDescent="0.25">
      <c r="B402" s="12"/>
      <c r="C402" s="7" t="s">
        <v>507</v>
      </c>
      <c r="D402" s="7"/>
      <c r="E402" s="8"/>
      <c r="F402" s="120">
        <v>0</v>
      </c>
      <c r="G402" s="8">
        <v>3.3937178289099195</v>
      </c>
      <c r="H402" s="120">
        <v>1.4084507042253521E-2</v>
      </c>
      <c r="I402" s="8">
        <v>4.6277970394226173</v>
      </c>
      <c r="J402" s="120">
        <v>1.4084507042253523E-2</v>
      </c>
      <c r="K402" s="8"/>
      <c r="L402" s="120">
        <v>0</v>
      </c>
      <c r="M402" s="8">
        <v>8.0215148683325364</v>
      </c>
      <c r="N402" s="120">
        <v>3.3190763827663397E-3</v>
      </c>
    </row>
    <row r="403" spans="2:14" x14ac:dyDescent="0.25">
      <c r="B403" s="12"/>
      <c r="C403" s="7" t="s">
        <v>3</v>
      </c>
      <c r="D403" t="s">
        <v>498</v>
      </c>
      <c r="E403" s="1">
        <v>116.10425216438193</v>
      </c>
      <c r="F403" s="116">
        <v>0.81249999999999989</v>
      </c>
      <c r="G403" s="1">
        <v>6.7874356578198389</v>
      </c>
      <c r="H403" s="116">
        <v>0.1333333333333333</v>
      </c>
      <c r="I403" s="1">
        <v>18.511188157690469</v>
      </c>
      <c r="J403" s="116">
        <v>0.30769230769230771</v>
      </c>
      <c r="K403" s="1">
        <v>14.403225854202995</v>
      </c>
      <c r="L403" s="116">
        <v>0.24999999999999997</v>
      </c>
      <c r="M403" s="1">
        <v>155.80610183409524</v>
      </c>
      <c r="N403" s="116">
        <v>0.50005557232418052</v>
      </c>
    </row>
    <row r="404" spans="2:14" x14ac:dyDescent="0.25">
      <c r="B404" s="12"/>
      <c r="C404" s="7"/>
      <c r="D404" t="s">
        <v>501</v>
      </c>
      <c r="E404" s="1"/>
      <c r="F404" s="116">
        <v>0</v>
      </c>
      <c r="G404" s="1">
        <v>27.149742631279359</v>
      </c>
      <c r="H404" s="116">
        <v>0.53333333333333321</v>
      </c>
      <c r="I404" s="1">
        <v>18.511188157690469</v>
      </c>
      <c r="J404" s="116">
        <v>0.30769230769230771</v>
      </c>
      <c r="K404" s="1">
        <v>21.604838781304494</v>
      </c>
      <c r="L404" s="116">
        <v>0.37499999999999994</v>
      </c>
      <c r="M404" s="1">
        <v>67.26576957027433</v>
      </c>
      <c r="N404" s="116">
        <v>0.21588771238309251</v>
      </c>
    </row>
    <row r="405" spans="2:14" x14ac:dyDescent="0.25">
      <c r="B405" s="12"/>
      <c r="C405" s="7"/>
      <c r="D405" t="s">
        <v>500</v>
      </c>
      <c r="E405" s="1">
        <v>8.931096320337069</v>
      </c>
      <c r="F405" s="116">
        <v>6.2499999999999972E-2</v>
      </c>
      <c r="G405" s="1">
        <v>10.181153486729759</v>
      </c>
      <c r="H405" s="116">
        <v>0.19999999999999996</v>
      </c>
      <c r="I405" s="1">
        <v>23.138985197113087</v>
      </c>
      <c r="J405" s="116">
        <v>0.38461538461538464</v>
      </c>
      <c r="K405" s="1">
        <v>18.004032317753744</v>
      </c>
      <c r="L405" s="116">
        <v>0.31249999999999994</v>
      </c>
      <c r="M405" s="1">
        <v>60.255267321933658</v>
      </c>
      <c r="N405" s="116">
        <v>0.19338769041471796</v>
      </c>
    </row>
    <row r="406" spans="2:14" x14ac:dyDescent="0.25">
      <c r="B406" s="12"/>
      <c r="C406" s="7"/>
      <c r="D406" t="s">
        <v>502</v>
      </c>
      <c r="E406" s="1">
        <v>17.862192640674138</v>
      </c>
      <c r="F406" s="116">
        <v>0.12499999999999994</v>
      </c>
      <c r="G406" s="1"/>
      <c r="H406" s="116">
        <v>0</v>
      </c>
      <c r="I406" s="1"/>
      <c r="J406" s="116">
        <v>0</v>
      </c>
      <c r="K406" s="1">
        <v>3.6008064635507488</v>
      </c>
      <c r="L406" s="116">
        <v>6.2499999999999993E-2</v>
      </c>
      <c r="M406" s="1">
        <v>21.462999104224888</v>
      </c>
      <c r="N406" s="116">
        <v>6.8884929245485449E-2</v>
      </c>
    </row>
    <row r="407" spans="2:14" x14ac:dyDescent="0.25">
      <c r="B407" s="12"/>
      <c r="C407" s="7"/>
      <c r="D407" t="s">
        <v>508</v>
      </c>
      <c r="E407" s="1"/>
      <c r="F407" s="116">
        <v>0</v>
      </c>
      <c r="G407" s="1">
        <v>6.7874356578198389</v>
      </c>
      <c r="H407" s="116">
        <v>0.1333333333333333</v>
      </c>
      <c r="I407" s="1"/>
      <c r="J407" s="116">
        <v>0</v>
      </c>
      <c r="K407" s="1"/>
      <c r="L407" s="116">
        <v>0</v>
      </c>
      <c r="M407" s="1">
        <v>6.7874356578198389</v>
      </c>
      <c r="N407" s="116">
        <v>2.1784095632523658E-2</v>
      </c>
    </row>
    <row r="408" spans="2:14" x14ac:dyDescent="0.25">
      <c r="B408" s="9"/>
      <c r="C408" s="7" t="s">
        <v>510</v>
      </c>
      <c r="D408" s="7"/>
      <c r="E408" s="8">
        <v>142.89754112539316</v>
      </c>
      <c r="F408" s="120">
        <v>9.0395480225988964E-2</v>
      </c>
      <c r="G408" s="8">
        <v>50.905767433648805</v>
      </c>
      <c r="H408" s="120">
        <v>0.21126760563380287</v>
      </c>
      <c r="I408" s="8">
        <v>60.161361512494025</v>
      </c>
      <c r="J408" s="120">
        <v>0.18309859154929581</v>
      </c>
      <c r="K408" s="8">
        <v>57.612903416811989</v>
      </c>
      <c r="L408" s="120">
        <v>0.21621621621621623</v>
      </c>
      <c r="M408" s="8">
        <v>311.57757348834792</v>
      </c>
      <c r="N408" s="120">
        <v>0.12892200320508687</v>
      </c>
    </row>
    <row r="409" spans="2:14" x14ac:dyDescent="0.25">
      <c r="B409" s="10" t="s">
        <v>53</v>
      </c>
      <c r="C409" s="10"/>
      <c r="D409" s="10"/>
      <c r="E409" s="11">
        <v>1580.8040486996572</v>
      </c>
      <c r="F409" s="117">
        <v>3.3792046494557679E-2</v>
      </c>
      <c r="G409" s="11">
        <v>240.95396585260428</v>
      </c>
      <c r="H409" s="117">
        <v>1.9129270698756421E-2</v>
      </c>
      <c r="I409" s="11">
        <v>328.57358979900579</v>
      </c>
      <c r="J409" s="117">
        <v>2.4003273147301666E-2</v>
      </c>
      <c r="K409" s="11">
        <v>266.45967830275544</v>
      </c>
      <c r="L409" s="117">
        <v>2.5381879270408587E-2</v>
      </c>
      <c r="M409" s="11">
        <v>2416.7912826540228</v>
      </c>
      <c r="N409" s="117">
        <v>2.8921726996973981E-2</v>
      </c>
    </row>
    <row r="410" spans="2:14" x14ac:dyDescent="0.25">
      <c r="B410" s="12" t="s">
        <v>1</v>
      </c>
      <c r="C410" s="7" t="s">
        <v>2</v>
      </c>
      <c r="D410" t="s">
        <v>498</v>
      </c>
      <c r="E410" s="1">
        <v>2675.6140822274238</v>
      </c>
      <c r="F410" s="116">
        <v>0.98086124401913866</v>
      </c>
      <c r="G410" s="1">
        <v>131.61006573831901</v>
      </c>
      <c r="H410" s="116">
        <v>0.53424657534246556</v>
      </c>
      <c r="I410" s="1">
        <v>385.55685924965599</v>
      </c>
      <c r="J410" s="116">
        <v>0.70270270270270296</v>
      </c>
      <c r="K410" s="1">
        <v>96.59709953163555</v>
      </c>
      <c r="L410" s="116">
        <v>0.3820224719101124</v>
      </c>
      <c r="M410" s="1">
        <v>3289.3781067470345</v>
      </c>
      <c r="N410" s="116">
        <v>0.87119633524239037</v>
      </c>
    </row>
    <row r="411" spans="2:14" x14ac:dyDescent="0.25">
      <c r="B411" s="12"/>
      <c r="C411" s="7"/>
      <c r="D411" t="s">
        <v>500</v>
      </c>
      <c r="E411" s="1">
        <v>26.103552021730863</v>
      </c>
      <c r="F411" s="116">
        <v>9.5693779904305852E-3</v>
      </c>
      <c r="G411" s="1">
        <v>50.619256053199663</v>
      </c>
      <c r="H411" s="116">
        <v>0.20547945205479462</v>
      </c>
      <c r="I411" s="1">
        <v>88.974659826843578</v>
      </c>
      <c r="J411" s="116">
        <v>0.162162162162162</v>
      </c>
      <c r="K411" s="1">
        <v>79.550552555464563</v>
      </c>
      <c r="L411" s="116">
        <v>0.3146067415730337</v>
      </c>
      <c r="M411" s="1">
        <v>245.24802045723868</v>
      </c>
      <c r="N411" s="116">
        <v>6.4954276983101578E-2</v>
      </c>
    </row>
    <row r="412" spans="2:14" x14ac:dyDescent="0.25">
      <c r="B412" s="12"/>
      <c r="C412" s="7"/>
      <c r="D412" t="s">
        <v>505</v>
      </c>
      <c r="E412" s="1">
        <v>26.103552021730863</v>
      </c>
      <c r="F412" s="116">
        <v>9.5693779904305852E-3</v>
      </c>
      <c r="G412" s="1">
        <v>16.87308535106655</v>
      </c>
      <c r="H412" s="116">
        <v>6.8493150684931517E-2</v>
      </c>
      <c r="I412" s="1">
        <v>14.8291099711406</v>
      </c>
      <c r="J412" s="116">
        <v>2.7027027027027008E-2</v>
      </c>
      <c r="K412" s="1">
        <v>8.5232734880854863</v>
      </c>
      <c r="L412" s="116">
        <v>3.3707865168539318E-2</v>
      </c>
      <c r="M412" s="1">
        <v>66.329020832023502</v>
      </c>
      <c r="N412" s="116">
        <v>1.7567332788695725E-2</v>
      </c>
    </row>
    <row r="413" spans="2:14" x14ac:dyDescent="0.25">
      <c r="B413" s="12"/>
      <c r="C413" s="7"/>
      <c r="D413" t="s">
        <v>501</v>
      </c>
      <c r="E413" s="1"/>
      <c r="F413" s="116">
        <v>0</v>
      </c>
      <c r="G413" s="1">
        <v>16.87308535106655</v>
      </c>
      <c r="H413" s="116">
        <v>6.8493150684931517E-2</v>
      </c>
      <c r="I413" s="1">
        <v>24.715183285234335</v>
      </c>
      <c r="J413" s="116">
        <v>4.5045045045045015E-2</v>
      </c>
      <c r="K413" s="1">
        <v>19.88763813886613</v>
      </c>
      <c r="L413" s="116">
        <v>7.8651685393258383E-2</v>
      </c>
      <c r="M413" s="1">
        <v>61.475906775167012</v>
      </c>
      <c r="N413" s="116">
        <v>1.6281978827053439E-2</v>
      </c>
    </row>
    <row r="414" spans="2:14" x14ac:dyDescent="0.25">
      <c r="B414" s="12"/>
      <c r="C414" s="7"/>
      <c r="D414" t="s">
        <v>503</v>
      </c>
      <c r="E414" s="1"/>
      <c r="F414" s="116">
        <v>0</v>
      </c>
      <c r="G414" s="1">
        <v>20.247702421279861</v>
      </c>
      <c r="H414" s="116">
        <v>8.2191780821917831E-2</v>
      </c>
      <c r="I414" s="1">
        <v>9.8860733140937338</v>
      </c>
      <c r="J414" s="116">
        <v>1.8018018018018007E-2</v>
      </c>
      <c r="K414" s="1">
        <v>5.6821823253903236</v>
      </c>
      <c r="L414" s="116">
        <v>2.2471910112359543E-2</v>
      </c>
      <c r="M414" s="1">
        <v>35.815958060763919</v>
      </c>
      <c r="N414" s="116">
        <v>9.4859059655473914E-3</v>
      </c>
    </row>
    <row r="415" spans="2:14" x14ac:dyDescent="0.25">
      <c r="B415" s="12"/>
      <c r="C415" s="7"/>
      <c r="D415" t="s">
        <v>509</v>
      </c>
      <c r="E415" s="1"/>
      <c r="F415" s="116">
        <v>0</v>
      </c>
      <c r="G415" s="1">
        <v>10.123851210639931</v>
      </c>
      <c r="H415" s="116">
        <v>4.1095890410958916E-2</v>
      </c>
      <c r="I415" s="1">
        <v>4.9430366570468669</v>
      </c>
      <c r="J415" s="116">
        <v>9.0090090090090037E-3</v>
      </c>
      <c r="K415" s="1">
        <v>17.046546976170969</v>
      </c>
      <c r="L415" s="116">
        <v>6.7415730337078622E-2</v>
      </c>
      <c r="M415" s="1">
        <v>32.113434843857767</v>
      </c>
      <c r="N415" s="116">
        <v>8.5052875771954289E-3</v>
      </c>
    </row>
    <row r="416" spans="2:14" x14ac:dyDescent="0.25">
      <c r="B416" s="12"/>
      <c r="C416" s="7"/>
      <c r="D416" t="s">
        <v>508</v>
      </c>
      <c r="E416" s="1"/>
      <c r="F416" s="116">
        <v>0</v>
      </c>
      <c r="G416" s="1"/>
      <c r="H416" s="116">
        <v>0</v>
      </c>
      <c r="I416" s="1">
        <v>14.8291099711406</v>
      </c>
      <c r="J416" s="116">
        <v>2.7027027027027008E-2</v>
      </c>
      <c r="K416" s="1">
        <v>2.8410911626951618</v>
      </c>
      <c r="L416" s="116">
        <v>1.1235955056179771E-2</v>
      </c>
      <c r="M416" s="1">
        <v>17.670201133835761</v>
      </c>
      <c r="N416" s="116">
        <v>4.6799771784270345E-3</v>
      </c>
    </row>
    <row r="417" spans="2:14" x14ac:dyDescent="0.25">
      <c r="B417" s="12"/>
      <c r="C417" s="7"/>
      <c r="D417" t="s">
        <v>504</v>
      </c>
      <c r="E417" s="1"/>
      <c r="F417" s="116">
        <v>0</v>
      </c>
      <c r="G417" s="1"/>
      <c r="H417" s="116">
        <v>0</v>
      </c>
      <c r="I417" s="1"/>
      <c r="J417" s="116">
        <v>0</v>
      </c>
      <c r="K417" s="1">
        <v>11.364364650780647</v>
      </c>
      <c r="L417" s="116">
        <v>4.4943820224719086E-2</v>
      </c>
      <c r="M417" s="1">
        <v>11.364364650780647</v>
      </c>
      <c r="N417" s="116">
        <v>3.0098676755373872E-3</v>
      </c>
    </row>
    <row r="418" spans="2:14" x14ac:dyDescent="0.25">
      <c r="B418" s="12"/>
      <c r="C418" s="7"/>
      <c r="D418" t="s">
        <v>499</v>
      </c>
      <c r="E418" s="1"/>
      <c r="F418" s="116">
        <v>0</v>
      </c>
      <c r="G418" s="1"/>
      <c r="H418" s="116">
        <v>0</v>
      </c>
      <c r="I418" s="1">
        <v>4.9430366570468669</v>
      </c>
      <c r="J418" s="116">
        <v>9.0090090090090037E-3</v>
      </c>
      <c r="K418" s="1">
        <v>5.6821823253903236</v>
      </c>
      <c r="L418" s="116">
        <v>2.2471910112359543E-2</v>
      </c>
      <c r="M418" s="1">
        <v>10.62521898243719</v>
      </c>
      <c r="N418" s="116">
        <v>2.8141039242829224E-3</v>
      </c>
    </row>
    <row r="419" spans="2:14" x14ac:dyDescent="0.25">
      <c r="B419" s="12"/>
      <c r="C419" s="7"/>
      <c r="D419" t="s">
        <v>502</v>
      </c>
      <c r="E419" s="1"/>
      <c r="F419" s="116">
        <v>0</v>
      </c>
      <c r="G419" s="1"/>
      <c r="H419" s="116">
        <v>0</v>
      </c>
      <c r="I419" s="1"/>
      <c r="J419" s="116">
        <v>0</v>
      </c>
      <c r="K419" s="1">
        <v>5.6821823253903236</v>
      </c>
      <c r="L419" s="116">
        <v>2.2471910112359543E-2</v>
      </c>
      <c r="M419" s="1">
        <v>5.6821823253903236</v>
      </c>
      <c r="N419" s="116">
        <v>1.5049338377686936E-3</v>
      </c>
    </row>
    <row r="420" spans="2:14" x14ac:dyDescent="0.25">
      <c r="B420" s="12"/>
      <c r="C420" s="7" t="s">
        <v>506</v>
      </c>
      <c r="D420" s="7"/>
      <c r="E420" s="8">
        <v>2727.8211862708858</v>
      </c>
      <c r="F420" s="120">
        <v>0.97209302325581404</v>
      </c>
      <c r="G420" s="8">
        <v>246.34704612557158</v>
      </c>
      <c r="H420" s="120">
        <v>0.76842105263157878</v>
      </c>
      <c r="I420" s="8">
        <v>548.67706893220259</v>
      </c>
      <c r="J420" s="120">
        <v>0.88800000000000012</v>
      </c>
      <c r="K420" s="8">
        <v>252.8571134798695</v>
      </c>
      <c r="L420" s="120">
        <v>0.83177570093457964</v>
      </c>
      <c r="M420" s="8">
        <v>3775.7024148085293</v>
      </c>
      <c r="N420" s="120">
        <v>0.93259531655503947</v>
      </c>
    </row>
    <row r="421" spans="2:14" x14ac:dyDescent="0.25">
      <c r="B421" s="12"/>
      <c r="C421" s="7" t="s">
        <v>7</v>
      </c>
      <c r="D421" t="s">
        <v>504</v>
      </c>
      <c r="E421" s="1"/>
      <c r="F421" s="116"/>
      <c r="G421" s="1"/>
      <c r="H421" s="116"/>
      <c r="I421" s="1">
        <v>4.9430366570468669</v>
      </c>
      <c r="J421" s="116">
        <v>1</v>
      </c>
      <c r="K421" s="1"/>
      <c r="L421" s="116"/>
      <c r="M421" s="1">
        <v>4.9430366570468669</v>
      </c>
      <c r="N421" s="116">
        <v>1</v>
      </c>
    </row>
    <row r="422" spans="2:14" x14ac:dyDescent="0.25">
      <c r="B422" s="12"/>
      <c r="C422" s="7" t="s">
        <v>511</v>
      </c>
      <c r="D422" s="7"/>
      <c r="E422" s="8"/>
      <c r="F422" s="120">
        <v>0</v>
      </c>
      <c r="G422" s="8"/>
      <c r="H422" s="120">
        <v>0</v>
      </c>
      <c r="I422" s="8">
        <v>4.9430366570468669</v>
      </c>
      <c r="J422" s="120">
        <v>7.999999999999995E-3</v>
      </c>
      <c r="K422" s="8"/>
      <c r="L422" s="120">
        <v>0</v>
      </c>
      <c r="M422" s="8">
        <v>4.9430366570468669</v>
      </c>
      <c r="N422" s="120">
        <v>1.2209258912571261E-3</v>
      </c>
    </row>
    <row r="423" spans="2:14" x14ac:dyDescent="0.25">
      <c r="B423" s="12"/>
      <c r="C423" s="7" t="s">
        <v>6</v>
      </c>
      <c r="D423" t="s">
        <v>498</v>
      </c>
      <c r="E423" s="1">
        <v>13.051776010865431</v>
      </c>
      <c r="F423" s="116">
        <v>1</v>
      </c>
      <c r="G423" s="1"/>
      <c r="H423" s="116"/>
      <c r="I423" s="1"/>
      <c r="J423" s="116"/>
      <c r="K423" s="1"/>
      <c r="L423" s="116"/>
      <c r="M423" s="1">
        <v>13.051776010865431</v>
      </c>
      <c r="N423" s="116">
        <v>1</v>
      </c>
    </row>
    <row r="424" spans="2:14" x14ac:dyDescent="0.25">
      <c r="B424" s="12"/>
      <c r="C424" s="7" t="s">
        <v>507</v>
      </c>
      <c r="D424" s="7"/>
      <c r="E424" s="8">
        <v>13.051776010865431</v>
      </c>
      <c r="F424" s="120">
        <v>4.651162790697657E-3</v>
      </c>
      <c r="G424" s="8"/>
      <c r="H424" s="120">
        <v>0</v>
      </c>
      <c r="I424" s="8"/>
      <c r="J424" s="120">
        <v>0</v>
      </c>
      <c r="K424" s="8"/>
      <c r="L424" s="120">
        <v>0</v>
      </c>
      <c r="M424" s="8">
        <v>13.051776010865431</v>
      </c>
      <c r="N424" s="120">
        <v>3.2237776824569414E-3</v>
      </c>
    </row>
    <row r="425" spans="2:14" x14ac:dyDescent="0.25">
      <c r="B425" s="12"/>
      <c r="C425" s="7" t="s">
        <v>3</v>
      </c>
      <c r="D425" t="s">
        <v>500</v>
      </c>
      <c r="E425" s="1"/>
      <c r="F425" s="116">
        <v>0</v>
      </c>
      <c r="G425" s="1">
        <v>47.244638982986352</v>
      </c>
      <c r="H425" s="116">
        <v>0.63636363636363635</v>
      </c>
      <c r="I425" s="1">
        <v>54.373403227515539</v>
      </c>
      <c r="J425" s="116">
        <v>0.84615384615384615</v>
      </c>
      <c r="K425" s="1">
        <v>28.410911626951613</v>
      </c>
      <c r="L425" s="116">
        <v>0.55555555555555547</v>
      </c>
      <c r="M425" s="1">
        <v>130.02895383745351</v>
      </c>
      <c r="N425" s="116">
        <v>0.51011836650735698</v>
      </c>
    </row>
    <row r="426" spans="2:14" x14ac:dyDescent="0.25">
      <c r="B426" s="12"/>
      <c r="C426" s="7"/>
      <c r="D426" t="s">
        <v>498</v>
      </c>
      <c r="E426" s="1">
        <v>65.258880054327165</v>
      </c>
      <c r="F426" s="116">
        <v>1</v>
      </c>
      <c r="G426" s="1">
        <v>13.49846828085324</v>
      </c>
      <c r="H426" s="116">
        <v>0.18181818181818177</v>
      </c>
      <c r="I426" s="1">
        <v>9.8860733140937338</v>
      </c>
      <c r="J426" s="116">
        <v>0.15384615384615383</v>
      </c>
      <c r="K426" s="1">
        <v>5.6821823253903236</v>
      </c>
      <c r="L426" s="116">
        <v>0.11111111111111112</v>
      </c>
      <c r="M426" s="1">
        <v>94.325603974664475</v>
      </c>
      <c r="N426" s="116">
        <v>0.37005006653768852</v>
      </c>
    </row>
    <row r="427" spans="2:14" x14ac:dyDescent="0.25">
      <c r="B427" s="12"/>
      <c r="C427" s="7"/>
      <c r="D427" t="s">
        <v>503</v>
      </c>
      <c r="E427" s="1"/>
      <c r="F427" s="116">
        <v>0</v>
      </c>
      <c r="G427" s="1">
        <v>3.37461707021331</v>
      </c>
      <c r="H427" s="116">
        <v>4.5454545454545442E-2</v>
      </c>
      <c r="I427" s="1"/>
      <c r="J427" s="116">
        <v>0</v>
      </c>
      <c r="K427" s="1">
        <v>2.8410911626951618</v>
      </c>
      <c r="L427" s="116">
        <v>5.5555555555555559E-2</v>
      </c>
      <c r="M427" s="1">
        <v>6.2157082329084723</v>
      </c>
      <c r="N427" s="116">
        <v>2.4384929947381451E-2</v>
      </c>
    </row>
    <row r="428" spans="2:14" x14ac:dyDescent="0.25">
      <c r="B428" s="12"/>
      <c r="C428" s="7"/>
      <c r="D428" t="s">
        <v>501</v>
      </c>
      <c r="E428" s="1"/>
      <c r="F428" s="116">
        <v>0</v>
      </c>
      <c r="G428" s="1">
        <v>3.37461707021331</v>
      </c>
      <c r="H428" s="116">
        <v>4.5454545454545442E-2</v>
      </c>
      <c r="I428" s="1"/>
      <c r="J428" s="116">
        <v>0</v>
      </c>
      <c r="K428" s="1">
        <v>2.8410911626951618</v>
      </c>
      <c r="L428" s="116">
        <v>5.5555555555555559E-2</v>
      </c>
      <c r="M428" s="1">
        <v>6.2157082329084723</v>
      </c>
      <c r="N428" s="116">
        <v>2.4384929947381451E-2</v>
      </c>
    </row>
    <row r="429" spans="2:14" x14ac:dyDescent="0.25">
      <c r="B429" s="12"/>
      <c r="C429" s="7"/>
      <c r="D429" t="s">
        <v>505</v>
      </c>
      <c r="E429" s="1"/>
      <c r="F429" s="116">
        <v>0</v>
      </c>
      <c r="G429" s="1"/>
      <c r="H429" s="116">
        <v>0</v>
      </c>
      <c r="I429" s="1"/>
      <c r="J429" s="116">
        <v>0</v>
      </c>
      <c r="K429" s="1">
        <v>5.6821823253903236</v>
      </c>
      <c r="L429" s="116">
        <v>0.11111111111111112</v>
      </c>
      <c r="M429" s="1">
        <v>5.6821823253903236</v>
      </c>
      <c r="N429" s="116">
        <v>2.2291847165428622E-2</v>
      </c>
    </row>
    <row r="430" spans="2:14" x14ac:dyDescent="0.25">
      <c r="B430" s="12"/>
      <c r="C430" s="7"/>
      <c r="D430" t="s">
        <v>508</v>
      </c>
      <c r="E430" s="1"/>
      <c r="F430" s="116">
        <v>0</v>
      </c>
      <c r="G430" s="1"/>
      <c r="H430" s="116">
        <v>0</v>
      </c>
      <c r="I430" s="1"/>
      <c r="J430" s="116">
        <v>0</v>
      </c>
      <c r="K430" s="1">
        <v>5.6821823253903236</v>
      </c>
      <c r="L430" s="116">
        <v>0.11111111111111112</v>
      </c>
      <c r="M430" s="1">
        <v>5.6821823253903236</v>
      </c>
      <c r="N430" s="116">
        <v>2.2291847165428622E-2</v>
      </c>
    </row>
    <row r="431" spans="2:14" x14ac:dyDescent="0.25">
      <c r="B431" s="12"/>
      <c r="C431" s="7"/>
      <c r="D431" t="s">
        <v>499</v>
      </c>
      <c r="E431" s="1"/>
      <c r="F431" s="116">
        <v>0</v>
      </c>
      <c r="G431" s="1">
        <v>3.37461707021331</v>
      </c>
      <c r="H431" s="116">
        <v>4.5454545454545442E-2</v>
      </c>
      <c r="I431" s="1"/>
      <c r="J431" s="116">
        <v>0</v>
      </c>
      <c r="K431" s="1"/>
      <c r="L431" s="116">
        <v>0</v>
      </c>
      <c r="M431" s="1">
        <v>3.37461707021331</v>
      </c>
      <c r="N431" s="116">
        <v>1.3239006364667138E-2</v>
      </c>
    </row>
    <row r="432" spans="2:14" x14ac:dyDescent="0.25">
      <c r="B432" s="12"/>
      <c r="C432" s="7"/>
      <c r="D432" t="s">
        <v>504</v>
      </c>
      <c r="E432" s="1"/>
      <c r="F432" s="116">
        <v>0</v>
      </c>
      <c r="G432" s="1">
        <v>3.37461707021331</v>
      </c>
      <c r="H432" s="116">
        <v>4.5454545454545442E-2</v>
      </c>
      <c r="I432" s="1"/>
      <c r="J432" s="116">
        <v>0</v>
      </c>
      <c r="K432" s="1"/>
      <c r="L432" s="116">
        <v>0</v>
      </c>
      <c r="M432" s="1">
        <v>3.37461707021331</v>
      </c>
      <c r="N432" s="116">
        <v>1.3239006364667138E-2</v>
      </c>
    </row>
    <row r="433" spans="2:14" x14ac:dyDescent="0.25">
      <c r="B433" s="9"/>
      <c r="C433" s="7" t="s">
        <v>510</v>
      </c>
      <c r="D433" s="7"/>
      <c r="E433" s="8">
        <v>65.258880054327165</v>
      </c>
      <c r="F433" s="120">
        <v>2.3255813953488285E-2</v>
      </c>
      <c r="G433" s="8">
        <v>74.241575544692836</v>
      </c>
      <c r="H433" s="120">
        <v>0.23157894736842111</v>
      </c>
      <c r="I433" s="8">
        <v>64.259476541609274</v>
      </c>
      <c r="J433" s="120">
        <v>0.10399999999999995</v>
      </c>
      <c r="K433" s="8">
        <v>51.139640928512911</v>
      </c>
      <c r="L433" s="120">
        <v>0.16822429906542055</v>
      </c>
      <c r="M433" s="8">
        <v>254.89957306914221</v>
      </c>
      <c r="N433" s="120">
        <v>6.295997987124631E-2</v>
      </c>
    </row>
    <row r="434" spans="2:14" x14ac:dyDescent="0.25">
      <c r="B434" s="10" t="s">
        <v>54</v>
      </c>
      <c r="C434" s="10"/>
      <c r="D434" s="10"/>
      <c r="E434" s="11">
        <v>2806.1318423360785</v>
      </c>
      <c r="F434" s="117">
        <v>5.9985257353105184E-2</v>
      </c>
      <c r="G434" s="11">
        <v>320.58862167026444</v>
      </c>
      <c r="H434" s="117">
        <v>2.5451444657371321E-2</v>
      </c>
      <c r="I434" s="11">
        <v>617.87958213085869</v>
      </c>
      <c r="J434" s="117">
        <v>4.513793208729916E-2</v>
      </c>
      <c r="K434" s="11">
        <v>303.99675440838234</v>
      </c>
      <c r="L434" s="117">
        <v>2.895751045012734E-2</v>
      </c>
      <c r="M434" s="11">
        <v>4048.5968005455843</v>
      </c>
      <c r="N434" s="117">
        <v>4.8449533986077417E-2</v>
      </c>
    </row>
    <row r="435" spans="2:14" x14ac:dyDescent="0.25">
      <c r="B435" s="12" t="s">
        <v>5</v>
      </c>
      <c r="C435" s="7" t="s">
        <v>2</v>
      </c>
      <c r="D435" t="s">
        <v>498</v>
      </c>
      <c r="E435" s="1">
        <v>2170.0580700416785</v>
      </c>
      <c r="F435" s="116">
        <v>0.86861313868613133</v>
      </c>
      <c r="G435" s="1">
        <v>503.61184439261444</v>
      </c>
      <c r="H435" s="116">
        <v>0.50000000000000011</v>
      </c>
      <c r="I435" s="1">
        <v>909.02266659884606</v>
      </c>
      <c r="J435" s="116">
        <v>0.59459459459459474</v>
      </c>
      <c r="K435" s="1">
        <v>596.20415659035973</v>
      </c>
      <c r="L435" s="116">
        <v>0.57142857142857151</v>
      </c>
      <c r="M435" s="1">
        <v>4178.8967376234987</v>
      </c>
      <c r="N435" s="116">
        <v>0.68757932955794132</v>
      </c>
    </row>
    <row r="436" spans="2:14" x14ac:dyDescent="0.25">
      <c r="B436" s="12"/>
      <c r="C436" s="7"/>
      <c r="D436" t="s">
        <v>500</v>
      </c>
      <c r="E436" s="1">
        <v>145.88625680952461</v>
      </c>
      <c r="F436" s="116">
        <v>5.8394160583941604E-2</v>
      </c>
      <c r="G436" s="1">
        <v>201.44473775704569</v>
      </c>
      <c r="H436" s="116">
        <v>0.19999999999999996</v>
      </c>
      <c r="I436" s="1">
        <v>227.25566664971143</v>
      </c>
      <c r="J436" s="116">
        <v>0.14864864864864863</v>
      </c>
      <c r="K436" s="1">
        <v>298.10207829517975</v>
      </c>
      <c r="L436" s="116">
        <v>0.28571428571428564</v>
      </c>
      <c r="M436" s="1">
        <v>872.68873951146156</v>
      </c>
      <c r="N436" s="116">
        <v>0.14358879295191548</v>
      </c>
    </row>
    <row r="437" spans="2:14" x14ac:dyDescent="0.25">
      <c r="B437" s="12"/>
      <c r="C437" s="7"/>
      <c r="D437" t="s">
        <v>499</v>
      </c>
      <c r="E437" s="1">
        <v>18.235782101190576</v>
      </c>
      <c r="F437" s="116">
        <v>7.2992700729927005E-3</v>
      </c>
      <c r="G437" s="1">
        <v>151.08355331778426</v>
      </c>
      <c r="H437" s="116">
        <v>0.14999999999999997</v>
      </c>
      <c r="I437" s="1">
        <v>123.95763635438803</v>
      </c>
      <c r="J437" s="116">
        <v>8.1081081081081058E-2</v>
      </c>
      <c r="K437" s="1">
        <v>55.8941396803462</v>
      </c>
      <c r="L437" s="116">
        <v>5.3571428571428555E-2</v>
      </c>
      <c r="M437" s="1">
        <v>349.1711114537091</v>
      </c>
      <c r="N437" s="116">
        <v>5.7451249405812192E-2</v>
      </c>
    </row>
    <row r="438" spans="2:14" x14ac:dyDescent="0.25">
      <c r="B438" s="12"/>
      <c r="C438" s="7"/>
      <c r="D438" t="s">
        <v>508</v>
      </c>
      <c r="E438" s="1">
        <v>36.471564202381153</v>
      </c>
      <c r="F438" s="116">
        <v>1.4598540145985401E-2</v>
      </c>
      <c r="G438" s="1">
        <v>50.361184439261422</v>
      </c>
      <c r="H438" s="116">
        <v>4.9999999999999989E-2</v>
      </c>
      <c r="I438" s="1">
        <v>82.638424236258686</v>
      </c>
      <c r="J438" s="116">
        <v>5.4054054054054043E-2</v>
      </c>
      <c r="K438" s="1">
        <v>18.631379893448734</v>
      </c>
      <c r="L438" s="116">
        <v>1.7857142857142853E-2</v>
      </c>
      <c r="M438" s="1">
        <v>188.10255277134999</v>
      </c>
      <c r="N438" s="116">
        <v>3.0949658544617214E-2</v>
      </c>
    </row>
    <row r="439" spans="2:14" x14ac:dyDescent="0.25">
      <c r="B439" s="12"/>
      <c r="C439" s="7"/>
      <c r="D439" t="s">
        <v>501</v>
      </c>
      <c r="E439" s="1">
        <v>36.471564202381153</v>
      </c>
      <c r="F439" s="116">
        <v>1.4598540145985401E-2</v>
      </c>
      <c r="G439" s="1">
        <v>25.180592219630711</v>
      </c>
      <c r="H439" s="116">
        <v>2.4999999999999994E-2</v>
      </c>
      <c r="I439" s="1">
        <v>82.638424236258686</v>
      </c>
      <c r="J439" s="116">
        <v>5.4054054054054043E-2</v>
      </c>
      <c r="K439" s="1">
        <v>18.631379893448734</v>
      </c>
      <c r="L439" s="116">
        <v>1.7857142857142853E-2</v>
      </c>
      <c r="M439" s="1">
        <v>162.92196055171928</v>
      </c>
      <c r="N439" s="116">
        <v>2.6806542357905281E-2</v>
      </c>
    </row>
    <row r="440" spans="2:14" x14ac:dyDescent="0.25">
      <c r="B440" s="12"/>
      <c r="C440" s="7"/>
      <c r="D440" t="s">
        <v>503</v>
      </c>
      <c r="E440" s="1"/>
      <c r="F440" s="116">
        <v>0</v>
      </c>
      <c r="G440" s="1">
        <v>75.541776658892132</v>
      </c>
      <c r="H440" s="116">
        <v>7.4999999999999983E-2</v>
      </c>
      <c r="I440" s="1">
        <v>61.978818177194015</v>
      </c>
      <c r="J440" s="116">
        <v>4.0540540540540529E-2</v>
      </c>
      <c r="K440" s="1"/>
      <c r="L440" s="116">
        <v>0</v>
      </c>
      <c r="M440" s="1">
        <v>137.52059483608616</v>
      </c>
      <c r="N440" s="116">
        <v>2.2627100963394167E-2</v>
      </c>
    </row>
    <row r="441" spans="2:14" x14ac:dyDescent="0.25">
      <c r="B441" s="12"/>
      <c r="C441" s="7"/>
      <c r="D441" t="s">
        <v>505</v>
      </c>
      <c r="E441" s="1">
        <v>36.471564202381153</v>
      </c>
      <c r="F441" s="116">
        <v>1.4598540145985401E-2</v>
      </c>
      <c r="G441" s="1"/>
      <c r="H441" s="116">
        <v>0</v>
      </c>
      <c r="I441" s="1">
        <v>20.659606059064672</v>
      </c>
      <c r="J441" s="116">
        <v>1.3513513513513511E-2</v>
      </c>
      <c r="K441" s="1">
        <v>37.262759786897469</v>
      </c>
      <c r="L441" s="116">
        <v>3.5714285714285705E-2</v>
      </c>
      <c r="M441" s="1">
        <v>94.393930048343293</v>
      </c>
      <c r="N441" s="116">
        <v>1.5531208166174749E-2</v>
      </c>
    </row>
    <row r="442" spans="2:14" x14ac:dyDescent="0.25">
      <c r="B442" s="12"/>
      <c r="C442" s="7"/>
      <c r="D442" t="s">
        <v>504</v>
      </c>
      <c r="E442" s="1">
        <v>54.707346303571725</v>
      </c>
      <c r="F442" s="116">
        <v>2.18978102189781E-2</v>
      </c>
      <c r="G442" s="1"/>
      <c r="H442" s="116">
        <v>0</v>
      </c>
      <c r="I442" s="1"/>
      <c r="J442" s="116">
        <v>0</v>
      </c>
      <c r="K442" s="1">
        <v>18.631379893448734</v>
      </c>
      <c r="L442" s="116">
        <v>1.7857142857142853E-2</v>
      </c>
      <c r="M442" s="1">
        <v>73.338726197020463</v>
      </c>
      <c r="N442" s="116">
        <v>1.2066867251153395E-2</v>
      </c>
    </row>
    <row r="443" spans="2:14" x14ac:dyDescent="0.25">
      <c r="B443" s="12"/>
      <c r="C443" s="7"/>
      <c r="D443" t="s">
        <v>502</v>
      </c>
      <c r="E443" s="1"/>
      <c r="F443" s="116">
        <v>0</v>
      </c>
      <c r="G443" s="1"/>
      <c r="H443" s="116">
        <v>0</v>
      </c>
      <c r="I443" s="1">
        <v>20.659606059064672</v>
      </c>
      <c r="J443" s="116">
        <v>1.3513513513513511E-2</v>
      </c>
      <c r="K443" s="1"/>
      <c r="L443" s="116">
        <v>0</v>
      </c>
      <c r="M443" s="1">
        <v>20.659606059064672</v>
      </c>
      <c r="N443" s="116">
        <v>3.3992508010861244E-3</v>
      </c>
    </row>
    <row r="444" spans="2:14" x14ac:dyDescent="0.25">
      <c r="B444" s="12"/>
      <c r="C444" s="7" t="s">
        <v>506</v>
      </c>
      <c r="D444" s="7"/>
      <c r="E444" s="8">
        <v>2498.302147863109</v>
      </c>
      <c r="F444" s="120">
        <v>0.92567567567567566</v>
      </c>
      <c r="G444" s="8">
        <v>1007.2236887852287</v>
      </c>
      <c r="H444" s="120">
        <v>0.58823529411764719</v>
      </c>
      <c r="I444" s="8">
        <v>1528.8108483707861</v>
      </c>
      <c r="J444" s="120">
        <v>0.93670886075949367</v>
      </c>
      <c r="K444" s="8">
        <v>1043.3572740331294</v>
      </c>
      <c r="L444" s="120">
        <v>0.87500000000000011</v>
      </c>
      <c r="M444" s="8">
        <v>6077.6939590522534</v>
      </c>
      <c r="N444" s="120">
        <v>0.83996015025846393</v>
      </c>
    </row>
    <row r="445" spans="2:14" x14ac:dyDescent="0.25">
      <c r="B445" s="12"/>
      <c r="C445" s="7" t="s">
        <v>7</v>
      </c>
      <c r="D445" t="s">
        <v>500</v>
      </c>
      <c r="E445" s="1"/>
      <c r="F445" s="116"/>
      <c r="G445" s="1">
        <v>25.180592219630711</v>
      </c>
      <c r="H445" s="116">
        <v>1</v>
      </c>
      <c r="I445" s="1"/>
      <c r="J445" s="116"/>
      <c r="K445" s="1"/>
      <c r="L445" s="116"/>
      <c r="M445" s="1">
        <v>25.180592219630711</v>
      </c>
      <c r="N445" s="116">
        <v>1</v>
      </c>
    </row>
    <row r="446" spans="2:14" x14ac:dyDescent="0.25">
      <c r="B446" s="12"/>
      <c r="C446" s="7" t="s">
        <v>511</v>
      </c>
      <c r="D446" s="7"/>
      <c r="E446" s="8"/>
      <c r="F446" s="120">
        <v>0</v>
      </c>
      <c r="G446" s="8">
        <v>25.180592219630711</v>
      </c>
      <c r="H446" s="120">
        <v>1.4705882352941176E-2</v>
      </c>
      <c r="I446" s="8"/>
      <c r="J446" s="120">
        <v>0</v>
      </c>
      <c r="K446" s="8"/>
      <c r="L446" s="120">
        <v>0</v>
      </c>
      <c r="M446" s="8">
        <v>25.180592219630711</v>
      </c>
      <c r="N446" s="120">
        <v>3.4800524947288278E-3</v>
      </c>
    </row>
    <row r="447" spans="2:14" x14ac:dyDescent="0.25">
      <c r="B447" s="12"/>
      <c r="C447" s="7" t="s">
        <v>6</v>
      </c>
      <c r="D447" t="s">
        <v>500</v>
      </c>
      <c r="E447" s="1"/>
      <c r="F447" s="116"/>
      <c r="G447" s="1">
        <v>25.180592219630711</v>
      </c>
      <c r="H447" s="116">
        <v>1</v>
      </c>
      <c r="I447" s="1"/>
      <c r="J447" s="116"/>
      <c r="K447" s="1"/>
      <c r="L447" s="116"/>
      <c r="M447" s="1">
        <v>25.180592219630711</v>
      </c>
      <c r="N447" s="116">
        <v>1</v>
      </c>
    </row>
    <row r="448" spans="2:14" x14ac:dyDescent="0.25">
      <c r="B448" s="12"/>
      <c r="C448" s="7" t="s">
        <v>507</v>
      </c>
      <c r="D448" s="7"/>
      <c r="E448" s="8"/>
      <c r="F448" s="120">
        <v>0</v>
      </c>
      <c r="G448" s="8">
        <v>25.180592219630711</v>
      </c>
      <c r="H448" s="120">
        <v>1.4705882352941176E-2</v>
      </c>
      <c r="I448" s="8"/>
      <c r="J448" s="120">
        <v>0</v>
      </c>
      <c r="K448" s="8"/>
      <c r="L448" s="120">
        <v>0</v>
      </c>
      <c r="M448" s="8">
        <v>25.180592219630711</v>
      </c>
      <c r="N448" s="120">
        <v>3.4800524947288278E-3</v>
      </c>
    </row>
    <row r="449" spans="2:14" x14ac:dyDescent="0.25">
      <c r="B449" s="12"/>
      <c r="C449" s="7" t="s">
        <v>3</v>
      </c>
      <c r="D449" t="s">
        <v>501</v>
      </c>
      <c r="E449" s="1"/>
      <c r="F449" s="116">
        <v>0</v>
      </c>
      <c r="G449" s="1">
        <v>377.70888329446075</v>
      </c>
      <c r="H449" s="116">
        <v>0.57692307692307687</v>
      </c>
      <c r="I449" s="1">
        <v>20.659606059064672</v>
      </c>
      <c r="J449" s="116">
        <v>0.2</v>
      </c>
      <c r="K449" s="1">
        <v>74.525519573794938</v>
      </c>
      <c r="L449" s="116">
        <v>0.50000000000000011</v>
      </c>
      <c r="M449" s="1">
        <v>472.89400892732039</v>
      </c>
      <c r="N449" s="116">
        <v>0.42693910729664647</v>
      </c>
    </row>
    <row r="450" spans="2:14" x14ac:dyDescent="0.25">
      <c r="B450" s="12"/>
      <c r="C450" s="7"/>
      <c r="D450" t="s">
        <v>500</v>
      </c>
      <c r="E450" s="1">
        <v>18.235782101190576</v>
      </c>
      <c r="F450" s="116">
        <v>9.0909090909090898E-2</v>
      </c>
      <c r="G450" s="1">
        <v>125.90296109815355</v>
      </c>
      <c r="H450" s="116">
        <v>0.19230769230769226</v>
      </c>
      <c r="I450" s="1">
        <v>82.638424236258686</v>
      </c>
      <c r="J450" s="116">
        <v>0.8</v>
      </c>
      <c r="K450" s="1">
        <v>18.631379893448734</v>
      </c>
      <c r="L450" s="116">
        <v>0.12500000000000003</v>
      </c>
      <c r="M450" s="1">
        <v>245.40854732905154</v>
      </c>
      <c r="N450" s="116">
        <v>0.22156023155652832</v>
      </c>
    </row>
    <row r="451" spans="2:14" x14ac:dyDescent="0.25">
      <c r="B451" s="12"/>
      <c r="C451" s="7"/>
      <c r="D451" t="s">
        <v>498</v>
      </c>
      <c r="E451" s="1">
        <v>145.88625680952461</v>
      </c>
      <c r="F451" s="116">
        <v>0.72727272727272718</v>
      </c>
      <c r="G451" s="1"/>
      <c r="H451" s="116">
        <v>0</v>
      </c>
      <c r="I451" s="1"/>
      <c r="J451" s="116">
        <v>0</v>
      </c>
      <c r="K451" s="1">
        <v>37.262759786897469</v>
      </c>
      <c r="L451" s="116">
        <v>0.25000000000000006</v>
      </c>
      <c r="M451" s="1">
        <v>183.14901659642209</v>
      </c>
      <c r="N451" s="116">
        <v>0.16535095850612219</v>
      </c>
    </row>
    <row r="452" spans="2:14" x14ac:dyDescent="0.25">
      <c r="B452" s="12"/>
      <c r="C452" s="7"/>
      <c r="D452" t="s">
        <v>503</v>
      </c>
      <c r="E452" s="1">
        <v>18.235782101190576</v>
      </c>
      <c r="F452" s="116">
        <v>9.0909090909090898E-2</v>
      </c>
      <c r="G452" s="1">
        <v>75.541776658892132</v>
      </c>
      <c r="H452" s="116">
        <v>0.11538461538461535</v>
      </c>
      <c r="I452" s="1"/>
      <c r="J452" s="116">
        <v>0</v>
      </c>
      <c r="K452" s="1">
        <v>18.631379893448734</v>
      </c>
      <c r="L452" s="116">
        <v>0.12500000000000003</v>
      </c>
      <c r="M452" s="1">
        <v>112.40893865353145</v>
      </c>
      <c r="N452" s="116">
        <v>0.10148526099910503</v>
      </c>
    </row>
    <row r="453" spans="2:14" x14ac:dyDescent="0.25">
      <c r="B453" s="12"/>
      <c r="C453" s="7"/>
      <c r="D453" t="s">
        <v>508</v>
      </c>
      <c r="E453" s="1"/>
      <c r="F453" s="116">
        <v>0</v>
      </c>
      <c r="G453" s="1">
        <v>50.361184439261422</v>
      </c>
      <c r="H453" s="116">
        <v>7.69230769230769E-2</v>
      </c>
      <c r="I453" s="1"/>
      <c r="J453" s="116">
        <v>0</v>
      </c>
      <c r="K453" s="1"/>
      <c r="L453" s="116">
        <v>0</v>
      </c>
      <c r="M453" s="1">
        <v>50.361184439261422</v>
      </c>
      <c r="N453" s="116">
        <v>4.5467184445139738E-2</v>
      </c>
    </row>
    <row r="454" spans="2:14" x14ac:dyDescent="0.25">
      <c r="B454" s="12"/>
      <c r="C454" s="7"/>
      <c r="D454" t="s">
        <v>505</v>
      </c>
      <c r="E454" s="1"/>
      <c r="F454" s="116">
        <v>0</v>
      </c>
      <c r="G454" s="1">
        <v>25.180592219630711</v>
      </c>
      <c r="H454" s="116">
        <v>3.846153846153845E-2</v>
      </c>
      <c r="I454" s="1"/>
      <c r="J454" s="116">
        <v>0</v>
      </c>
      <c r="K454" s="1"/>
      <c r="L454" s="116">
        <v>0</v>
      </c>
      <c r="M454" s="1">
        <v>25.180592219630711</v>
      </c>
      <c r="N454" s="116">
        <v>2.2733592222569869E-2</v>
      </c>
    </row>
    <row r="455" spans="2:14" x14ac:dyDescent="0.25">
      <c r="B455" s="12"/>
      <c r="C455" s="7"/>
      <c r="D455" t="s">
        <v>504</v>
      </c>
      <c r="E455" s="1">
        <v>18.235782101190576</v>
      </c>
      <c r="F455" s="116">
        <v>9.0909090909090898E-2</v>
      </c>
      <c r="G455" s="1"/>
      <c r="H455" s="116">
        <v>0</v>
      </c>
      <c r="I455" s="1"/>
      <c r="J455" s="116">
        <v>0</v>
      </c>
      <c r="K455" s="1"/>
      <c r="L455" s="116">
        <v>0</v>
      </c>
      <c r="M455" s="1">
        <v>18.235782101190576</v>
      </c>
      <c r="N455" s="116">
        <v>1.6463664973888559E-2</v>
      </c>
    </row>
    <row r="456" spans="2:14" x14ac:dyDescent="0.25">
      <c r="B456" s="9"/>
      <c r="C456" s="7" t="s">
        <v>510</v>
      </c>
      <c r="D456" s="7"/>
      <c r="E456" s="8">
        <v>200.59360311309635</v>
      </c>
      <c r="F456" s="120">
        <v>7.4324324324324328E-2</v>
      </c>
      <c r="G456" s="8">
        <v>654.69539771039865</v>
      </c>
      <c r="H456" s="120">
        <v>0.38235294117647067</v>
      </c>
      <c r="I456" s="8">
        <v>103.29803029532336</v>
      </c>
      <c r="J456" s="120">
        <v>6.3291139240506319E-2</v>
      </c>
      <c r="K456" s="8">
        <v>149.05103914758985</v>
      </c>
      <c r="L456" s="120">
        <v>0.12499999999999996</v>
      </c>
      <c r="M456" s="8">
        <v>1107.638070266408</v>
      </c>
      <c r="N456" s="120">
        <v>0.15307974475207831</v>
      </c>
    </row>
    <row r="457" spans="2:14" x14ac:dyDescent="0.25">
      <c r="B457" s="10" t="s">
        <v>55</v>
      </c>
      <c r="C457" s="10"/>
      <c r="D457" s="10"/>
      <c r="E457" s="11">
        <v>2698.8957509762054</v>
      </c>
      <c r="F457" s="117">
        <v>5.7692925809478206E-2</v>
      </c>
      <c r="G457" s="11">
        <v>1712.2802709348884</v>
      </c>
      <c r="H457" s="117">
        <v>0.13593747128814665</v>
      </c>
      <c r="I457" s="11">
        <v>1632.1088786661094</v>
      </c>
      <c r="J457" s="117">
        <v>0.11923038380754665</v>
      </c>
      <c r="K457" s="11">
        <v>1192.4083131807192</v>
      </c>
      <c r="L457" s="117">
        <v>0.1135840290694804</v>
      </c>
      <c r="M457" s="11">
        <v>7235.6932137579233</v>
      </c>
      <c r="N457" s="117">
        <v>8.6589497928159287E-2</v>
      </c>
    </row>
    <row r="458" spans="2:14" x14ac:dyDescent="0.25">
      <c r="B458" s="12" t="s">
        <v>18</v>
      </c>
      <c r="C458" s="7" t="s">
        <v>2</v>
      </c>
      <c r="D458" t="s">
        <v>498</v>
      </c>
      <c r="E458" s="1">
        <v>979.36333779057099</v>
      </c>
      <c r="F458" s="116">
        <v>0.90277777777777768</v>
      </c>
      <c r="G458" s="1">
        <v>47.324931896024047</v>
      </c>
      <c r="H458" s="116">
        <v>0.36170212765957449</v>
      </c>
      <c r="I458" s="1">
        <v>135.20252201140045</v>
      </c>
      <c r="J458" s="116">
        <v>0.76190476190476197</v>
      </c>
      <c r="K458" s="1">
        <v>27.091316824266269</v>
      </c>
      <c r="L458" s="116">
        <v>0.33333333333333337</v>
      </c>
      <c r="M458" s="1">
        <v>1188.9821085222618</v>
      </c>
      <c r="N458" s="116">
        <v>0.80641759176726935</v>
      </c>
    </row>
    <row r="459" spans="2:14" x14ac:dyDescent="0.25">
      <c r="B459" s="12"/>
      <c r="C459" s="7"/>
      <c r="D459" t="s">
        <v>500</v>
      </c>
      <c r="E459" s="1">
        <v>35.156632638635941</v>
      </c>
      <c r="F459" s="116">
        <v>3.2407407407407461E-2</v>
      </c>
      <c r="G459" s="1">
        <v>36.18965380284191</v>
      </c>
      <c r="H459" s="116">
        <v>0.27659574468085102</v>
      </c>
      <c r="I459" s="1">
        <v>25.35047287713758</v>
      </c>
      <c r="J459" s="116">
        <v>0.14285714285714285</v>
      </c>
      <c r="K459" s="1">
        <v>16.932073015166416</v>
      </c>
      <c r="L459" s="116">
        <v>0.20833333333333331</v>
      </c>
      <c r="M459" s="1">
        <v>113.62883233378184</v>
      </c>
      <c r="N459" s="116">
        <v>7.7067845402502555E-2</v>
      </c>
    </row>
    <row r="460" spans="2:14" x14ac:dyDescent="0.25">
      <c r="B460" s="12"/>
      <c r="C460" s="7"/>
      <c r="D460" t="s">
        <v>499</v>
      </c>
      <c r="E460" s="1">
        <v>15.067128273701119</v>
      </c>
      <c r="F460" s="116">
        <v>1.3888888888888912E-2</v>
      </c>
      <c r="G460" s="1">
        <v>16.702917139773188</v>
      </c>
      <c r="H460" s="116">
        <v>0.12765957446808507</v>
      </c>
      <c r="I460" s="1">
        <v>12.675236438568788</v>
      </c>
      <c r="J460" s="116">
        <v>7.1428571428571411E-2</v>
      </c>
      <c r="K460" s="1">
        <v>13.545658412133132</v>
      </c>
      <c r="L460" s="116">
        <v>0.16666666666666666</v>
      </c>
      <c r="M460" s="1">
        <v>57.990940264176231</v>
      </c>
      <c r="N460" s="116">
        <v>3.9331890746681468E-2</v>
      </c>
    </row>
    <row r="461" spans="2:14" x14ac:dyDescent="0.25">
      <c r="B461" s="12"/>
      <c r="C461" s="7"/>
      <c r="D461" t="s">
        <v>503</v>
      </c>
      <c r="E461" s="1">
        <v>30.134256547402238</v>
      </c>
      <c r="F461" s="116">
        <v>2.7777777777777825E-2</v>
      </c>
      <c r="G461" s="1">
        <v>16.702917139773188</v>
      </c>
      <c r="H461" s="116">
        <v>0.12765957446808507</v>
      </c>
      <c r="I461" s="1"/>
      <c r="J461" s="116">
        <v>0</v>
      </c>
      <c r="K461" s="1">
        <v>6.7728292060665662</v>
      </c>
      <c r="L461" s="116">
        <v>8.3333333333333329E-2</v>
      </c>
      <c r="M461" s="1">
        <v>53.61000289324199</v>
      </c>
      <c r="N461" s="116">
        <v>3.6360555064647637E-2</v>
      </c>
    </row>
    <row r="462" spans="2:14" x14ac:dyDescent="0.25">
      <c r="B462" s="12"/>
      <c r="C462" s="7"/>
      <c r="D462" t="s">
        <v>505</v>
      </c>
      <c r="E462" s="1">
        <v>10.044752182467413</v>
      </c>
      <c r="F462" s="116">
        <v>9.2592592592592744E-3</v>
      </c>
      <c r="G462" s="1">
        <v>8.351458569886594</v>
      </c>
      <c r="H462" s="116">
        <v>6.3829787234042534E-2</v>
      </c>
      <c r="I462" s="1"/>
      <c r="J462" s="116">
        <v>0</v>
      </c>
      <c r="K462" s="1">
        <v>3.3864146030332831</v>
      </c>
      <c r="L462" s="116">
        <v>4.1666666666666664E-2</v>
      </c>
      <c r="M462" s="1">
        <v>21.782625355387292</v>
      </c>
      <c r="N462" s="116">
        <v>1.4773891175950514E-2</v>
      </c>
    </row>
    <row r="463" spans="2:14" x14ac:dyDescent="0.25">
      <c r="B463" s="12"/>
      <c r="C463" s="7"/>
      <c r="D463" t="s">
        <v>508</v>
      </c>
      <c r="E463" s="1">
        <v>5.0223760912337063</v>
      </c>
      <c r="F463" s="116">
        <v>4.6296296296296372E-3</v>
      </c>
      <c r="G463" s="1">
        <v>2.7838195232955312</v>
      </c>
      <c r="H463" s="116">
        <v>2.1276595744680847E-2</v>
      </c>
      <c r="I463" s="1">
        <v>4.2250788128562631</v>
      </c>
      <c r="J463" s="116">
        <v>2.3809523809523808E-2</v>
      </c>
      <c r="K463" s="1">
        <v>3.3864146030332831</v>
      </c>
      <c r="L463" s="116">
        <v>4.1666666666666664E-2</v>
      </c>
      <c r="M463" s="1">
        <v>15.417689030418785</v>
      </c>
      <c r="N463" s="116">
        <v>1.0456924094492523E-2</v>
      </c>
    </row>
    <row r="464" spans="2:14" x14ac:dyDescent="0.25">
      <c r="B464" s="12"/>
      <c r="C464" s="7"/>
      <c r="D464" t="s">
        <v>504</v>
      </c>
      <c r="E464" s="1">
        <v>10.044752182467413</v>
      </c>
      <c r="F464" s="116">
        <v>9.2592592592592744E-3</v>
      </c>
      <c r="G464" s="1"/>
      <c r="H464" s="116">
        <v>0</v>
      </c>
      <c r="I464" s="1"/>
      <c r="J464" s="116">
        <v>0</v>
      </c>
      <c r="K464" s="1">
        <v>3.3864146030332831</v>
      </c>
      <c r="L464" s="116">
        <v>4.1666666666666664E-2</v>
      </c>
      <c r="M464" s="1">
        <v>13.431166785500697</v>
      </c>
      <c r="N464" s="116">
        <v>9.1095812932371067E-3</v>
      </c>
    </row>
    <row r="465" spans="2:14" x14ac:dyDescent="0.25">
      <c r="B465" s="12"/>
      <c r="C465" s="7"/>
      <c r="D465" t="s">
        <v>501</v>
      </c>
      <c r="E465" s="1"/>
      <c r="F465" s="116">
        <v>0</v>
      </c>
      <c r="G465" s="1">
        <v>2.7838195232955312</v>
      </c>
      <c r="H465" s="116">
        <v>2.1276595744680847E-2</v>
      </c>
      <c r="I465" s="1"/>
      <c r="J465" s="116">
        <v>0</v>
      </c>
      <c r="K465" s="1">
        <v>3.3864146030332831</v>
      </c>
      <c r="L465" s="116">
        <v>4.1666666666666664E-2</v>
      </c>
      <c r="M465" s="1">
        <v>6.1702341263288147</v>
      </c>
      <c r="N465" s="116">
        <v>4.1849118747282988E-3</v>
      </c>
    </row>
    <row r="466" spans="2:14" x14ac:dyDescent="0.25">
      <c r="B466" s="12"/>
      <c r="C466" s="7"/>
      <c r="D466" t="s">
        <v>502</v>
      </c>
      <c r="E466" s="1"/>
      <c r="F466" s="116">
        <v>0</v>
      </c>
      <c r="G466" s="1"/>
      <c r="H466" s="116">
        <v>0</v>
      </c>
      <c r="I466" s="1"/>
      <c r="J466" s="116">
        <v>0</v>
      </c>
      <c r="K466" s="1">
        <v>3.3864146030332831</v>
      </c>
      <c r="L466" s="116">
        <v>4.1666666666666664E-2</v>
      </c>
      <c r="M466" s="1">
        <v>3.3864146030332831</v>
      </c>
      <c r="N466" s="116">
        <v>2.2968085804904964E-3</v>
      </c>
    </row>
    <row r="467" spans="2:14" x14ac:dyDescent="0.25">
      <c r="B467" s="12"/>
      <c r="C467" s="7" t="s">
        <v>506</v>
      </c>
      <c r="D467" s="7"/>
      <c r="E467" s="8">
        <v>1084.8332357064787</v>
      </c>
      <c r="F467" s="120">
        <v>0.91525423728813549</v>
      </c>
      <c r="G467" s="8">
        <v>130.83951759489</v>
      </c>
      <c r="H467" s="120">
        <v>0.72307692307692306</v>
      </c>
      <c r="I467" s="8">
        <v>177.45331013996307</v>
      </c>
      <c r="J467" s="120">
        <v>0.76363636363636356</v>
      </c>
      <c r="K467" s="8">
        <v>81.273950472798802</v>
      </c>
      <c r="L467" s="120">
        <v>0.58536585365853666</v>
      </c>
      <c r="M467" s="8">
        <v>1474.4000139141308</v>
      </c>
      <c r="N467" s="120">
        <v>0.84859930348427126</v>
      </c>
    </row>
    <row r="468" spans="2:14" x14ac:dyDescent="0.25">
      <c r="B468" s="12"/>
      <c r="C468" s="7" t="s">
        <v>7</v>
      </c>
      <c r="D468" t="s">
        <v>500</v>
      </c>
      <c r="E468" s="1"/>
      <c r="F468" s="116"/>
      <c r="G468" s="1">
        <v>5.5676390465910623</v>
      </c>
      <c r="H468" s="116">
        <v>1</v>
      </c>
      <c r="I468" s="1"/>
      <c r="J468" s="116"/>
      <c r="K468" s="1"/>
      <c r="L468" s="116"/>
      <c r="M468" s="1">
        <v>5.5676390465910623</v>
      </c>
      <c r="N468" s="116">
        <v>1</v>
      </c>
    </row>
    <row r="469" spans="2:14" x14ac:dyDescent="0.25">
      <c r="B469" s="12"/>
      <c r="C469" s="7" t="s">
        <v>511</v>
      </c>
      <c r="D469" s="7"/>
      <c r="E469" s="8"/>
      <c r="F469" s="120">
        <v>0</v>
      </c>
      <c r="G469" s="8">
        <v>5.5676390465910623</v>
      </c>
      <c r="H469" s="120">
        <v>3.0769230769230761E-2</v>
      </c>
      <c r="I469" s="8"/>
      <c r="J469" s="120">
        <v>0</v>
      </c>
      <c r="K469" s="8"/>
      <c r="L469" s="120">
        <v>0</v>
      </c>
      <c r="M469" s="8">
        <v>5.5676390465910623</v>
      </c>
      <c r="N469" s="120">
        <v>3.2044862807931135E-3</v>
      </c>
    </row>
    <row r="470" spans="2:14" x14ac:dyDescent="0.25">
      <c r="B470" s="12"/>
      <c r="C470" s="7" t="s">
        <v>6</v>
      </c>
      <c r="D470" t="s">
        <v>498</v>
      </c>
      <c r="E470" s="1">
        <v>5.0223760912337063</v>
      </c>
      <c r="F470" s="116">
        <v>1</v>
      </c>
      <c r="G470" s="1"/>
      <c r="H470" s="116"/>
      <c r="I470" s="1"/>
      <c r="J470" s="116"/>
      <c r="K470" s="1"/>
      <c r="L470" s="116"/>
      <c r="M470" s="1">
        <v>5.0223760912337063</v>
      </c>
      <c r="N470" s="116">
        <v>1</v>
      </c>
    </row>
    <row r="471" spans="2:14" x14ac:dyDescent="0.25">
      <c r="B471" s="12"/>
      <c r="C471" s="7" t="s">
        <v>507</v>
      </c>
      <c r="D471" s="7"/>
      <c r="E471" s="8">
        <v>5.0223760912337063</v>
      </c>
      <c r="F471" s="120">
        <v>4.2372881355932273E-3</v>
      </c>
      <c r="G471" s="8"/>
      <c r="H471" s="120">
        <v>0</v>
      </c>
      <c r="I471" s="8"/>
      <c r="J471" s="120">
        <v>0</v>
      </c>
      <c r="K471" s="8"/>
      <c r="L471" s="120">
        <v>0</v>
      </c>
      <c r="M471" s="8">
        <v>5.0223760912337063</v>
      </c>
      <c r="N471" s="120">
        <v>2.8906570894167115E-3</v>
      </c>
    </row>
    <row r="472" spans="2:14" x14ac:dyDescent="0.25">
      <c r="B472" s="12"/>
      <c r="C472" s="7" t="s">
        <v>3</v>
      </c>
      <c r="D472" t="s">
        <v>498</v>
      </c>
      <c r="E472" s="1">
        <v>75.33564136850562</v>
      </c>
      <c r="F472" s="116">
        <v>0.78947368421052633</v>
      </c>
      <c r="G472" s="1"/>
      <c r="H472" s="116">
        <v>0</v>
      </c>
      <c r="I472" s="1">
        <v>21.125394064281316</v>
      </c>
      <c r="J472" s="116">
        <v>0.38461538461538464</v>
      </c>
      <c r="K472" s="1">
        <v>3.3864146030332831</v>
      </c>
      <c r="L472" s="116">
        <v>5.8823529411764698E-2</v>
      </c>
      <c r="M472" s="1">
        <v>99.847450035820216</v>
      </c>
      <c r="N472" s="116">
        <v>0.39549601386493261</v>
      </c>
    </row>
    <row r="473" spans="2:14" x14ac:dyDescent="0.25">
      <c r="B473" s="12"/>
      <c r="C473" s="7"/>
      <c r="D473" t="s">
        <v>500</v>
      </c>
      <c r="E473" s="1">
        <v>10.044752182467413</v>
      </c>
      <c r="F473" s="116">
        <v>0.10526315789473681</v>
      </c>
      <c r="G473" s="1">
        <v>16.702917139773188</v>
      </c>
      <c r="H473" s="116">
        <v>0.375</v>
      </c>
      <c r="I473" s="1">
        <v>21.125394064281316</v>
      </c>
      <c r="J473" s="116">
        <v>0.38461538461538464</v>
      </c>
      <c r="K473" s="1">
        <v>27.091316824266269</v>
      </c>
      <c r="L473" s="116">
        <v>0.4705882352941177</v>
      </c>
      <c r="M473" s="1">
        <v>74.964380210788192</v>
      </c>
      <c r="N473" s="116">
        <v>0.29693410842826456</v>
      </c>
    </row>
    <row r="474" spans="2:14" x14ac:dyDescent="0.25">
      <c r="B474" s="12"/>
      <c r="C474" s="7"/>
      <c r="D474" t="s">
        <v>501</v>
      </c>
      <c r="E474" s="1">
        <v>10.044752182467413</v>
      </c>
      <c r="F474" s="116">
        <v>0.10526315789473681</v>
      </c>
      <c r="G474" s="1">
        <v>11.135278093182125</v>
      </c>
      <c r="H474" s="116">
        <v>0.25</v>
      </c>
      <c r="I474" s="1">
        <v>8.4501576257125262</v>
      </c>
      <c r="J474" s="116">
        <v>0.15384615384615385</v>
      </c>
      <c r="K474" s="1">
        <v>20.318487618199701</v>
      </c>
      <c r="L474" s="116">
        <v>0.35294117647058826</v>
      </c>
      <c r="M474" s="1">
        <v>49.94867551956176</v>
      </c>
      <c r="N474" s="116">
        <v>0.19784683593554669</v>
      </c>
    </row>
    <row r="475" spans="2:14" x14ac:dyDescent="0.25">
      <c r="B475" s="12"/>
      <c r="C475" s="7"/>
      <c r="D475" t="s">
        <v>508</v>
      </c>
      <c r="E475" s="1"/>
      <c r="F475" s="116">
        <v>0</v>
      </c>
      <c r="G475" s="1">
        <v>11.135278093182125</v>
      </c>
      <c r="H475" s="116">
        <v>0.25</v>
      </c>
      <c r="I475" s="1"/>
      <c r="J475" s="116">
        <v>0</v>
      </c>
      <c r="K475" s="1">
        <v>6.7728292060665662</v>
      </c>
      <c r="L475" s="116">
        <v>0.1176470588235294</v>
      </c>
      <c r="M475" s="1">
        <v>17.908107299248691</v>
      </c>
      <c r="N475" s="116">
        <v>7.0934060410931754E-2</v>
      </c>
    </row>
    <row r="476" spans="2:14" x14ac:dyDescent="0.25">
      <c r="B476" s="12"/>
      <c r="C476" s="7"/>
      <c r="D476" t="s">
        <v>503</v>
      </c>
      <c r="E476" s="1"/>
      <c r="F476" s="116">
        <v>0</v>
      </c>
      <c r="G476" s="1">
        <v>5.5676390465910623</v>
      </c>
      <c r="H476" s="116">
        <v>0.125</v>
      </c>
      <c r="I476" s="1"/>
      <c r="J476" s="116">
        <v>0</v>
      </c>
      <c r="K476" s="1"/>
      <c r="L476" s="116">
        <v>0</v>
      </c>
      <c r="M476" s="1">
        <v>5.5676390465910623</v>
      </c>
      <c r="N476" s="116">
        <v>2.2053432999796792E-2</v>
      </c>
    </row>
    <row r="477" spans="2:14" x14ac:dyDescent="0.25">
      <c r="B477" s="12"/>
      <c r="C477" s="7"/>
      <c r="D477" t="s">
        <v>502</v>
      </c>
      <c r="E477" s="1"/>
      <c r="F477" s="116">
        <v>0</v>
      </c>
      <c r="G477" s="1"/>
      <c r="H477" s="116">
        <v>0</v>
      </c>
      <c r="I477" s="1">
        <v>4.2250788128562631</v>
      </c>
      <c r="J477" s="116">
        <v>7.6923076923076927E-2</v>
      </c>
      <c r="K477" s="1"/>
      <c r="L477" s="116">
        <v>0</v>
      </c>
      <c r="M477" s="1">
        <v>4.2250788128562631</v>
      </c>
      <c r="N477" s="116">
        <v>1.6735548360527611E-2</v>
      </c>
    </row>
    <row r="478" spans="2:14" x14ac:dyDescent="0.25">
      <c r="B478" s="9"/>
      <c r="C478" s="7" t="s">
        <v>510</v>
      </c>
      <c r="D478" s="7"/>
      <c r="E478" s="8">
        <v>95.425145733440445</v>
      </c>
      <c r="F478" s="120">
        <v>8.0508474576271333E-2</v>
      </c>
      <c r="G478" s="8">
        <v>44.541112372728499</v>
      </c>
      <c r="H478" s="120">
        <v>0.24615384615384608</v>
      </c>
      <c r="I478" s="8">
        <v>54.926024567131421</v>
      </c>
      <c r="J478" s="120">
        <v>0.23636363636363633</v>
      </c>
      <c r="K478" s="8">
        <v>57.569048251565818</v>
      </c>
      <c r="L478" s="120">
        <v>0.41463414634146345</v>
      </c>
      <c r="M478" s="8">
        <v>252.46133092486619</v>
      </c>
      <c r="N478" s="120">
        <v>0.14530555314551891</v>
      </c>
    </row>
    <row r="479" spans="2:14" x14ac:dyDescent="0.25">
      <c r="B479" s="10" t="s">
        <v>56</v>
      </c>
      <c r="C479" s="10"/>
      <c r="D479" s="10"/>
      <c r="E479" s="11">
        <v>1185.2807575311529</v>
      </c>
      <c r="F479" s="117">
        <v>2.5337145676305826E-2</v>
      </c>
      <c r="G479" s="11">
        <v>180.94826901420959</v>
      </c>
      <c r="H479" s="117">
        <v>1.4365434526865672E-2</v>
      </c>
      <c r="I479" s="11">
        <v>232.3793347070945</v>
      </c>
      <c r="J479" s="117">
        <v>1.6975998126248382E-2</v>
      </c>
      <c r="K479" s="11">
        <v>138.84299872436461</v>
      </c>
      <c r="L479" s="117">
        <v>1.3225626682470079E-2</v>
      </c>
      <c r="M479" s="11">
        <v>1737.4513599768218</v>
      </c>
      <c r="N479" s="117">
        <v>2.0792070157000971E-2</v>
      </c>
    </row>
    <row r="480" spans="2:14" x14ac:dyDescent="0.25">
      <c r="B480" s="12" t="s">
        <v>20</v>
      </c>
      <c r="C480" s="7" t="s">
        <v>2</v>
      </c>
      <c r="D480" t="s">
        <v>498</v>
      </c>
      <c r="E480" s="1">
        <v>4494.7939680555737</v>
      </c>
      <c r="F480" s="116">
        <v>0.93675889328063244</v>
      </c>
      <c r="G480" s="1">
        <v>619.49208252770723</v>
      </c>
      <c r="H480" s="116">
        <v>0.45967741935483897</v>
      </c>
      <c r="I480" s="1">
        <v>909.00404551799159</v>
      </c>
      <c r="J480" s="116">
        <v>0.59459459459459463</v>
      </c>
      <c r="K480" s="1">
        <v>292.67323917047509</v>
      </c>
      <c r="L480" s="116">
        <v>0.36999999999999994</v>
      </c>
      <c r="M480" s="1">
        <v>6315.9633352717483</v>
      </c>
      <c r="N480" s="116">
        <v>0.74606552106645641</v>
      </c>
    </row>
    <row r="481" spans="2:14" x14ac:dyDescent="0.25">
      <c r="B481" s="12"/>
      <c r="C481" s="7"/>
      <c r="D481" t="s">
        <v>499</v>
      </c>
      <c r="E481" s="1">
        <v>56.896126177918774</v>
      </c>
      <c r="F481" s="116">
        <v>1.1857707509881448E-2</v>
      </c>
      <c r="G481" s="1">
        <v>249.97048944100445</v>
      </c>
      <c r="H481" s="116">
        <v>0.18548387096774185</v>
      </c>
      <c r="I481" s="1">
        <v>220.36461709527069</v>
      </c>
      <c r="J481" s="116">
        <v>0.14414414414414414</v>
      </c>
      <c r="K481" s="1">
        <v>174.02192599325545</v>
      </c>
      <c r="L481" s="116">
        <v>0.21999999999999997</v>
      </c>
      <c r="M481" s="1">
        <v>701.2531587074493</v>
      </c>
      <c r="N481" s="116">
        <v>8.2834680234580793E-2</v>
      </c>
    </row>
    <row r="482" spans="2:14" x14ac:dyDescent="0.25">
      <c r="B482" s="12"/>
      <c r="C482" s="7"/>
      <c r="D482" t="s">
        <v>500</v>
      </c>
      <c r="E482" s="1">
        <v>113.79225235583753</v>
      </c>
      <c r="F482" s="116">
        <v>2.3715415019762893E-2</v>
      </c>
      <c r="G482" s="1">
        <v>184.76079654335112</v>
      </c>
      <c r="H482" s="116">
        <v>0.13709677419354835</v>
      </c>
      <c r="I482" s="1">
        <v>179.04625138990744</v>
      </c>
      <c r="J482" s="116">
        <v>0.11711711711711711</v>
      </c>
      <c r="K482" s="1">
        <v>150.29166335781153</v>
      </c>
      <c r="L482" s="116">
        <v>0.18999999999999997</v>
      </c>
      <c r="M482" s="1">
        <v>627.89096364690761</v>
      </c>
      <c r="N482" s="116">
        <v>7.4168859776320151E-2</v>
      </c>
    </row>
    <row r="483" spans="2:14" x14ac:dyDescent="0.25">
      <c r="B483" s="12"/>
      <c r="C483" s="7"/>
      <c r="D483" t="s">
        <v>503</v>
      </c>
      <c r="E483" s="1">
        <v>18.96537539263959</v>
      </c>
      <c r="F483" s="116">
        <v>3.9525691699604827E-3</v>
      </c>
      <c r="G483" s="1">
        <v>108.68282149608889</v>
      </c>
      <c r="H483" s="116">
        <v>8.0645161290322551E-2</v>
      </c>
      <c r="I483" s="1">
        <v>82.636731410726526</v>
      </c>
      <c r="J483" s="116">
        <v>5.4054054054054064E-2</v>
      </c>
      <c r="K483" s="1">
        <v>15.820175090295953</v>
      </c>
      <c r="L483" s="116">
        <v>0.02</v>
      </c>
      <c r="M483" s="1">
        <v>226.10510338975095</v>
      </c>
      <c r="N483" s="116">
        <v>2.6708391550376472E-2</v>
      </c>
    </row>
    <row r="484" spans="2:14" x14ac:dyDescent="0.25">
      <c r="B484" s="12"/>
      <c r="C484" s="7"/>
      <c r="D484" t="s">
        <v>505</v>
      </c>
      <c r="E484" s="1">
        <v>75.86150157055836</v>
      </c>
      <c r="F484" s="116">
        <v>1.5810276679841931E-2</v>
      </c>
      <c r="G484" s="1">
        <v>54.341410748044446</v>
      </c>
      <c r="H484" s="116">
        <v>4.0322580645161275E-2</v>
      </c>
      <c r="I484" s="1">
        <v>68.86394284227211</v>
      </c>
      <c r="J484" s="116">
        <v>4.5045045045045057E-2</v>
      </c>
      <c r="K484" s="1">
        <v>23.730262635443928</v>
      </c>
      <c r="L484" s="116">
        <v>0.03</v>
      </c>
      <c r="M484" s="1">
        <v>222.79711779631884</v>
      </c>
      <c r="N484" s="116">
        <v>2.6317639757746238E-2</v>
      </c>
    </row>
    <row r="485" spans="2:14" x14ac:dyDescent="0.25">
      <c r="B485" s="12"/>
      <c r="C485" s="7"/>
      <c r="D485" t="s">
        <v>501</v>
      </c>
      <c r="E485" s="1"/>
      <c r="F485" s="116">
        <v>0</v>
      </c>
      <c r="G485" s="1">
        <v>86.946257196871116</v>
      </c>
      <c r="H485" s="116">
        <v>6.4516129032258049E-2</v>
      </c>
      <c r="I485" s="1">
        <v>55.091154273817686</v>
      </c>
      <c r="J485" s="116">
        <v>3.6036036036036043E-2</v>
      </c>
      <c r="K485" s="1">
        <v>79.100875451479752</v>
      </c>
      <c r="L485" s="116">
        <v>9.9999999999999992E-2</v>
      </c>
      <c r="M485" s="1">
        <v>221.13828692216856</v>
      </c>
      <c r="N485" s="116">
        <v>2.6121692369392564E-2</v>
      </c>
    </row>
    <row r="486" spans="2:14" x14ac:dyDescent="0.25">
      <c r="B486" s="12"/>
      <c r="C486" s="7"/>
      <c r="D486" t="s">
        <v>508</v>
      </c>
      <c r="E486" s="1">
        <v>18.96537539263959</v>
      </c>
      <c r="F486" s="116">
        <v>3.9525691699604827E-3</v>
      </c>
      <c r="G486" s="1">
        <v>43.473128598435558</v>
      </c>
      <c r="H486" s="116">
        <v>3.2258064516129024E-2</v>
      </c>
      <c r="I486" s="1">
        <v>13.772788568454422</v>
      </c>
      <c r="J486" s="116">
        <v>9.0090090090090107E-3</v>
      </c>
      <c r="K486" s="1">
        <v>15.820175090295953</v>
      </c>
      <c r="L486" s="116">
        <v>0.02</v>
      </c>
      <c r="M486" s="1">
        <v>92.031467649825515</v>
      </c>
      <c r="N486" s="116">
        <v>1.0871105676506211E-2</v>
      </c>
    </row>
    <row r="487" spans="2:14" x14ac:dyDescent="0.25">
      <c r="B487" s="12"/>
      <c r="C487" s="7"/>
      <c r="D487" t="s">
        <v>504</v>
      </c>
      <c r="E487" s="1">
        <v>18.96537539263959</v>
      </c>
      <c r="F487" s="116">
        <v>3.9525691699604827E-3</v>
      </c>
      <c r="G487" s="1"/>
      <c r="H487" s="116">
        <v>0</v>
      </c>
      <c r="I487" s="1"/>
      <c r="J487" s="116">
        <v>0</v>
      </c>
      <c r="K487" s="1">
        <v>15.820175090295953</v>
      </c>
      <c r="L487" s="116">
        <v>0.02</v>
      </c>
      <c r="M487" s="1">
        <v>34.785550482935541</v>
      </c>
      <c r="N487" s="116">
        <v>4.1090010294555033E-3</v>
      </c>
    </row>
    <row r="488" spans="2:14" x14ac:dyDescent="0.25">
      <c r="B488" s="12"/>
      <c r="C488" s="7"/>
      <c r="D488" t="s">
        <v>502</v>
      </c>
      <c r="E488" s="1"/>
      <c r="F488" s="116">
        <v>0</v>
      </c>
      <c r="G488" s="1"/>
      <c r="H488" s="116">
        <v>0</v>
      </c>
      <c r="I488" s="1"/>
      <c r="J488" s="116">
        <v>0</v>
      </c>
      <c r="K488" s="1">
        <v>23.730262635443928</v>
      </c>
      <c r="L488" s="116">
        <v>0.03</v>
      </c>
      <c r="M488" s="1">
        <v>23.730262635443928</v>
      </c>
      <c r="N488" s="116">
        <v>2.8031085391654821E-3</v>
      </c>
    </row>
    <row r="489" spans="2:14" x14ac:dyDescent="0.25">
      <c r="B489" s="12"/>
      <c r="C489" s="7" t="s">
        <v>506</v>
      </c>
      <c r="D489" s="7"/>
      <c r="E489" s="8">
        <v>4798.2399743378064</v>
      </c>
      <c r="F489" s="120">
        <v>0.96197718631178708</v>
      </c>
      <c r="G489" s="8">
        <v>1347.6669865515028</v>
      </c>
      <c r="H489" s="120">
        <v>0.75151515151515158</v>
      </c>
      <c r="I489" s="8">
        <v>1528.7795310984404</v>
      </c>
      <c r="J489" s="120">
        <v>0.77083333333333337</v>
      </c>
      <c r="K489" s="8">
        <v>791.0087545147976</v>
      </c>
      <c r="L489" s="120">
        <v>0.63694267515923553</v>
      </c>
      <c r="M489" s="8">
        <v>8465.6952465025497</v>
      </c>
      <c r="N489" s="120">
        <v>0.84603435873031463</v>
      </c>
    </row>
    <row r="490" spans="2:14" x14ac:dyDescent="0.25">
      <c r="B490" s="12"/>
      <c r="C490" s="7" t="s">
        <v>7</v>
      </c>
      <c r="D490" t="s">
        <v>502</v>
      </c>
      <c r="E490" s="1"/>
      <c r="F490" s="116"/>
      <c r="G490" s="1"/>
      <c r="H490" s="116"/>
      <c r="I490" s="1">
        <v>13.772788568454422</v>
      </c>
      <c r="J490" s="116">
        <v>0.33333333333333337</v>
      </c>
      <c r="K490" s="1">
        <v>7.9100875451479764</v>
      </c>
      <c r="L490" s="116">
        <v>0.33333333333333337</v>
      </c>
      <c r="M490" s="1">
        <v>21.682876113602397</v>
      </c>
      <c r="N490" s="116">
        <v>0.33333333333333331</v>
      </c>
    </row>
    <row r="491" spans="2:14" x14ac:dyDescent="0.25">
      <c r="B491" s="12"/>
      <c r="C491" s="7"/>
      <c r="D491" t="s">
        <v>500</v>
      </c>
      <c r="E491" s="1"/>
      <c r="F491" s="116"/>
      <c r="G491" s="1"/>
      <c r="H491" s="116"/>
      <c r="I491" s="1">
        <v>13.772788568454422</v>
      </c>
      <c r="J491" s="116">
        <v>0.33333333333333337</v>
      </c>
      <c r="K491" s="1">
        <v>7.9100875451479764</v>
      </c>
      <c r="L491" s="116">
        <v>0.33333333333333337</v>
      </c>
      <c r="M491" s="1">
        <v>21.682876113602397</v>
      </c>
      <c r="N491" s="116">
        <v>0.33333333333333331</v>
      </c>
    </row>
    <row r="492" spans="2:14" x14ac:dyDescent="0.25">
      <c r="B492" s="12"/>
      <c r="C492" s="7"/>
      <c r="D492" t="s">
        <v>501</v>
      </c>
      <c r="E492" s="1"/>
      <c r="F492" s="116"/>
      <c r="G492" s="1"/>
      <c r="H492" s="116"/>
      <c r="I492" s="1">
        <v>13.772788568454422</v>
      </c>
      <c r="J492" s="116">
        <v>0.33333333333333337</v>
      </c>
      <c r="K492" s="1"/>
      <c r="L492" s="116">
        <v>0</v>
      </c>
      <c r="M492" s="1">
        <v>13.772788568454422</v>
      </c>
      <c r="N492" s="116">
        <v>0.21173065320140327</v>
      </c>
    </row>
    <row r="493" spans="2:14" x14ac:dyDescent="0.25">
      <c r="B493" s="12"/>
      <c r="C493" s="7"/>
      <c r="D493" t="s">
        <v>505</v>
      </c>
      <c r="E493" s="1"/>
      <c r="F493" s="116"/>
      <c r="G493" s="1"/>
      <c r="H493" s="116"/>
      <c r="I493" s="1"/>
      <c r="J493" s="116">
        <v>0</v>
      </c>
      <c r="K493" s="1">
        <v>7.9100875451479764</v>
      </c>
      <c r="L493" s="116">
        <v>0.33333333333333337</v>
      </c>
      <c r="M493" s="1">
        <v>7.9100875451479764</v>
      </c>
      <c r="N493" s="116">
        <v>0.12160268013193003</v>
      </c>
    </row>
    <row r="494" spans="2:14" x14ac:dyDescent="0.25">
      <c r="B494" s="12"/>
      <c r="C494" s="7" t="s">
        <v>511</v>
      </c>
      <c r="D494" s="7"/>
      <c r="E494" s="8"/>
      <c r="F494" s="120">
        <v>0</v>
      </c>
      <c r="G494" s="8"/>
      <c r="H494" s="120">
        <v>0</v>
      </c>
      <c r="I494" s="8">
        <v>41.318365705363263</v>
      </c>
      <c r="J494" s="120">
        <v>2.0833333333333339E-2</v>
      </c>
      <c r="K494" s="8">
        <v>23.730262635443928</v>
      </c>
      <c r="L494" s="120">
        <v>1.9108280254777066E-2</v>
      </c>
      <c r="M494" s="8">
        <v>65.048628340807198</v>
      </c>
      <c r="N494" s="120">
        <v>6.5007507312925591E-3</v>
      </c>
    </row>
    <row r="495" spans="2:14" x14ac:dyDescent="0.25">
      <c r="B495" s="12"/>
      <c r="C495" s="7" t="s">
        <v>6</v>
      </c>
      <c r="D495" t="s">
        <v>500</v>
      </c>
      <c r="E495" s="1"/>
      <c r="F495" s="116"/>
      <c r="G495" s="1">
        <v>10.868282149608889</v>
      </c>
      <c r="H495" s="116">
        <v>1</v>
      </c>
      <c r="I495" s="1">
        <v>13.772788568454422</v>
      </c>
      <c r="J495" s="116">
        <v>1</v>
      </c>
      <c r="K495" s="1"/>
      <c r="L495" s="116"/>
      <c r="M495" s="1">
        <v>24.641070718063311</v>
      </c>
      <c r="N495" s="116">
        <v>1</v>
      </c>
    </row>
    <row r="496" spans="2:14" x14ac:dyDescent="0.25">
      <c r="B496" s="12"/>
      <c r="C496" s="7" t="s">
        <v>507</v>
      </c>
      <c r="D496" s="7"/>
      <c r="E496" s="8"/>
      <c r="F496" s="120">
        <v>0</v>
      </c>
      <c r="G496" s="8">
        <v>10.868282149608889</v>
      </c>
      <c r="H496" s="120">
        <v>6.0606060606060589E-3</v>
      </c>
      <c r="I496" s="8">
        <v>13.772788568454422</v>
      </c>
      <c r="J496" s="120">
        <v>6.9444444444444467E-3</v>
      </c>
      <c r="K496" s="8"/>
      <c r="L496" s="120">
        <v>0</v>
      </c>
      <c r="M496" s="8">
        <v>24.641070718063311</v>
      </c>
      <c r="N496" s="120">
        <v>2.4625493661607619E-3</v>
      </c>
    </row>
    <row r="497" spans="2:14" x14ac:dyDescent="0.25">
      <c r="B497" s="12"/>
      <c r="C497" s="7" t="s">
        <v>3</v>
      </c>
      <c r="D497" t="s">
        <v>501</v>
      </c>
      <c r="E497" s="1">
        <v>18.96537539263959</v>
      </c>
      <c r="F497" s="116">
        <v>0.1</v>
      </c>
      <c r="G497" s="1">
        <v>206.4973608425689</v>
      </c>
      <c r="H497" s="116">
        <v>0.47499999999999998</v>
      </c>
      <c r="I497" s="1">
        <v>123.95509711608977</v>
      </c>
      <c r="J497" s="116">
        <v>0.31034482758620691</v>
      </c>
      <c r="K497" s="1">
        <v>189.8421010835514</v>
      </c>
      <c r="L497" s="116">
        <v>0.44444444444444442</v>
      </c>
      <c r="M497" s="1">
        <v>539.2599344348497</v>
      </c>
      <c r="N497" s="116">
        <v>0.37166230038413178</v>
      </c>
    </row>
    <row r="498" spans="2:14" x14ac:dyDescent="0.25">
      <c r="B498" s="12"/>
      <c r="C498" s="7"/>
      <c r="D498" t="s">
        <v>500</v>
      </c>
      <c r="E498" s="1"/>
      <c r="F498" s="116">
        <v>0</v>
      </c>
      <c r="G498" s="1">
        <v>97.814539346480004</v>
      </c>
      <c r="H498" s="116">
        <v>0.22500000000000001</v>
      </c>
      <c r="I498" s="1">
        <v>151.50067425299861</v>
      </c>
      <c r="J498" s="116">
        <v>0.37931034482758619</v>
      </c>
      <c r="K498" s="1">
        <v>150.29166335781153</v>
      </c>
      <c r="L498" s="116">
        <v>0.3518518518518518</v>
      </c>
      <c r="M498" s="1">
        <v>399.60687695729018</v>
      </c>
      <c r="N498" s="116">
        <v>0.27541228571878701</v>
      </c>
    </row>
    <row r="499" spans="2:14" x14ac:dyDescent="0.25">
      <c r="B499" s="12"/>
      <c r="C499" s="7"/>
      <c r="D499" t="s">
        <v>498</v>
      </c>
      <c r="E499" s="1">
        <v>151.72300314111672</v>
      </c>
      <c r="F499" s="116">
        <v>0.8</v>
      </c>
      <c r="G499" s="1">
        <v>43.473128598435558</v>
      </c>
      <c r="H499" s="116">
        <v>0.1</v>
      </c>
      <c r="I499" s="1">
        <v>82.636731410726526</v>
      </c>
      <c r="J499" s="116">
        <v>0.20689655172413796</v>
      </c>
      <c r="K499" s="1">
        <v>23.730262635443928</v>
      </c>
      <c r="L499" s="116">
        <v>5.5555555555555559E-2</v>
      </c>
      <c r="M499" s="1">
        <v>301.56312578572272</v>
      </c>
      <c r="N499" s="116">
        <v>0.20783974088119803</v>
      </c>
    </row>
    <row r="500" spans="2:14" x14ac:dyDescent="0.25">
      <c r="B500" s="12"/>
      <c r="C500" s="7"/>
      <c r="D500" t="s">
        <v>505</v>
      </c>
      <c r="E500" s="1"/>
      <c r="F500" s="116">
        <v>0</v>
      </c>
      <c r="G500" s="1">
        <v>21.736564299217779</v>
      </c>
      <c r="H500" s="116">
        <v>0.05</v>
      </c>
      <c r="I500" s="1">
        <v>27.545577136908843</v>
      </c>
      <c r="J500" s="116">
        <v>6.8965517241379323E-2</v>
      </c>
      <c r="K500" s="1">
        <v>15.820175090295953</v>
      </c>
      <c r="L500" s="116">
        <v>3.7037037037037042E-2</v>
      </c>
      <c r="M500" s="1">
        <v>65.10231652642257</v>
      </c>
      <c r="N500" s="116">
        <v>4.4869042136245194E-2</v>
      </c>
    </row>
    <row r="501" spans="2:14" x14ac:dyDescent="0.25">
      <c r="B501" s="12"/>
      <c r="C501" s="7"/>
      <c r="D501" t="s">
        <v>502</v>
      </c>
      <c r="E501" s="1">
        <v>18.96537539263959</v>
      </c>
      <c r="F501" s="116">
        <v>0.1</v>
      </c>
      <c r="G501" s="1">
        <v>21.736564299217779</v>
      </c>
      <c r="H501" s="116">
        <v>0.05</v>
      </c>
      <c r="I501" s="1"/>
      <c r="J501" s="116">
        <v>0</v>
      </c>
      <c r="K501" s="1">
        <v>15.820175090295953</v>
      </c>
      <c r="L501" s="116">
        <v>3.7037037037037042E-2</v>
      </c>
      <c r="M501" s="1">
        <v>56.522114782153324</v>
      </c>
      <c r="N501" s="116">
        <v>3.8955497824118446E-2</v>
      </c>
    </row>
    <row r="502" spans="2:14" x14ac:dyDescent="0.25">
      <c r="B502" s="12"/>
      <c r="C502" s="7"/>
      <c r="D502" t="s">
        <v>503</v>
      </c>
      <c r="E502" s="1"/>
      <c r="F502" s="116">
        <v>0</v>
      </c>
      <c r="G502" s="1">
        <v>32.60484644882667</v>
      </c>
      <c r="H502" s="116">
        <v>7.5000000000000011E-2</v>
      </c>
      <c r="I502" s="1"/>
      <c r="J502" s="116">
        <v>0</v>
      </c>
      <c r="K502" s="1">
        <v>15.820175090295953</v>
      </c>
      <c r="L502" s="116">
        <v>3.7037037037037042E-2</v>
      </c>
      <c r="M502" s="1">
        <v>48.425021539122625</v>
      </c>
      <c r="N502" s="116">
        <v>3.3374915791293279E-2</v>
      </c>
    </row>
    <row r="503" spans="2:14" x14ac:dyDescent="0.25">
      <c r="B503" s="12"/>
      <c r="C503" s="7"/>
      <c r="D503" t="s">
        <v>504</v>
      </c>
      <c r="E503" s="1"/>
      <c r="F503" s="116">
        <v>0</v>
      </c>
      <c r="G503" s="1"/>
      <c r="H503" s="116">
        <v>0</v>
      </c>
      <c r="I503" s="1">
        <v>13.772788568454422</v>
      </c>
      <c r="J503" s="116">
        <v>3.4482758620689662E-2</v>
      </c>
      <c r="K503" s="1">
        <v>7.9100875451479764</v>
      </c>
      <c r="L503" s="116">
        <v>1.8518518518518521E-2</v>
      </c>
      <c r="M503" s="1">
        <v>21.682876113602397</v>
      </c>
      <c r="N503" s="116">
        <v>1.4944013268427264E-2</v>
      </c>
    </row>
    <row r="504" spans="2:14" x14ac:dyDescent="0.25">
      <c r="B504" s="12"/>
      <c r="C504" s="7"/>
      <c r="D504" t="s">
        <v>508</v>
      </c>
      <c r="E504" s="1"/>
      <c r="F504" s="116">
        <v>0</v>
      </c>
      <c r="G504" s="1">
        <v>10.868282149608889</v>
      </c>
      <c r="H504" s="116">
        <v>2.5000000000000001E-2</v>
      </c>
      <c r="I504" s="1"/>
      <c r="J504" s="116">
        <v>0</v>
      </c>
      <c r="K504" s="1">
        <v>7.9100875451479764</v>
      </c>
      <c r="L504" s="116">
        <v>1.8518518518518521E-2</v>
      </c>
      <c r="M504" s="1">
        <v>18.778369694756865</v>
      </c>
      <c r="N504" s="116">
        <v>1.2942203995798972E-2</v>
      </c>
    </row>
    <row r="505" spans="2:14" x14ac:dyDescent="0.25">
      <c r="B505" s="9"/>
      <c r="C505" s="7" t="s">
        <v>510</v>
      </c>
      <c r="D505" s="7"/>
      <c r="E505" s="8">
        <v>189.65375392639589</v>
      </c>
      <c r="F505" s="120">
        <v>3.8022813688213003E-2</v>
      </c>
      <c r="G505" s="8">
        <v>434.73128598435557</v>
      </c>
      <c r="H505" s="120">
        <v>0.24242424242424235</v>
      </c>
      <c r="I505" s="8">
        <v>399.41086848517818</v>
      </c>
      <c r="J505" s="120">
        <v>0.20138888888888892</v>
      </c>
      <c r="K505" s="8">
        <v>427.1447274379907</v>
      </c>
      <c r="L505" s="120">
        <v>0.34394904458598718</v>
      </c>
      <c r="M505" s="8">
        <v>1450.9406358339204</v>
      </c>
      <c r="N505" s="120">
        <v>0.14500234117223207</v>
      </c>
    </row>
    <row r="506" spans="2:14" x14ac:dyDescent="0.25">
      <c r="B506" s="10" t="s">
        <v>57</v>
      </c>
      <c r="C506" s="10"/>
      <c r="D506" s="10"/>
      <c r="E506" s="11">
        <v>4987.8937282642019</v>
      </c>
      <c r="F506" s="117">
        <v>0.10662367477744245</v>
      </c>
      <c r="G506" s="11">
        <v>1793.2665546854673</v>
      </c>
      <c r="H506" s="117">
        <v>0.14236695062570112</v>
      </c>
      <c r="I506" s="11">
        <v>1983.2815538574362</v>
      </c>
      <c r="J506" s="117">
        <v>0.14488458702467805</v>
      </c>
      <c r="K506" s="11">
        <v>1241.8837445882325</v>
      </c>
      <c r="L506" s="117">
        <v>0.11829686004952102</v>
      </c>
      <c r="M506" s="11">
        <v>10006.32558139534</v>
      </c>
      <c r="N506" s="117">
        <v>0.11974563909802972</v>
      </c>
    </row>
  </sheetData>
  <mergeCells count="4">
    <mergeCell ref="K8:L8"/>
    <mergeCell ref="I8:J8"/>
    <mergeCell ref="G8:H8"/>
    <mergeCell ref="E8:F8"/>
  </mergeCells>
  <hyperlinks>
    <hyperlink ref="A1" location="'Elenco indicatori'!A1" display="Ritorno elenco indicatori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34</vt:i4>
      </vt:variant>
    </vt:vector>
  </HeadingPairs>
  <TitlesOfParts>
    <vt:vector size="34" baseType="lpstr">
      <vt:lpstr>Elenco indicatori</vt:lpstr>
      <vt:lpstr>1_Immatricolazione</vt:lpstr>
      <vt:lpstr>2_Immatricolazione_pendolari</vt:lpstr>
      <vt:lpstr>3_Destinazione</vt:lpstr>
      <vt:lpstr>4_Destinazione_pendolari</vt:lpstr>
      <vt:lpstr>5_Origini</vt:lpstr>
      <vt:lpstr>6_Origini_pendolari</vt:lpstr>
      <vt:lpstr>7_Scopo</vt:lpstr>
      <vt:lpstr>8_Scopo con immatricolazione</vt:lpstr>
      <vt:lpstr>9_Orario flessibile</vt:lpstr>
      <vt:lpstr>10_Lavoro a turni</vt:lpstr>
      <vt:lpstr>11_Regolarità spostamenti</vt:lpstr>
      <vt:lpstr>12_Posteggio a destinazione</vt:lpstr>
      <vt:lpstr>13_Quota posteggi a pagamento</vt:lpstr>
      <vt:lpstr>14_Posteggio in azienda</vt:lpstr>
      <vt:lpstr>15_Motivo spostamento in auto</vt:lpstr>
      <vt:lpstr>16_Motivo auto_provincia</vt:lpstr>
      <vt:lpstr>17_Occupazione</vt:lpstr>
      <vt:lpstr>18_Occupazione_pendolari</vt:lpstr>
      <vt:lpstr>19_Grado di occupazione</vt:lpstr>
      <vt:lpstr>20_Occupazione e scopo</vt:lpstr>
      <vt:lpstr>21_Grado di occupazione_pend</vt:lpstr>
      <vt:lpstr>22_Grado di occupazione_dest</vt:lpstr>
      <vt:lpstr>23_Iniziative pro mobilità</vt:lpstr>
      <vt:lpstr>24_Regio entrata e destinazione</vt:lpstr>
      <vt:lpstr>25_Auto e acquisti</vt:lpstr>
      <vt:lpstr>26_OD</vt:lpstr>
      <vt:lpstr>27_OD_Acquisti</vt:lpstr>
      <vt:lpstr>28_OD_Lavoro</vt:lpstr>
      <vt:lpstr>29_OD_Scuola</vt:lpstr>
      <vt:lpstr>30_OD_Mancanza alternative</vt:lpstr>
      <vt:lpstr>31_Turni_Orari_Tele</vt:lpstr>
      <vt:lpstr>32_Iniziative pro Mob</vt:lpstr>
      <vt:lpstr>33_COVID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Fenaroli Fabian / T151087</dc:creator>
  <cp:lastModifiedBy>Fenaroli Fabian / T151087</cp:lastModifiedBy>
  <dcterms:created xsi:type="dcterms:W3CDTF">2022-02-04T15:35:34Z</dcterms:created>
  <dcterms:modified xsi:type="dcterms:W3CDTF">2022-07-21T13:07:43Z</dcterms:modified>
</cp:coreProperties>
</file>