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SCo\Ucp\Gestione lotti in esecuzione\0-Concorsi di progettazione\0241.308-DLL AAL-StazLu-SottopassoGenzana_DLL_(11.08.23_pb)\"/>
    </mc:Choice>
  </mc:AlternateContent>
  <bookViews>
    <workbookView xWindow="-105" yWindow="-105" windowWidth="38625" windowHeight="21105" tabRatio="778" activeTab="3"/>
  </bookViews>
  <sheets>
    <sheet name="Copertina" sheetId="3" r:id="rId1"/>
    <sheet name="Correx" sheetId="4" r:id="rId2"/>
    <sheet name="Ricapitolazione" sheetId="2" r:id="rId3"/>
    <sheet name="Offerta economica" sheetId="1" r:id="rId4"/>
  </sheets>
  <definedNames>
    <definedName name="_xlnm.Print_Area" localSheetId="3">'Offerta economica'!$A$1:$N$36</definedName>
    <definedName name="_xlnm.Print_Area" localSheetId="2">Ricapitolazione!$A$1:$N$27</definedName>
    <definedName name="Print_Area" localSheetId="3">'Offerta economica'!$A$2:$N$36</definedName>
    <definedName name="Print_Area" localSheetId="2">Ricapitolazione!$A$2:$N$26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1" l="1"/>
  <c r="N34" i="1"/>
  <c r="N33" i="1"/>
  <c r="L26" i="1"/>
  <c r="N25" i="1"/>
  <c r="N24" i="1"/>
  <c r="L20" i="1"/>
  <c r="N19" i="1"/>
  <c r="N18" i="1"/>
  <c r="L14" i="1"/>
  <c r="N13" i="1"/>
  <c r="N12" i="1"/>
  <c r="N6" i="1"/>
  <c r="N35" i="1" l="1"/>
  <c r="N26" i="1"/>
  <c r="N20" i="1"/>
  <c r="N14" i="1"/>
  <c r="N7" i="1"/>
  <c r="L8" i="1"/>
  <c r="N10" i="2" l="1"/>
  <c r="N6" i="2"/>
  <c r="N7" i="2"/>
  <c r="N8" i="1"/>
  <c r="N8" i="2"/>
  <c r="E24" i="2" l="1"/>
  <c r="N5" i="2"/>
  <c r="N11" i="2" s="1"/>
  <c r="N14" i="2" l="1"/>
  <c r="N15" i="2"/>
  <c r="N16" i="2" l="1"/>
  <c r="N18" i="2" s="1"/>
  <c r="N19" i="2" s="1"/>
  <c r="N20" i="2" s="1"/>
  <c r="G39" i="3" s="1"/>
</calcChain>
</file>

<file path=xl/sharedStrings.xml><?xml version="1.0" encoding="utf-8"?>
<sst xmlns="http://schemas.openxmlformats.org/spreadsheetml/2006/main" count="111" uniqueCount="68">
  <si>
    <r>
      <rPr>
        <b/>
        <sz val="11"/>
        <rFont val="Arial"/>
        <family val="2"/>
      </rPr>
      <t>Pos.</t>
    </r>
  </si>
  <si>
    <r>
      <rPr>
        <b/>
        <sz val="11"/>
        <rFont val="Arial"/>
        <family val="2"/>
      </rPr>
      <t>Funzione</t>
    </r>
  </si>
  <si>
    <r>
      <rPr>
        <b/>
        <sz val="11"/>
        <rFont val="Arial"/>
        <family val="2"/>
      </rPr>
      <t xml:space="preserve">Tariffa
</t>
    </r>
    <r>
      <rPr>
        <b/>
        <sz val="11"/>
        <rFont val="Arial"/>
        <family val="2"/>
      </rPr>
      <t>[CHF/ora]</t>
    </r>
  </si>
  <si>
    <r>
      <rPr>
        <b/>
        <sz val="11"/>
        <rFont val="Arial"/>
        <family val="2"/>
      </rPr>
      <t>Ore</t>
    </r>
  </si>
  <si>
    <r>
      <rPr>
        <b/>
        <sz val="11"/>
        <rFont val="Arial"/>
        <family val="2"/>
      </rPr>
      <t>Totale [CHF]</t>
    </r>
  </si>
  <si>
    <r>
      <rPr>
        <b/>
        <sz val="11"/>
        <rFont val="Arial"/>
        <family val="2"/>
      </rPr>
      <t xml:space="preserve">Tariffa oraria
</t>
    </r>
    <r>
      <rPr>
        <b/>
        <sz val="11"/>
        <rFont val="Arial"/>
        <family val="2"/>
      </rPr>
      <t>media [CHF/ora]</t>
    </r>
  </si>
  <si>
    <t>Totale spese accessorie</t>
  </si>
  <si>
    <t>Totale onorario netto, IVA esclusa</t>
  </si>
  <si>
    <t xml:space="preserve">Data:                             </t>
  </si>
  <si>
    <t>Timbro e firma:</t>
  </si>
  <si>
    <t>Ingegnere</t>
  </si>
  <si>
    <t>Tecnico</t>
  </si>
  <si>
    <t>TTM offerente:</t>
  </si>
  <si>
    <t>CHF/ora</t>
  </si>
  <si>
    <t>Ordinate esplicitamente dal committente.</t>
  </si>
  <si>
    <t>OFFERTA ECONOMICA</t>
  </si>
  <si>
    <t>Totale PREZZO:</t>
  </si>
  <si>
    <t>CHF</t>
  </si>
  <si>
    <t>Controllato:</t>
  </si>
  <si>
    <t>………………………………</t>
  </si>
  <si>
    <t>(Riportare l'importo dalla ricapitolazione offerta economica)</t>
  </si>
  <si>
    <t>L'offerente</t>
  </si>
  <si>
    <t>…………………………………………….</t>
  </si>
  <si>
    <t>……………………………………………</t>
  </si>
  <si>
    <t>Luogo e data</t>
  </si>
  <si>
    <t>Timbro e firma autorizzata (capofila)</t>
  </si>
  <si>
    <t>FOGLIO DI CORREZIONE</t>
  </si>
  <si>
    <t>Correzioni o cancellature dei prezzi unitari o a corpo, di dati o altre informazioni come pure l'omissione di campi da riempire comportano l'esclusione dell'offerta. Eventuali errori vanno pertanto notificati nel presente formulario, che è parte integrante dell'offerta. Questo formulario serve anche in caso di correzioni relative ai fogli di copertina (p.es. correzioni di errori nel riporto dei totali, IVA compresa o non compresa, ecc.).
Per l'esame delle offerte vengono unicamente corretti errori evidenti (errori aritmetici).</t>
  </si>
  <si>
    <t>Pag.</t>
  </si>
  <si>
    <t>Pos.</t>
  </si>
  <si>
    <t>Dato esposto errato</t>
  </si>
  <si>
    <t>Dato corretto</t>
  </si>
  <si>
    <t>Eventuali osservazioni del concorrente:</t>
  </si>
  <si>
    <t>……………………………………………………………………………………………………………………………………..</t>
  </si>
  <si>
    <t>…………………………………………………</t>
  </si>
  <si>
    <t>DA FIRMARE SOLO IN CASO DI UTILIZZO</t>
  </si>
  <si>
    <t>Onorario per la fase 41 Appalti (retribuzione secondo impegno orario)</t>
  </si>
  <si>
    <t>Onorario per le 52 e 53 (retribuzione secondo impegno orario)</t>
  </si>
  <si>
    <t>Supplementi per lavoro notturno</t>
  </si>
  <si>
    <t>Supplementi per lavoro festivo</t>
  </si>
  <si>
    <t>Servizio di picchetto</t>
  </si>
  <si>
    <t>Prestazioni supplementari su ordinazione del Committente</t>
  </si>
  <si>
    <t>Servizio di picchetto; sono da comprendere negli onorari offerti</t>
  </si>
  <si>
    <t>Onorario secondo tempo impiegato</t>
  </si>
  <si>
    <t>IVA in %</t>
  </si>
  <si>
    <t>Totale retribuzione IVA inclusa</t>
  </si>
  <si>
    <t>Totale IVA escl.</t>
  </si>
  <si>
    <t>RICAPITOLAZIONE OFFERTA ECONOMICA</t>
  </si>
  <si>
    <r>
      <t xml:space="preserve">Al di fuori dei normali orari di lavoro, dovrà essere garantito un servizio di picchetto da parte della DLL. Il responsabile designato dovrà essere raggiungibile telefonicamente ed essere presente se necessario sul cantiere entro 60 minuti dopo essere stato contattato.
</t>
    </r>
    <r>
      <rPr>
        <b/>
        <u/>
        <sz val="9"/>
        <rFont val="Arial"/>
        <family val="2"/>
      </rPr>
      <t>Il Direzione Locale dei Lavori è responsabile</t>
    </r>
    <r>
      <rPr>
        <sz val="9"/>
        <rFont val="Arial"/>
        <family val="2"/>
      </rPr>
      <t xml:space="preserve"> dell’allestimento del piano dei picchetti.
Gli oneri relativi alla messa a disposizione del personale di picchetto sono da comprendere negli onorari offerti.</t>
    </r>
  </si>
  <si>
    <t>Specialista ambiente AAL</t>
  </si>
  <si>
    <t>(Valido per criterio attendibilità dell'offerta CA D)</t>
  </si>
  <si>
    <r>
      <rPr>
        <vertAlign val="superscript"/>
        <sz val="9"/>
        <rFont val="Arial"/>
        <family val="2"/>
      </rPr>
      <t>2)</t>
    </r>
    <r>
      <rPr>
        <sz val="9"/>
        <rFont val="Arial"/>
        <family val="2"/>
      </rPr>
      <t xml:space="preserve"> Riportare nella copertina della documentazione d'offerta, vale per la valutazione del prezzo.</t>
    </r>
  </si>
  <si>
    <r>
      <t>Retribuzione convenuta netta, IVA esclusa</t>
    </r>
    <r>
      <rPr>
        <vertAlign val="superscript"/>
        <sz val="11"/>
        <rFont val="Arial"/>
        <family val="2"/>
      </rPr>
      <t>2)</t>
    </r>
  </si>
  <si>
    <r>
      <t>Spese accessorie</t>
    </r>
    <r>
      <rPr>
        <b/>
        <vertAlign val="superscript"/>
        <sz val="11"/>
        <rFont val="Arial"/>
        <family val="2"/>
      </rPr>
      <t>1)</t>
    </r>
  </si>
  <si>
    <r>
      <rPr>
        <vertAlign val="superscript"/>
        <sz val="9"/>
        <rFont val="Arial"/>
        <family val="2"/>
      </rPr>
      <t>1)</t>
    </r>
    <r>
      <rPr>
        <sz val="9"/>
        <rFont val="Arial"/>
        <family val="2"/>
      </rPr>
      <t xml:space="preserve"> Saranno riconosciute le seguenti spese accessorie:
- spese di viaggio (con mezzi pubblici o privati), di vitto e alloggio per un ammontare massimo pari all’ 1,0 % dell’importo delle prestazioni eseguite;
- spese di riproduzione per la documentazione consegnata per un ammontare massimo pari al 2,0 % dell’importo delle prestazioni eseguite.
Ogni altra spesa è da calcolare nei prezzi unitari dell’offerta.</t>
    </r>
  </si>
  <si>
    <t>Spese di trasferta (max. 1%)</t>
  </si>
  <si>
    <t>Spese di riproduzione (max. 2%)</t>
  </si>
  <si>
    <t>Assistente e sost. capo specialista ambiente AAL</t>
  </si>
  <si>
    <t>Timbro e firma autorizzata</t>
  </si>
  <si>
    <t xml:space="preserve">SC - P2 Motto Bartola - Airolo - Chiasso                 
</t>
  </si>
  <si>
    <t>Comuni di Lugano e Massagno</t>
  </si>
  <si>
    <t>StazLU 1, Modulo 3 - Tappa 1</t>
  </si>
  <si>
    <r>
      <rPr>
        <sz val="15"/>
        <rFont val="Arial"/>
        <family val="2"/>
      </rPr>
      <t>Realizzazione delle infrastrutture della viabilità
del nodo intermodale FFS di Lugano</t>
    </r>
    <r>
      <rPr>
        <b/>
        <sz val="15"/>
        <rFont val="Arial"/>
        <family val="2"/>
      </rPr>
      <t xml:space="preserve">
Sottopasso Genzana (SoGe)
</t>
    </r>
  </si>
  <si>
    <t>Avvertenza:</t>
  </si>
  <si>
    <r>
      <t xml:space="preserve">Apponendo la propria firma, oltre ad accettare le condizioni contenute nei fascicoli </t>
    </r>
    <r>
      <rPr>
        <i/>
        <sz val="10"/>
        <rFont val="Arial"/>
        <family val="2"/>
      </rPr>
      <t>Condizioni d'appalto, Offerta economica e Dichiarazioni dell'offerente</t>
    </r>
    <r>
      <rPr>
        <sz val="10"/>
        <rFont val="Arial"/>
        <family val="2"/>
      </rPr>
      <t>, il concorrente convalida tutti i dati da lui forniti mediante la compilazione e l'inserimento di crocette negli appositi spazi, dichiarandosi disposto a comprovarli su richiesta. Egli dichiara inoltre che la presente offerta non è frutto di accordi atti ad impedire o ostacolare la libera concorrenza.</t>
    </r>
  </si>
  <si>
    <t>In caso di indicazioni inveritiere, il committente si riserva di procedere giusta gli art. 251 e seguenti del Codice penale svizzero.</t>
  </si>
  <si>
    <r>
      <t xml:space="preserve">Contemporaneamente, con la firma sottostante, l'offerente libera le autorità fiscali, gli istituti delle assicurazioni sociali, l'Ispettorato del lavoro e gli altri organi pubblici dal segreto di funzione e li autorizza esplicitamente a fornire, su richiesta, all'ente preposto all'appalto - anche in contraddizione con eventuali disposizioni legali - informazioni relative alle affermazioni contenute nel fascicolo </t>
    </r>
    <r>
      <rPr>
        <i/>
        <sz val="10"/>
        <rFont val="Arial"/>
        <family val="2"/>
      </rPr>
      <t>Dichiarazioni dell'offerente</t>
    </r>
    <r>
      <rPr>
        <sz val="10"/>
        <rFont val="Arial"/>
        <family val="2"/>
      </rPr>
      <t xml:space="preserve"> e alla successiva realizzazione della commessa.</t>
    </r>
  </si>
  <si>
    <t>Prestazioni di direzione locale dei lavori 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</si>
</sst>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quot;CHF&quot;"/>
    <numFmt numFmtId="166" formatCode="0.0"/>
  </numFmts>
  <fonts count="36">
    <font>
      <sz val="10"/>
      <color rgb="FF000000"/>
      <name val="Times New Roman"/>
      <charset val="204"/>
    </font>
    <font>
      <sz val="10"/>
      <name val="Arial"/>
      <family val="2"/>
    </font>
    <font>
      <b/>
      <sz val="11"/>
      <name val="Arial"/>
      <family val="2"/>
    </font>
    <font>
      <sz val="11"/>
      <name val="Arial"/>
      <family val="2"/>
    </font>
    <font>
      <sz val="11"/>
      <color rgb="FF000000"/>
      <name val="Arial"/>
      <family val="2"/>
    </font>
    <font>
      <b/>
      <sz val="10"/>
      <name val="Arial"/>
      <family val="2"/>
    </font>
    <font>
      <b/>
      <sz val="12"/>
      <name val="Arial"/>
      <family val="2"/>
    </font>
    <font>
      <b/>
      <sz val="9"/>
      <name val="Arial"/>
      <family val="2"/>
    </font>
    <font>
      <i/>
      <sz val="11"/>
      <color rgb="FF000000"/>
      <name val="Arial"/>
      <family val="2"/>
    </font>
    <font>
      <b/>
      <i/>
      <sz val="11"/>
      <name val="Arial"/>
      <family val="2"/>
    </font>
    <font>
      <b/>
      <i/>
      <sz val="11"/>
      <color rgb="FF000000"/>
      <name val="Arial"/>
      <family val="2"/>
    </font>
    <font>
      <vertAlign val="superscript"/>
      <sz val="11"/>
      <name val="Arial"/>
      <family val="2"/>
    </font>
    <font>
      <sz val="9"/>
      <color rgb="FFFF0000"/>
      <name val="Arial"/>
      <family val="2"/>
    </font>
    <font>
      <sz val="10"/>
      <color rgb="FF000000"/>
      <name val="Times New Roman"/>
      <family val="1"/>
    </font>
    <font>
      <sz val="10"/>
      <color rgb="FF000000"/>
      <name val="Arial"/>
      <family val="2"/>
    </font>
    <font>
      <b/>
      <sz val="11"/>
      <color rgb="FF000000"/>
      <name val="Arial"/>
      <family val="2"/>
    </font>
    <font>
      <b/>
      <sz val="10"/>
      <color rgb="FF000000"/>
      <name val="Arial"/>
      <family val="2"/>
    </font>
    <font>
      <sz val="9"/>
      <name val="Arial"/>
      <family val="2"/>
    </font>
    <font>
      <b/>
      <u/>
      <sz val="9"/>
      <name val="Arial"/>
      <family val="2"/>
    </font>
    <font>
      <sz val="11"/>
      <color theme="0" tint="-0.14999847407452621"/>
      <name val="Arial"/>
      <family val="2"/>
    </font>
    <font>
      <vertAlign val="superscript"/>
      <sz val="9"/>
      <name val="Arial"/>
      <family val="2"/>
    </font>
    <font>
      <b/>
      <sz val="16"/>
      <name val="Arial"/>
      <family val="2"/>
    </font>
    <font>
      <b/>
      <sz val="36"/>
      <name val="Arial"/>
      <family val="2"/>
    </font>
    <font>
      <sz val="16"/>
      <name val="Arial"/>
      <family val="2"/>
    </font>
    <font>
      <b/>
      <sz val="24"/>
      <name val="Arial"/>
      <family val="2"/>
    </font>
    <font>
      <b/>
      <sz val="14"/>
      <name val="Arial"/>
      <family val="2"/>
    </font>
    <font>
      <b/>
      <sz val="10"/>
      <color rgb="FF0000FF"/>
      <name val="Arial"/>
      <family val="2"/>
    </font>
    <font>
      <b/>
      <sz val="12"/>
      <color rgb="FF0000FF"/>
      <name val="Arial"/>
      <family val="2"/>
    </font>
    <font>
      <sz val="10"/>
      <color rgb="FF000000"/>
      <name val="Times New Roman"/>
      <family val="1"/>
    </font>
    <font>
      <b/>
      <sz val="11"/>
      <color rgb="FF0000FF"/>
      <name val="Arial"/>
      <family val="2"/>
    </font>
    <font>
      <b/>
      <vertAlign val="superscript"/>
      <sz val="11"/>
      <name val="Arial"/>
      <family val="2"/>
    </font>
    <font>
      <sz val="10"/>
      <color theme="1"/>
      <name val="gaduci"/>
      <family val="2"/>
    </font>
    <font>
      <sz val="15"/>
      <name val="Arial"/>
      <family val="2"/>
    </font>
    <font>
      <b/>
      <sz val="15"/>
      <name val="Arial"/>
      <family val="2"/>
    </font>
    <font>
      <sz val="24"/>
      <name val="Arial"/>
      <family val="2"/>
    </font>
    <font>
      <i/>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5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auto="1"/>
      </right>
      <top/>
      <bottom/>
      <diagonal/>
    </border>
    <border>
      <left style="thick">
        <color indexed="64"/>
      </left>
      <right/>
      <top/>
      <bottom style="thick">
        <color indexed="64"/>
      </bottom>
      <diagonal/>
    </border>
    <border>
      <left/>
      <right/>
      <top/>
      <bottom style="thick">
        <color auto="1"/>
      </bottom>
      <diagonal/>
    </border>
    <border>
      <left/>
      <right style="thick">
        <color auto="1"/>
      </right>
      <top/>
      <bottom style="thick">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style="thin">
        <color rgb="FF000000"/>
      </top>
      <bottom style="thin">
        <color indexed="64"/>
      </bottom>
      <diagonal/>
    </border>
    <border>
      <left/>
      <right style="thin">
        <color rgb="FF000000"/>
      </right>
      <top style="medium">
        <color indexed="64"/>
      </top>
      <bottom/>
      <diagonal/>
    </border>
    <border>
      <left/>
      <right style="thin">
        <color rgb="FF000000"/>
      </right>
      <top/>
      <bottom style="medium">
        <color indexed="64"/>
      </bottom>
      <diagonal/>
    </border>
  </borders>
  <cellStyleXfs count="3">
    <xf numFmtId="0" fontId="0" fillId="0" borderId="0"/>
    <xf numFmtId="9" fontId="28" fillId="0" borderId="0" applyFont="0" applyFill="0" applyBorder="0" applyAlignment="0" applyProtection="0"/>
    <xf numFmtId="0" fontId="31" fillId="0" borderId="0"/>
  </cellStyleXfs>
  <cellXfs count="160">
    <xf numFmtId="0" fontId="0" fillId="0" borderId="0" xfId="0" applyAlignment="1">
      <alignment horizontal="left" vertical="top"/>
    </xf>
    <xf numFmtId="0" fontId="0" fillId="0" borderId="0" xfId="0"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164" fontId="4" fillId="0" borderId="1" xfId="0" applyNumberFormat="1" applyFont="1" applyBorder="1" applyAlignment="1">
      <alignment horizontal="right" vertical="center" shrinkToFit="1"/>
    </xf>
    <xf numFmtId="1" fontId="0" fillId="0" borderId="0" xfId="0" applyNumberFormat="1" applyAlignment="1">
      <alignment horizontal="left" vertical="center" wrapText="1"/>
    </xf>
    <xf numFmtId="3" fontId="8" fillId="0" borderId="2" xfId="0" applyNumberFormat="1" applyFont="1" applyBorder="1" applyAlignment="1">
      <alignment horizontal="right" vertical="center" shrinkToFit="1"/>
    </xf>
    <xf numFmtId="3" fontId="3" fillId="0" borderId="8" xfId="0" applyNumberFormat="1" applyFont="1" applyBorder="1" applyAlignment="1">
      <alignment vertical="center" wrapText="1"/>
    </xf>
    <xf numFmtId="3" fontId="9" fillId="0" borderId="2" xfId="0" applyNumberFormat="1" applyFont="1" applyBorder="1" applyAlignment="1">
      <alignment horizontal="right" vertical="center" wrapText="1"/>
    </xf>
    <xf numFmtId="3" fontId="2" fillId="0" borderId="8" xfId="0" applyNumberFormat="1" applyFont="1" applyBorder="1" applyAlignment="1">
      <alignment vertical="center" wrapText="1"/>
    </xf>
    <xf numFmtId="3" fontId="10" fillId="0" borderId="1" xfId="0" applyNumberFormat="1" applyFont="1" applyBorder="1" applyAlignment="1">
      <alignment horizontal="right" vertical="top" shrinkToFi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165" fontId="2" fillId="0" borderId="21" xfId="0" applyNumberFormat="1" applyFont="1" applyBorder="1" applyAlignment="1">
      <alignment horizontal="right" vertical="center" wrapText="1"/>
    </xf>
    <xf numFmtId="165" fontId="2" fillId="0" borderId="0" xfId="0" applyNumberFormat="1" applyFont="1" applyAlignment="1">
      <alignment horizontal="right" vertical="center" wrapText="1"/>
    </xf>
    <xf numFmtId="0" fontId="2" fillId="0" borderId="21" xfId="0" applyFont="1" applyBorder="1" applyAlignment="1">
      <alignment horizontal="left" vertical="center" wrapText="1"/>
    </xf>
    <xf numFmtId="165" fontId="2" fillId="0" borderId="7" xfId="0" applyNumberFormat="1" applyFont="1" applyBorder="1" applyAlignment="1">
      <alignment horizontal="right" vertical="center" wrapText="1"/>
    </xf>
    <xf numFmtId="165" fontId="3" fillId="0" borderId="2" xfId="0" applyNumberFormat="1" applyFont="1" applyBorder="1" applyAlignment="1">
      <alignment vertical="center" wrapText="1"/>
    </xf>
    <xf numFmtId="165" fontId="3" fillId="0" borderId="3" xfId="0" applyNumberFormat="1" applyFont="1" applyBorder="1" applyAlignment="1">
      <alignment vertical="center" wrapText="1"/>
    </xf>
    <xf numFmtId="165" fontId="3" fillId="0" borderId="15" xfId="0" applyNumberFormat="1" applyFont="1" applyBorder="1" applyAlignment="1">
      <alignment vertical="center" wrapText="1"/>
    </xf>
    <xf numFmtId="165" fontId="3" fillId="0" borderId="19" xfId="0" applyNumberFormat="1" applyFont="1" applyBorder="1" applyAlignment="1">
      <alignment vertical="center" wrapText="1"/>
    </xf>
    <xf numFmtId="165" fontId="3" fillId="0" borderId="17" xfId="0" applyNumberFormat="1" applyFont="1" applyBorder="1" applyAlignment="1">
      <alignment vertical="center" wrapText="1"/>
    </xf>
    <xf numFmtId="165" fontId="3" fillId="0" borderId="29" xfId="0" applyNumberFormat="1" applyFont="1" applyBorder="1" applyAlignment="1">
      <alignment vertical="center" wrapText="1"/>
    </xf>
    <xf numFmtId="165" fontId="3" fillId="0" borderId="33" xfId="0" applyNumberFormat="1" applyFont="1" applyBorder="1" applyAlignment="1">
      <alignment vertical="center" wrapText="1"/>
    </xf>
    <xf numFmtId="165" fontId="3" fillId="0" borderId="31" xfId="0" applyNumberFormat="1" applyFont="1" applyBorder="1" applyAlignment="1">
      <alignment vertical="center" wrapText="1"/>
    </xf>
    <xf numFmtId="165" fontId="2" fillId="0" borderId="34" xfId="0" applyNumberFormat="1" applyFont="1" applyBorder="1" applyAlignment="1">
      <alignment vertical="center" wrapText="1"/>
    </xf>
    <xf numFmtId="165" fontId="2" fillId="0" borderId="20" xfId="0" applyNumberFormat="1" applyFont="1" applyBorder="1" applyAlignment="1">
      <alignment vertical="center" wrapText="1"/>
    </xf>
    <xf numFmtId="166" fontId="0" fillId="0" borderId="0" xfId="0" applyNumberFormat="1" applyAlignment="1">
      <alignment horizontal="left" vertical="center" wrapText="1"/>
    </xf>
    <xf numFmtId="0" fontId="15" fillId="0" borderId="0" xfId="0" applyFont="1" applyAlignment="1">
      <alignment horizontal="center" vertical="center"/>
    </xf>
    <xf numFmtId="2" fontId="4" fillId="0" borderId="0" xfId="0" applyNumberFormat="1" applyFont="1" applyAlignment="1">
      <alignment horizontal="center" vertical="center"/>
    </xf>
    <xf numFmtId="0" fontId="14" fillId="0" borderId="0" xfId="0" applyFont="1" applyAlignment="1">
      <alignment horizontal="left" vertical="center" wrapText="1"/>
    </xf>
    <xf numFmtId="0" fontId="13" fillId="0" borderId="0" xfId="0" applyFont="1" applyAlignment="1">
      <alignment horizontal="left" vertical="center"/>
    </xf>
    <xf numFmtId="165" fontId="3" fillId="4" borderId="2" xfId="0" applyNumberFormat="1" applyFont="1" applyFill="1" applyBorder="1" applyAlignment="1">
      <alignment vertical="center" wrapText="1"/>
    </xf>
    <xf numFmtId="165" fontId="3" fillId="4" borderId="3" xfId="0" applyNumberFormat="1" applyFont="1" applyFill="1" applyBorder="1" applyAlignment="1">
      <alignment vertical="center" wrapText="1"/>
    </xf>
    <xf numFmtId="165" fontId="3" fillId="4" borderId="23" xfId="0" applyNumberFormat="1" applyFont="1" applyFill="1" applyBorder="1" applyAlignment="1">
      <alignment vertical="center" wrapText="1"/>
    </xf>
    <xf numFmtId="165" fontId="3" fillId="4" borderId="12" xfId="0" applyNumberFormat="1" applyFont="1" applyFill="1" applyBorder="1" applyAlignment="1">
      <alignment vertical="center" wrapText="1"/>
    </xf>
    <xf numFmtId="165" fontId="3" fillId="4" borderId="13" xfId="0" applyNumberFormat="1" applyFont="1" applyFill="1" applyBorder="1" applyAlignment="1">
      <alignment vertical="center" wrapText="1"/>
    </xf>
    <xf numFmtId="165" fontId="19" fillId="4" borderId="29" xfId="0" applyNumberFormat="1" applyFont="1" applyFill="1" applyBorder="1" applyAlignment="1">
      <alignment vertical="center" wrapText="1"/>
    </xf>
    <xf numFmtId="0" fontId="0" fillId="0" borderId="0" xfId="0"/>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21" fillId="0" borderId="0" xfId="0" applyFont="1" applyAlignment="1">
      <alignment horizontal="center"/>
    </xf>
    <xf numFmtId="49" fontId="22" fillId="0" borderId="0" xfId="0" applyNumberFormat="1" applyFont="1" applyAlignment="1">
      <alignment horizontal="center" vertical="center"/>
    </xf>
    <xf numFmtId="0" fontId="23" fillId="0" borderId="0" xfId="0" applyFont="1" applyAlignment="1">
      <alignment horizontal="center"/>
    </xf>
    <xf numFmtId="0" fontId="17" fillId="0" borderId="0" xfId="0" applyFont="1"/>
    <xf numFmtId="0" fontId="5" fillId="0" borderId="0" xfId="0" applyFont="1"/>
    <xf numFmtId="0" fontId="2" fillId="0" borderId="0" xfId="0" applyFont="1"/>
    <xf numFmtId="0" fontId="17" fillId="0" borderId="0" xfId="0" applyFont="1" applyAlignment="1">
      <alignment horizontal="left" indent="1"/>
    </xf>
    <xf numFmtId="0" fontId="3" fillId="0" borderId="0" xfId="0" applyFont="1"/>
    <xf numFmtId="0" fontId="16" fillId="4" borderId="0" xfId="0" applyFont="1" applyFill="1" applyAlignment="1">
      <alignment horizontal="left" vertical="center"/>
    </xf>
    <xf numFmtId="0" fontId="14" fillId="4" borderId="0" xfId="0" applyFont="1" applyFill="1" applyAlignment="1">
      <alignment horizontal="left" vertical="center"/>
    </xf>
    <xf numFmtId="0" fontId="14" fillId="0" borderId="0" xfId="0" applyFont="1"/>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applyAlignment="1">
      <alignment vertical="center" wrapText="1"/>
    </xf>
    <xf numFmtId="2" fontId="27" fillId="6" borderId="0" xfId="0" applyNumberFormat="1" applyFont="1" applyFill="1" applyAlignment="1">
      <alignment horizontal="center" vertical="center"/>
    </xf>
    <xf numFmtId="9" fontId="29" fillId="2" borderId="8" xfId="1" applyFont="1" applyFill="1" applyBorder="1" applyAlignment="1">
      <alignment vertical="center" wrapText="1"/>
    </xf>
    <xf numFmtId="0" fontId="17" fillId="0" borderId="0" xfId="0" applyFont="1"/>
    <xf numFmtId="0" fontId="0" fillId="0" borderId="0" xfId="0" applyAlignment="1"/>
    <xf numFmtId="0" fontId="34" fillId="0" borderId="0" xfId="0" applyFont="1"/>
    <xf numFmtId="0" fontId="1" fillId="0" borderId="0" xfId="0" applyFont="1"/>
    <xf numFmtId="0" fontId="1" fillId="0" borderId="0" xfId="0" applyNumberFormat="1" applyFont="1" applyAlignment="1">
      <alignment vertical="top" wrapText="1"/>
    </xf>
    <xf numFmtId="4" fontId="25" fillId="5" borderId="0" xfId="0" applyNumberFormat="1" applyFont="1" applyFill="1" applyAlignment="1">
      <alignment horizontal="center"/>
    </xf>
    <xf numFmtId="0" fontId="25" fillId="5" borderId="0" xfId="0" applyFont="1" applyFill="1" applyAlignment="1">
      <alignment horizontal="center"/>
    </xf>
    <xf numFmtId="0" fontId="17" fillId="0" borderId="0" xfId="0" applyFont="1"/>
    <xf numFmtId="0" fontId="1" fillId="0" borderId="0" xfId="0" applyFont="1" applyAlignment="1">
      <alignment horizontal="left" vertical="center" wrapText="1"/>
    </xf>
    <xf numFmtId="0" fontId="32" fillId="0" borderId="0" xfId="0" applyFont="1" applyAlignment="1">
      <alignment horizontal="center" vertical="top" wrapText="1"/>
    </xf>
    <xf numFmtId="0" fontId="32" fillId="0" borderId="0" xfId="0" applyFont="1" applyAlignment="1">
      <alignment horizontal="center" vertical="center" wrapText="1"/>
    </xf>
    <xf numFmtId="0" fontId="0" fillId="0" borderId="0" xfId="0" applyAlignment="1">
      <alignment horizontal="center" vertical="center"/>
    </xf>
    <xf numFmtId="0" fontId="33" fillId="0" borderId="0" xfId="0" applyFont="1" applyAlignment="1">
      <alignment horizontal="center" vertical="top" wrapText="1"/>
    </xf>
    <xf numFmtId="0" fontId="21" fillId="0" borderId="0" xfId="0" applyFont="1" applyAlignment="1">
      <alignment horizontal="center"/>
    </xf>
    <xf numFmtId="0" fontId="1" fillId="0" borderId="0" xfId="0" applyNumberFormat="1" applyFont="1" applyAlignment="1">
      <alignment horizontal="left" vertical="top" wrapText="1"/>
    </xf>
    <xf numFmtId="0" fontId="24" fillId="0" borderId="0" xfId="0" applyFont="1" applyAlignment="1">
      <alignment horizontal="center" vertical="center" wrapText="1"/>
    </xf>
    <xf numFmtId="0" fontId="21" fillId="3" borderId="54" xfId="0" applyFont="1" applyFill="1" applyBorder="1" applyAlignment="1">
      <alignment horizontal="center" vertical="center"/>
    </xf>
    <xf numFmtId="0" fontId="21" fillId="3" borderId="47" xfId="0" applyFont="1" applyFill="1" applyBorder="1" applyAlignment="1">
      <alignment horizontal="center" vertical="center"/>
    </xf>
    <xf numFmtId="0" fontId="21" fillId="3" borderId="55"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2" fillId="0" borderId="8"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 fillId="0" borderId="49" xfId="0" applyFont="1" applyBorder="1" applyAlignment="1" applyProtection="1">
      <alignment horizontal="left" wrapText="1"/>
      <protection locked="0"/>
    </xf>
    <xf numFmtId="0" fontId="14" fillId="0" borderId="49" xfId="0" applyFont="1" applyBorder="1" applyAlignment="1" applyProtection="1">
      <alignment horizontal="left" wrapText="1"/>
      <protection locked="0"/>
    </xf>
    <xf numFmtId="0" fontId="1" fillId="0" borderId="50" xfId="0" applyFont="1" applyBorder="1" applyAlignment="1" applyProtection="1">
      <alignment horizontal="left" wrapText="1"/>
      <protection locked="0"/>
    </xf>
    <xf numFmtId="0" fontId="1" fillId="0" borderId="51" xfId="0" applyFont="1" applyBorder="1" applyAlignment="1" applyProtection="1">
      <alignment horizontal="left" wrapText="1"/>
      <protection locked="0"/>
    </xf>
    <xf numFmtId="0" fontId="1" fillId="0" borderId="52" xfId="0" applyFont="1" applyBorder="1" applyAlignment="1" applyProtection="1">
      <alignment horizontal="left" wrapText="1"/>
      <protection locked="0"/>
    </xf>
    <xf numFmtId="0" fontId="1" fillId="0" borderId="53" xfId="0" applyFont="1" applyBorder="1" applyAlignment="1" applyProtection="1">
      <alignment horizontal="left" wrapText="1"/>
      <protection locked="0"/>
    </xf>
    <xf numFmtId="0" fontId="14" fillId="0" borderId="53" xfId="0" applyFont="1" applyBorder="1" applyAlignment="1" applyProtection="1">
      <alignment horizontal="left" wrapText="1"/>
      <protection locked="0"/>
    </xf>
    <xf numFmtId="0" fontId="1" fillId="0" borderId="43" xfId="0" applyFont="1" applyBorder="1" applyAlignment="1" applyProtection="1">
      <alignment horizontal="left" wrapText="1"/>
      <protection locked="0"/>
    </xf>
    <xf numFmtId="0" fontId="1" fillId="0" borderId="44" xfId="0" applyFont="1" applyBorder="1" applyAlignment="1" applyProtection="1">
      <alignment horizontal="left" wrapText="1"/>
      <protection locked="0"/>
    </xf>
    <xf numFmtId="0" fontId="1" fillId="0" borderId="45" xfId="0" applyFont="1" applyBorder="1" applyAlignment="1" applyProtection="1">
      <alignment horizontal="left" wrapText="1"/>
      <protection locked="0"/>
    </xf>
    <xf numFmtId="0" fontId="1" fillId="0" borderId="0" xfId="0" applyFont="1" applyProtection="1">
      <protection locked="0"/>
    </xf>
    <xf numFmtId="0" fontId="14" fillId="0" borderId="0" xfId="0" applyFont="1" applyProtection="1">
      <protection locked="0"/>
    </xf>
    <xf numFmtId="0" fontId="3" fillId="0" borderId="0" xfId="0" applyFont="1"/>
    <xf numFmtId="0" fontId="3" fillId="0" borderId="0" xfId="0" applyFont="1" applyAlignment="1">
      <alignment horizontal="left" vertical="center" wrapText="1"/>
    </xf>
    <xf numFmtId="0" fontId="16" fillId="4" borderId="0" xfId="0" applyFont="1" applyFill="1" applyAlignment="1">
      <alignment horizontal="center" vertical="center" wrapText="1"/>
    </xf>
    <xf numFmtId="165" fontId="14" fillId="0" borderId="26" xfId="0" applyNumberFormat="1" applyFont="1" applyBorder="1" applyAlignment="1">
      <alignment horizontal="left" vertical="center" wrapText="1"/>
    </xf>
    <xf numFmtId="165" fontId="14" fillId="0" borderId="25" xfId="0" applyNumberFormat="1" applyFont="1" applyBorder="1" applyAlignment="1">
      <alignment horizontal="left" vertical="center" wrapText="1"/>
    </xf>
    <xf numFmtId="165" fontId="14" fillId="0" borderId="27" xfId="0" applyNumberFormat="1"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58" xfId="0" applyFont="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17" fillId="0" borderId="0" xfId="0" applyFont="1" applyAlignment="1">
      <alignment horizontal="left" vertical="center" wrapText="1"/>
    </xf>
    <xf numFmtId="0" fontId="3" fillId="0" borderId="28" xfId="0" applyFont="1" applyBorder="1" applyAlignment="1">
      <alignment horizontal="left" vertical="center"/>
    </xf>
    <xf numFmtId="0" fontId="3" fillId="0" borderId="3" xfId="0" applyFont="1" applyBorder="1" applyAlignment="1">
      <alignment horizontal="left" vertical="center"/>
    </xf>
    <xf numFmtId="0" fontId="21" fillId="3" borderId="56"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xf numFmtId="0" fontId="2" fillId="0" borderId="32" xfId="0" applyFont="1" applyBorder="1" applyAlignment="1">
      <alignment horizontal="left" vertical="center" wrapText="1"/>
    </xf>
    <xf numFmtId="0" fontId="3" fillId="0" borderId="28" xfId="0" applyFont="1" applyBorder="1" applyAlignment="1">
      <alignment horizontal="left" vertical="center" wrapText="1"/>
    </xf>
    <xf numFmtId="0" fontId="2" fillId="0" borderId="57" xfId="0" applyFont="1" applyBorder="1" applyAlignment="1">
      <alignment horizontal="left" vertical="center" wrapText="1"/>
    </xf>
    <xf numFmtId="0" fontId="3" fillId="4" borderId="28"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2" fillId="0" borderId="0" xfId="0" applyFont="1" applyAlignment="1">
      <alignment horizontal="left" vertical="top" wrapText="1"/>
    </xf>
    <xf numFmtId="0" fontId="12" fillId="0" borderId="5" xfId="0" applyFont="1" applyBorder="1" applyAlignment="1">
      <alignment horizontal="left" vertical="top" wrapText="1"/>
    </xf>
    <xf numFmtId="1" fontId="4" fillId="0" borderId="2" xfId="0" applyNumberFormat="1" applyFont="1" applyBorder="1" applyAlignment="1">
      <alignment horizontal="center" vertical="center" shrinkToFit="1"/>
    </xf>
    <xf numFmtId="1" fontId="4" fillId="0" borderId="3" xfId="0" applyNumberFormat="1" applyFont="1" applyBorder="1" applyAlignment="1">
      <alignment horizontal="center" vertical="center" shrinkToFit="1"/>
    </xf>
    <xf numFmtId="1" fontId="4" fillId="0" borderId="4" xfId="0" applyNumberFormat="1" applyFont="1" applyBorder="1" applyAlignment="1">
      <alignment horizontal="center" vertical="center" shrinkToFi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4" fontId="26" fillId="2" borderId="2" xfId="0" applyNumberFormat="1" applyFont="1" applyFill="1" applyBorder="1" applyAlignment="1">
      <alignment horizontal="right" vertical="center" wrapText="1"/>
    </xf>
    <xf numFmtId="4" fontId="26" fillId="2" borderId="3" xfId="0" applyNumberFormat="1" applyFont="1" applyFill="1" applyBorder="1" applyAlignment="1">
      <alignment horizontal="right" vertical="center" wrapText="1"/>
    </xf>
    <xf numFmtId="4" fontId="26" fillId="2" borderId="4" xfId="0" applyNumberFormat="1" applyFont="1" applyFill="1" applyBorder="1" applyAlignment="1">
      <alignment horizontal="right" vertical="center" wrapText="1"/>
    </xf>
    <xf numFmtId="0" fontId="6" fillId="0" borderId="6" xfId="0" applyFont="1" applyBorder="1" applyAlignment="1">
      <alignment horizontal="lef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17" fillId="0" borderId="5"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0" borderId="8" xfId="0" applyFont="1" applyBorder="1" applyAlignment="1">
      <alignment horizontal="left" vertical="top"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cellXfs>
  <cellStyles count="3">
    <cellStyle name="Normale" xfId="0" builtinId="0"/>
    <cellStyle name="Normale 2" xfId="2"/>
    <cellStyle name="Percentuale" xfId="1" builtinId="5"/>
  </cellStyles>
  <dxfs count="0"/>
  <tableStyles count="0" defaultTableStyle="TableStyleMedium9" defaultPivotStyle="PivotStyleLight16"/>
  <colors>
    <mruColors>
      <color rgb="FFFEF0B4"/>
      <color rgb="FFFDE891"/>
      <color rgb="FFFFFF99"/>
      <color rgb="FFF9F7A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100549</xdr:colOff>
      <xdr:row>2</xdr:row>
      <xdr:rowOff>50801</xdr:rowOff>
    </xdr:from>
    <xdr:to>
      <xdr:col>5</xdr:col>
      <xdr:colOff>177362</xdr:colOff>
      <xdr:row>8</xdr:row>
      <xdr:rowOff>39413</xdr:rowOff>
    </xdr:to>
    <xdr:grpSp>
      <xdr:nvGrpSpPr>
        <xdr:cNvPr id="2" name="Gruppo 1">
          <a:extLst>
            <a:ext uri="{FF2B5EF4-FFF2-40B4-BE49-F238E27FC236}">
              <a16:creationId xmlns:a16="http://schemas.microsoft.com/office/drawing/2014/main" id="{82AAE793-1F50-4454-A011-7ED09D40A6E0}"/>
            </a:ext>
          </a:extLst>
        </xdr:cNvPr>
        <xdr:cNvGrpSpPr/>
      </xdr:nvGrpSpPr>
      <xdr:grpSpPr>
        <a:xfrm>
          <a:off x="100549" y="282122"/>
          <a:ext cx="1546384" cy="968327"/>
          <a:chOff x="455083" y="230717"/>
          <a:chExt cx="1238250" cy="774700"/>
        </a:xfrm>
      </xdr:grpSpPr>
      <xdr:grpSp>
        <xdr:nvGrpSpPr>
          <xdr:cNvPr id="3" name="Group 1">
            <a:extLst>
              <a:ext uri="{FF2B5EF4-FFF2-40B4-BE49-F238E27FC236}">
                <a16:creationId xmlns:a16="http://schemas.microsoft.com/office/drawing/2014/main" id="{9AC26B78-7447-3CB8-4E02-8B6949F6DAD0}"/>
              </a:ext>
            </a:extLst>
          </xdr:cNvPr>
          <xdr:cNvGrpSpPr>
            <a:grpSpLocks/>
          </xdr:cNvGrpSpPr>
        </xdr:nvGrpSpPr>
        <xdr:grpSpPr bwMode="auto">
          <a:xfrm>
            <a:off x="455083" y="259292"/>
            <a:ext cx="565150" cy="746125"/>
            <a:chOff x="3395" y="3765"/>
            <a:chExt cx="2738" cy="3500"/>
          </a:xfrm>
        </xdr:grpSpPr>
        <xdr:sp macro="" textlink="">
          <xdr:nvSpPr>
            <xdr:cNvPr id="37" name="Line 2">
              <a:extLst>
                <a:ext uri="{FF2B5EF4-FFF2-40B4-BE49-F238E27FC236}">
                  <a16:creationId xmlns:a16="http://schemas.microsoft.com/office/drawing/2014/main" id="{4DBF26F9-CFD8-4D35-EB79-607FD4722874}"/>
                </a:ext>
              </a:extLst>
            </xdr:cNvPr>
            <xdr:cNvSpPr>
              <a:spLocks noChangeShapeType="1"/>
            </xdr:cNvSpPr>
          </xdr:nvSpPr>
          <xdr:spPr bwMode="auto">
            <a:xfrm>
              <a:off x="3395" y="5250"/>
              <a:ext cx="679" cy="1"/>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
              <a:extLst>
                <a:ext uri="{FF2B5EF4-FFF2-40B4-BE49-F238E27FC236}">
                  <a16:creationId xmlns:a16="http://schemas.microsoft.com/office/drawing/2014/main" id="{365E012F-EC92-B4C2-F224-8C052F0245C3}"/>
                </a:ext>
              </a:extLst>
            </xdr:cNvPr>
            <xdr:cNvSpPr>
              <a:spLocks noChangeShapeType="1"/>
            </xdr:cNvSpPr>
          </xdr:nvSpPr>
          <xdr:spPr bwMode="auto">
            <a:xfrm flipV="1">
              <a:off x="4889" y="3765"/>
              <a:ext cx="1" cy="94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4">
              <a:extLst>
                <a:ext uri="{FF2B5EF4-FFF2-40B4-BE49-F238E27FC236}">
                  <a16:creationId xmlns:a16="http://schemas.microsoft.com/office/drawing/2014/main" id="{2BFEDB60-8D95-924E-E4D2-CC08C6021980}"/>
                </a:ext>
              </a:extLst>
            </xdr:cNvPr>
            <xdr:cNvSpPr>
              <a:spLocks noChangeShapeType="1"/>
            </xdr:cNvSpPr>
          </xdr:nvSpPr>
          <xdr:spPr bwMode="auto">
            <a:xfrm flipV="1">
              <a:off x="3395" y="3765"/>
              <a:ext cx="1494" cy="148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5">
              <a:extLst>
                <a:ext uri="{FF2B5EF4-FFF2-40B4-BE49-F238E27FC236}">
                  <a16:creationId xmlns:a16="http://schemas.microsoft.com/office/drawing/2014/main" id="{E468E4EB-1F4D-11AD-D143-7CCCBCD414DB}"/>
                </a:ext>
              </a:extLst>
            </xdr:cNvPr>
            <xdr:cNvSpPr>
              <a:spLocks noChangeShapeType="1"/>
            </xdr:cNvSpPr>
          </xdr:nvSpPr>
          <xdr:spPr bwMode="auto">
            <a:xfrm>
              <a:off x="4074" y="5250"/>
              <a:ext cx="2" cy="108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6">
              <a:extLst>
                <a:ext uri="{FF2B5EF4-FFF2-40B4-BE49-F238E27FC236}">
                  <a16:creationId xmlns:a16="http://schemas.microsoft.com/office/drawing/2014/main" id="{630EB2F1-3CF0-59ED-A21E-13207CEF5E95}"/>
                </a:ext>
              </a:extLst>
            </xdr:cNvPr>
            <xdr:cNvSpPr>
              <a:spLocks noChangeShapeType="1"/>
            </xdr:cNvSpPr>
          </xdr:nvSpPr>
          <xdr:spPr bwMode="auto">
            <a:xfrm>
              <a:off x="4889" y="5250"/>
              <a:ext cx="544" cy="1"/>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7">
              <a:extLst>
                <a:ext uri="{FF2B5EF4-FFF2-40B4-BE49-F238E27FC236}">
                  <a16:creationId xmlns:a16="http://schemas.microsoft.com/office/drawing/2014/main" id="{C3776E84-6483-2481-8650-8F300D6A903E}"/>
                </a:ext>
              </a:extLst>
            </xdr:cNvPr>
            <xdr:cNvSpPr>
              <a:spLocks noChangeShapeType="1"/>
            </xdr:cNvSpPr>
          </xdr:nvSpPr>
          <xdr:spPr bwMode="auto">
            <a:xfrm flipV="1">
              <a:off x="5433" y="4710"/>
              <a:ext cx="0" cy="54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8">
              <a:extLst>
                <a:ext uri="{FF2B5EF4-FFF2-40B4-BE49-F238E27FC236}">
                  <a16:creationId xmlns:a16="http://schemas.microsoft.com/office/drawing/2014/main" id="{EA878144-5F1B-C685-72FD-554011AA0B87}"/>
                </a:ext>
              </a:extLst>
            </xdr:cNvPr>
            <xdr:cNvSpPr>
              <a:spLocks noChangeShapeType="1"/>
            </xdr:cNvSpPr>
          </xdr:nvSpPr>
          <xdr:spPr bwMode="auto">
            <a:xfrm flipH="1">
              <a:off x="4889" y="4710"/>
              <a:ext cx="544"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Oval 9">
              <a:extLst>
                <a:ext uri="{FF2B5EF4-FFF2-40B4-BE49-F238E27FC236}">
                  <a16:creationId xmlns:a16="http://schemas.microsoft.com/office/drawing/2014/main" id="{76391D15-B921-C94F-EBE1-AE7D75A7B0AC}"/>
                </a:ext>
              </a:extLst>
            </xdr:cNvPr>
            <xdr:cNvSpPr>
              <a:spLocks noChangeArrowheads="1"/>
            </xdr:cNvSpPr>
          </xdr:nvSpPr>
          <xdr:spPr bwMode="auto">
            <a:xfrm>
              <a:off x="4889" y="5790"/>
              <a:ext cx="544" cy="54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Oval 10">
              <a:extLst>
                <a:ext uri="{FF2B5EF4-FFF2-40B4-BE49-F238E27FC236}">
                  <a16:creationId xmlns:a16="http://schemas.microsoft.com/office/drawing/2014/main" id="{14701BE0-CD87-1255-7875-DB4136D7CD85}"/>
                </a:ext>
              </a:extLst>
            </xdr:cNvPr>
            <xdr:cNvSpPr>
              <a:spLocks noChangeArrowheads="1"/>
            </xdr:cNvSpPr>
          </xdr:nvSpPr>
          <xdr:spPr bwMode="auto">
            <a:xfrm>
              <a:off x="4074" y="5520"/>
              <a:ext cx="1630" cy="161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Line 11">
              <a:extLst>
                <a:ext uri="{FF2B5EF4-FFF2-40B4-BE49-F238E27FC236}">
                  <a16:creationId xmlns:a16="http://schemas.microsoft.com/office/drawing/2014/main" id="{C9237618-0041-D726-6D4C-2B9E9E9DB8FE}"/>
                </a:ext>
              </a:extLst>
            </xdr:cNvPr>
            <xdr:cNvSpPr>
              <a:spLocks noChangeShapeType="1"/>
            </xdr:cNvSpPr>
          </xdr:nvSpPr>
          <xdr:spPr bwMode="auto">
            <a:xfrm>
              <a:off x="5428" y="6133"/>
              <a:ext cx="11" cy="799"/>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Rectangle 12">
              <a:extLst>
                <a:ext uri="{FF2B5EF4-FFF2-40B4-BE49-F238E27FC236}">
                  <a16:creationId xmlns:a16="http://schemas.microsoft.com/office/drawing/2014/main" id="{B5C03652-4EFC-5378-9F55-7523890F8E53}"/>
                </a:ext>
              </a:extLst>
            </xdr:cNvPr>
            <xdr:cNvSpPr>
              <a:spLocks noChangeArrowheads="1"/>
            </xdr:cNvSpPr>
          </xdr:nvSpPr>
          <xdr:spPr bwMode="auto">
            <a:xfrm>
              <a:off x="4102" y="5385"/>
              <a:ext cx="757" cy="945"/>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48" name="Rectangle 13">
              <a:extLst>
                <a:ext uri="{FF2B5EF4-FFF2-40B4-BE49-F238E27FC236}">
                  <a16:creationId xmlns:a16="http://schemas.microsoft.com/office/drawing/2014/main" id="{DD1C9B7A-2553-65F4-AC74-38035C914F65}"/>
                </a:ext>
              </a:extLst>
            </xdr:cNvPr>
            <xdr:cNvSpPr>
              <a:spLocks noChangeArrowheads="1"/>
            </xdr:cNvSpPr>
          </xdr:nvSpPr>
          <xdr:spPr bwMode="auto">
            <a:xfrm>
              <a:off x="4911" y="5486"/>
              <a:ext cx="922" cy="597"/>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49" name="Rectangle 14">
              <a:extLst>
                <a:ext uri="{FF2B5EF4-FFF2-40B4-BE49-F238E27FC236}">
                  <a16:creationId xmlns:a16="http://schemas.microsoft.com/office/drawing/2014/main" id="{F18F0599-94ED-49E0-A243-8D21D76E215D}"/>
                </a:ext>
              </a:extLst>
            </xdr:cNvPr>
            <xdr:cNvSpPr>
              <a:spLocks noChangeArrowheads="1"/>
            </xdr:cNvSpPr>
          </xdr:nvSpPr>
          <xdr:spPr bwMode="auto">
            <a:xfrm>
              <a:off x="5455" y="6050"/>
              <a:ext cx="678" cy="1215"/>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50" name="Line 15">
              <a:extLst>
                <a:ext uri="{FF2B5EF4-FFF2-40B4-BE49-F238E27FC236}">
                  <a16:creationId xmlns:a16="http://schemas.microsoft.com/office/drawing/2014/main" id="{252D0C81-89FC-7978-0ED9-B9A856DC9CDE}"/>
                </a:ext>
              </a:extLst>
            </xdr:cNvPr>
            <xdr:cNvSpPr>
              <a:spLocks noChangeShapeType="1"/>
            </xdr:cNvSpPr>
          </xdr:nvSpPr>
          <xdr:spPr bwMode="auto">
            <a:xfrm>
              <a:off x="4889" y="5250"/>
              <a:ext cx="1" cy="81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Rectangle 16">
            <a:extLst>
              <a:ext uri="{FF2B5EF4-FFF2-40B4-BE49-F238E27FC236}">
                <a16:creationId xmlns:a16="http://schemas.microsoft.com/office/drawing/2014/main" id="{A1831DC0-378D-8FD1-594A-7576348EA055}"/>
              </a:ext>
            </a:extLst>
          </xdr:cNvPr>
          <xdr:cNvSpPr>
            <a:spLocks noChangeArrowheads="1"/>
          </xdr:cNvSpPr>
        </xdr:nvSpPr>
        <xdr:spPr bwMode="auto">
          <a:xfrm>
            <a:off x="963083" y="465667"/>
            <a:ext cx="174625" cy="514350"/>
          </a:xfrm>
          <a:prstGeom prst="rect">
            <a:avLst/>
          </a:prstGeom>
          <a:solidFill>
            <a:srgbClr val="FFFFFF"/>
          </a:solidFill>
          <a:ln w="12700">
            <a:solidFill>
              <a:srgbClr val="000000"/>
            </a:solidFill>
            <a:miter lim="800000"/>
            <a:headEnd/>
            <a:tailEnd/>
          </a:ln>
        </xdr:spPr>
      </xdr:sp>
      <xdr:sp macro="" textlink="">
        <xdr:nvSpPr>
          <xdr:cNvPr id="5" name="Oval 17">
            <a:extLst>
              <a:ext uri="{FF2B5EF4-FFF2-40B4-BE49-F238E27FC236}">
                <a16:creationId xmlns:a16="http://schemas.microsoft.com/office/drawing/2014/main" id="{90A0478B-8BC2-FC20-D0A8-99A6D96B55A7}"/>
              </a:ext>
            </a:extLst>
          </xdr:cNvPr>
          <xdr:cNvSpPr>
            <a:spLocks noChangeArrowheads="1"/>
          </xdr:cNvSpPr>
        </xdr:nvSpPr>
        <xdr:spPr bwMode="auto">
          <a:xfrm>
            <a:off x="963083" y="230717"/>
            <a:ext cx="174625" cy="206375"/>
          </a:xfrm>
          <a:prstGeom prst="ellipse">
            <a:avLst/>
          </a:prstGeom>
          <a:solidFill>
            <a:srgbClr val="FFFFFF"/>
          </a:solidFill>
          <a:ln w="12700">
            <a:solidFill>
              <a:srgbClr val="000000"/>
            </a:solidFill>
            <a:round/>
            <a:headEnd/>
            <a:tailEnd/>
          </a:ln>
        </xdr:spPr>
      </xdr:sp>
      <xdr:grpSp>
        <xdr:nvGrpSpPr>
          <xdr:cNvPr id="6" name="Group 18">
            <a:extLst>
              <a:ext uri="{FF2B5EF4-FFF2-40B4-BE49-F238E27FC236}">
                <a16:creationId xmlns:a16="http://schemas.microsoft.com/office/drawing/2014/main" id="{497CE84A-016C-ECDF-2917-E418ACE3ABB5}"/>
              </a:ext>
            </a:extLst>
          </xdr:cNvPr>
          <xdr:cNvGrpSpPr>
            <a:grpSpLocks/>
          </xdr:cNvGrpSpPr>
        </xdr:nvGrpSpPr>
        <xdr:grpSpPr bwMode="auto">
          <a:xfrm>
            <a:off x="1280583" y="465667"/>
            <a:ext cx="412750" cy="539750"/>
            <a:chOff x="6384" y="4710"/>
            <a:chExt cx="1903" cy="2565"/>
          </a:xfrm>
        </xdr:grpSpPr>
        <xdr:sp macro="" textlink="">
          <xdr:nvSpPr>
            <xdr:cNvPr id="7" name="Line 19">
              <a:extLst>
                <a:ext uri="{FF2B5EF4-FFF2-40B4-BE49-F238E27FC236}">
                  <a16:creationId xmlns:a16="http://schemas.microsoft.com/office/drawing/2014/main" id="{B1A94618-33AD-4896-CFC9-7BF9B754578A}"/>
                </a:ext>
              </a:extLst>
            </xdr:cNvPr>
            <xdr:cNvSpPr>
              <a:spLocks noChangeShapeType="1"/>
            </xdr:cNvSpPr>
          </xdr:nvSpPr>
          <xdr:spPr bwMode="auto">
            <a:xfrm>
              <a:off x="6384" y="4710"/>
              <a:ext cx="1901" cy="1"/>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Oval 20">
              <a:extLst>
                <a:ext uri="{FF2B5EF4-FFF2-40B4-BE49-F238E27FC236}">
                  <a16:creationId xmlns:a16="http://schemas.microsoft.com/office/drawing/2014/main" id="{9E62296C-9F77-D6E2-0772-CE099C274051}"/>
                </a:ext>
              </a:extLst>
            </xdr:cNvPr>
            <xdr:cNvSpPr>
              <a:spLocks noChangeArrowheads="1"/>
            </xdr:cNvSpPr>
          </xdr:nvSpPr>
          <xdr:spPr bwMode="auto">
            <a:xfrm>
              <a:off x="6384" y="5385"/>
              <a:ext cx="1901" cy="189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21">
              <a:extLst>
                <a:ext uri="{FF2B5EF4-FFF2-40B4-BE49-F238E27FC236}">
                  <a16:creationId xmlns:a16="http://schemas.microsoft.com/office/drawing/2014/main" id="{70A175AD-FF4B-D503-ED76-D7B1F4C95429}"/>
                </a:ext>
              </a:extLst>
            </xdr:cNvPr>
            <xdr:cNvSpPr>
              <a:spLocks noChangeShapeType="1"/>
            </xdr:cNvSpPr>
          </xdr:nvSpPr>
          <xdr:spPr bwMode="auto">
            <a:xfrm flipV="1">
              <a:off x="8285" y="4710"/>
              <a:ext cx="2" cy="148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Rectangle 22">
              <a:extLst>
                <a:ext uri="{FF2B5EF4-FFF2-40B4-BE49-F238E27FC236}">
                  <a16:creationId xmlns:a16="http://schemas.microsoft.com/office/drawing/2014/main" id="{FF44614E-10EF-DCDD-FC8A-65E0A5C6C91B}"/>
                </a:ext>
              </a:extLst>
            </xdr:cNvPr>
            <xdr:cNvSpPr>
              <a:spLocks noChangeArrowheads="1"/>
            </xdr:cNvSpPr>
          </xdr:nvSpPr>
          <xdr:spPr bwMode="auto">
            <a:xfrm>
              <a:off x="6384" y="5250"/>
              <a:ext cx="1887" cy="1092"/>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11" name="Line 23">
              <a:extLst>
                <a:ext uri="{FF2B5EF4-FFF2-40B4-BE49-F238E27FC236}">
                  <a16:creationId xmlns:a16="http://schemas.microsoft.com/office/drawing/2014/main" id="{4AABDE62-10D8-B612-D20A-423C0C734BB1}"/>
                </a:ext>
              </a:extLst>
            </xdr:cNvPr>
            <xdr:cNvSpPr>
              <a:spLocks noChangeShapeType="1"/>
            </xdr:cNvSpPr>
          </xdr:nvSpPr>
          <xdr:spPr bwMode="auto">
            <a:xfrm flipV="1">
              <a:off x="7335" y="4710"/>
              <a:ext cx="1" cy="256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24">
              <a:extLst>
                <a:ext uri="{FF2B5EF4-FFF2-40B4-BE49-F238E27FC236}">
                  <a16:creationId xmlns:a16="http://schemas.microsoft.com/office/drawing/2014/main" id="{A5ED5C95-9294-9991-CFC0-72C435A92116}"/>
                </a:ext>
              </a:extLst>
            </xdr:cNvPr>
            <xdr:cNvSpPr>
              <a:spLocks noChangeShapeType="1"/>
            </xdr:cNvSpPr>
          </xdr:nvSpPr>
          <xdr:spPr bwMode="auto">
            <a:xfrm>
              <a:off x="6384" y="4710"/>
              <a:ext cx="1" cy="148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25">
              <a:extLst>
                <a:ext uri="{FF2B5EF4-FFF2-40B4-BE49-F238E27FC236}">
                  <a16:creationId xmlns:a16="http://schemas.microsoft.com/office/drawing/2014/main" id="{B22A24E4-C32C-5B13-85AF-E66588FF9E08}"/>
                </a:ext>
              </a:extLst>
            </xdr:cNvPr>
            <xdr:cNvSpPr>
              <a:spLocks noChangeShapeType="1"/>
            </xdr:cNvSpPr>
          </xdr:nvSpPr>
          <xdr:spPr bwMode="auto">
            <a:xfrm>
              <a:off x="6519" y="4710"/>
              <a:ext cx="1" cy="216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26">
              <a:extLst>
                <a:ext uri="{FF2B5EF4-FFF2-40B4-BE49-F238E27FC236}">
                  <a16:creationId xmlns:a16="http://schemas.microsoft.com/office/drawing/2014/main" id="{217F302B-14AF-9A02-667E-56F74EA29304}"/>
                </a:ext>
              </a:extLst>
            </xdr:cNvPr>
            <xdr:cNvSpPr>
              <a:spLocks noChangeShapeType="1"/>
            </xdr:cNvSpPr>
          </xdr:nvSpPr>
          <xdr:spPr bwMode="auto">
            <a:xfrm>
              <a:off x="6655" y="4710"/>
              <a:ext cx="0" cy="229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27">
              <a:extLst>
                <a:ext uri="{FF2B5EF4-FFF2-40B4-BE49-F238E27FC236}">
                  <a16:creationId xmlns:a16="http://schemas.microsoft.com/office/drawing/2014/main" id="{DE3B11F4-2EF7-69C5-8468-F1DE84EE137D}"/>
                </a:ext>
              </a:extLst>
            </xdr:cNvPr>
            <xdr:cNvSpPr>
              <a:spLocks noChangeShapeType="1"/>
            </xdr:cNvSpPr>
          </xdr:nvSpPr>
          <xdr:spPr bwMode="auto">
            <a:xfrm>
              <a:off x="6791" y="4710"/>
              <a:ext cx="0" cy="243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28">
              <a:extLst>
                <a:ext uri="{FF2B5EF4-FFF2-40B4-BE49-F238E27FC236}">
                  <a16:creationId xmlns:a16="http://schemas.microsoft.com/office/drawing/2014/main" id="{71AE47B8-4C3D-E879-B242-1428124A782D}"/>
                </a:ext>
              </a:extLst>
            </xdr:cNvPr>
            <xdr:cNvSpPr>
              <a:spLocks noChangeShapeType="1"/>
            </xdr:cNvSpPr>
          </xdr:nvSpPr>
          <xdr:spPr bwMode="auto">
            <a:xfrm>
              <a:off x="6927" y="4710"/>
              <a:ext cx="0" cy="243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29">
              <a:extLst>
                <a:ext uri="{FF2B5EF4-FFF2-40B4-BE49-F238E27FC236}">
                  <a16:creationId xmlns:a16="http://schemas.microsoft.com/office/drawing/2014/main" id="{0AA9166B-F325-01A2-82F7-3C9FDE06E13C}"/>
                </a:ext>
              </a:extLst>
            </xdr:cNvPr>
            <xdr:cNvSpPr>
              <a:spLocks noChangeShapeType="1"/>
            </xdr:cNvSpPr>
          </xdr:nvSpPr>
          <xdr:spPr bwMode="auto">
            <a:xfrm>
              <a:off x="7063" y="4710"/>
              <a:ext cx="0" cy="256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30">
              <a:extLst>
                <a:ext uri="{FF2B5EF4-FFF2-40B4-BE49-F238E27FC236}">
                  <a16:creationId xmlns:a16="http://schemas.microsoft.com/office/drawing/2014/main" id="{95C29A87-3D72-0892-1AD7-82BC197ACE53}"/>
                </a:ext>
              </a:extLst>
            </xdr:cNvPr>
            <xdr:cNvSpPr>
              <a:spLocks noChangeShapeType="1"/>
            </xdr:cNvSpPr>
          </xdr:nvSpPr>
          <xdr:spPr bwMode="auto">
            <a:xfrm>
              <a:off x="7199" y="4710"/>
              <a:ext cx="0" cy="256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31">
              <a:extLst>
                <a:ext uri="{FF2B5EF4-FFF2-40B4-BE49-F238E27FC236}">
                  <a16:creationId xmlns:a16="http://schemas.microsoft.com/office/drawing/2014/main" id="{21E7D25D-8B1C-9B95-ED28-77927219E754}"/>
                </a:ext>
              </a:extLst>
            </xdr:cNvPr>
            <xdr:cNvSpPr>
              <a:spLocks noChangeShapeType="1"/>
            </xdr:cNvSpPr>
          </xdr:nvSpPr>
          <xdr:spPr bwMode="auto">
            <a:xfrm>
              <a:off x="7335" y="4845"/>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32">
              <a:extLst>
                <a:ext uri="{FF2B5EF4-FFF2-40B4-BE49-F238E27FC236}">
                  <a16:creationId xmlns:a16="http://schemas.microsoft.com/office/drawing/2014/main" id="{3245530D-EC17-826F-F892-88AE176BCD05}"/>
                </a:ext>
              </a:extLst>
            </xdr:cNvPr>
            <xdr:cNvSpPr>
              <a:spLocks noChangeShapeType="1"/>
            </xdr:cNvSpPr>
          </xdr:nvSpPr>
          <xdr:spPr bwMode="auto">
            <a:xfrm>
              <a:off x="7335" y="4980"/>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33">
              <a:extLst>
                <a:ext uri="{FF2B5EF4-FFF2-40B4-BE49-F238E27FC236}">
                  <a16:creationId xmlns:a16="http://schemas.microsoft.com/office/drawing/2014/main" id="{97E9015A-F919-77E7-135E-BE12F23362D5}"/>
                </a:ext>
              </a:extLst>
            </xdr:cNvPr>
            <xdr:cNvSpPr>
              <a:spLocks noChangeShapeType="1"/>
            </xdr:cNvSpPr>
          </xdr:nvSpPr>
          <xdr:spPr bwMode="auto">
            <a:xfrm>
              <a:off x="7335" y="5115"/>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34">
              <a:extLst>
                <a:ext uri="{FF2B5EF4-FFF2-40B4-BE49-F238E27FC236}">
                  <a16:creationId xmlns:a16="http://schemas.microsoft.com/office/drawing/2014/main" id="{49BD1377-375C-BA3D-0CD9-176AC56A7383}"/>
                </a:ext>
              </a:extLst>
            </xdr:cNvPr>
            <xdr:cNvSpPr>
              <a:spLocks noChangeShapeType="1"/>
            </xdr:cNvSpPr>
          </xdr:nvSpPr>
          <xdr:spPr bwMode="auto">
            <a:xfrm>
              <a:off x="7335" y="5250"/>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35">
              <a:extLst>
                <a:ext uri="{FF2B5EF4-FFF2-40B4-BE49-F238E27FC236}">
                  <a16:creationId xmlns:a16="http://schemas.microsoft.com/office/drawing/2014/main" id="{4F52FF37-67F9-DCBE-0C21-4757D35555A1}"/>
                </a:ext>
              </a:extLst>
            </xdr:cNvPr>
            <xdr:cNvSpPr>
              <a:spLocks noChangeShapeType="1"/>
            </xdr:cNvSpPr>
          </xdr:nvSpPr>
          <xdr:spPr bwMode="auto">
            <a:xfrm>
              <a:off x="7335" y="5385"/>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36">
              <a:extLst>
                <a:ext uri="{FF2B5EF4-FFF2-40B4-BE49-F238E27FC236}">
                  <a16:creationId xmlns:a16="http://schemas.microsoft.com/office/drawing/2014/main" id="{2D8F0CF7-1629-1234-6BD6-FCC8BBE4BC41}"/>
                </a:ext>
              </a:extLst>
            </xdr:cNvPr>
            <xdr:cNvSpPr>
              <a:spLocks noChangeShapeType="1"/>
            </xdr:cNvSpPr>
          </xdr:nvSpPr>
          <xdr:spPr bwMode="auto">
            <a:xfrm>
              <a:off x="7335" y="5520"/>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37">
              <a:extLst>
                <a:ext uri="{FF2B5EF4-FFF2-40B4-BE49-F238E27FC236}">
                  <a16:creationId xmlns:a16="http://schemas.microsoft.com/office/drawing/2014/main" id="{DD3F80B4-6919-B7E2-112C-2A16386C8B29}"/>
                </a:ext>
              </a:extLst>
            </xdr:cNvPr>
            <xdr:cNvSpPr>
              <a:spLocks noChangeShapeType="1"/>
            </xdr:cNvSpPr>
          </xdr:nvSpPr>
          <xdr:spPr bwMode="auto">
            <a:xfrm>
              <a:off x="7335" y="5655"/>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38">
              <a:extLst>
                <a:ext uri="{FF2B5EF4-FFF2-40B4-BE49-F238E27FC236}">
                  <a16:creationId xmlns:a16="http://schemas.microsoft.com/office/drawing/2014/main" id="{2E7A40F3-73D4-84C4-4C6C-E6C070559291}"/>
                </a:ext>
              </a:extLst>
            </xdr:cNvPr>
            <xdr:cNvSpPr>
              <a:spLocks noChangeShapeType="1"/>
            </xdr:cNvSpPr>
          </xdr:nvSpPr>
          <xdr:spPr bwMode="auto">
            <a:xfrm>
              <a:off x="7335" y="5790"/>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39">
              <a:extLst>
                <a:ext uri="{FF2B5EF4-FFF2-40B4-BE49-F238E27FC236}">
                  <a16:creationId xmlns:a16="http://schemas.microsoft.com/office/drawing/2014/main" id="{B1EF30E2-30F7-9169-7458-8A24E624A54D}"/>
                </a:ext>
              </a:extLst>
            </xdr:cNvPr>
            <xdr:cNvSpPr>
              <a:spLocks noChangeShapeType="1"/>
            </xdr:cNvSpPr>
          </xdr:nvSpPr>
          <xdr:spPr bwMode="auto">
            <a:xfrm>
              <a:off x="7335" y="5925"/>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40">
              <a:extLst>
                <a:ext uri="{FF2B5EF4-FFF2-40B4-BE49-F238E27FC236}">
                  <a16:creationId xmlns:a16="http://schemas.microsoft.com/office/drawing/2014/main" id="{71866564-A0A7-C925-0866-ACD31A0A48E7}"/>
                </a:ext>
              </a:extLst>
            </xdr:cNvPr>
            <xdr:cNvSpPr>
              <a:spLocks noChangeShapeType="1"/>
            </xdr:cNvSpPr>
          </xdr:nvSpPr>
          <xdr:spPr bwMode="auto">
            <a:xfrm>
              <a:off x="7335" y="6060"/>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41">
              <a:extLst>
                <a:ext uri="{FF2B5EF4-FFF2-40B4-BE49-F238E27FC236}">
                  <a16:creationId xmlns:a16="http://schemas.microsoft.com/office/drawing/2014/main" id="{7C4037D0-F5B9-8759-5F42-AF0341D40A49}"/>
                </a:ext>
              </a:extLst>
            </xdr:cNvPr>
            <xdr:cNvSpPr>
              <a:spLocks noChangeShapeType="1"/>
            </xdr:cNvSpPr>
          </xdr:nvSpPr>
          <xdr:spPr bwMode="auto">
            <a:xfrm>
              <a:off x="7335" y="6195"/>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42">
              <a:extLst>
                <a:ext uri="{FF2B5EF4-FFF2-40B4-BE49-F238E27FC236}">
                  <a16:creationId xmlns:a16="http://schemas.microsoft.com/office/drawing/2014/main" id="{442E3DED-0AAB-FA7B-4E5D-54C4A326C298}"/>
                </a:ext>
              </a:extLst>
            </xdr:cNvPr>
            <xdr:cNvSpPr>
              <a:spLocks noChangeShapeType="1"/>
            </xdr:cNvSpPr>
          </xdr:nvSpPr>
          <xdr:spPr bwMode="auto">
            <a:xfrm>
              <a:off x="7335" y="6330"/>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43">
              <a:extLst>
                <a:ext uri="{FF2B5EF4-FFF2-40B4-BE49-F238E27FC236}">
                  <a16:creationId xmlns:a16="http://schemas.microsoft.com/office/drawing/2014/main" id="{6EBFBC9D-975B-CDB6-631D-2E6047367D3D}"/>
                </a:ext>
              </a:extLst>
            </xdr:cNvPr>
            <xdr:cNvSpPr>
              <a:spLocks noChangeShapeType="1"/>
            </xdr:cNvSpPr>
          </xdr:nvSpPr>
          <xdr:spPr bwMode="auto">
            <a:xfrm>
              <a:off x="7335" y="6465"/>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44">
              <a:extLst>
                <a:ext uri="{FF2B5EF4-FFF2-40B4-BE49-F238E27FC236}">
                  <a16:creationId xmlns:a16="http://schemas.microsoft.com/office/drawing/2014/main" id="{22E51AF5-CAAD-B558-A879-B5BE9229D832}"/>
                </a:ext>
              </a:extLst>
            </xdr:cNvPr>
            <xdr:cNvSpPr>
              <a:spLocks noChangeShapeType="1"/>
            </xdr:cNvSpPr>
          </xdr:nvSpPr>
          <xdr:spPr bwMode="auto">
            <a:xfrm>
              <a:off x="7335" y="6600"/>
              <a:ext cx="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45">
              <a:extLst>
                <a:ext uri="{FF2B5EF4-FFF2-40B4-BE49-F238E27FC236}">
                  <a16:creationId xmlns:a16="http://schemas.microsoft.com/office/drawing/2014/main" id="{E599EA08-639D-53CA-2B84-9E7F393494C2}"/>
                </a:ext>
              </a:extLst>
            </xdr:cNvPr>
            <xdr:cNvSpPr>
              <a:spLocks noChangeShapeType="1"/>
            </xdr:cNvSpPr>
          </xdr:nvSpPr>
          <xdr:spPr bwMode="auto">
            <a:xfrm>
              <a:off x="7335" y="6735"/>
              <a:ext cx="81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46">
              <a:extLst>
                <a:ext uri="{FF2B5EF4-FFF2-40B4-BE49-F238E27FC236}">
                  <a16:creationId xmlns:a16="http://schemas.microsoft.com/office/drawing/2014/main" id="{9C357597-10F8-B88E-A0AD-FAB1111D71A2}"/>
                </a:ext>
              </a:extLst>
            </xdr:cNvPr>
            <xdr:cNvSpPr>
              <a:spLocks noChangeShapeType="1"/>
            </xdr:cNvSpPr>
          </xdr:nvSpPr>
          <xdr:spPr bwMode="auto">
            <a:xfrm>
              <a:off x="7335" y="6870"/>
              <a:ext cx="6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47">
              <a:extLst>
                <a:ext uri="{FF2B5EF4-FFF2-40B4-BE49-F238E27FC236}">
                  <a16:creationId xmlns:a16="http://schemas.microsoft.com/office/drawing/2014/main" id="{56D95CC2-DA31-BBE0-2F13-E06691F32470}"/>
                </a:ext>
              </a:extLst>
            </xdr:cNvPr>
            <xdr:cNvSpPr>
              <a:spLocks noChangeShapeType="1"/>
            </xdr:cNvSpPr>
          </xdr:nvSpPr>
          <xdr:spPr bwMode="auto">
            <a:xfrm>
              <a:off x="7335" y="7005"/>
              <a:ext cx="6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48">
              <a:extLst>
                <a:ext uri="{FF2B5EF4-FFF2-40B4-BE49-F238E27FC236}">
                  <a16:creationId xmlns:a16="http://schemas.microsoft.com/office/drawing/2014/main" id="{BE7A0372-4252-4BB0-6337-068649B9A97A}"/>
                </a:ext>
              </a:extLst>
            </xdr:cNvPr>
            <xdr:cNvSpPr>
              <a:spLocks noChangeShapeType="1"/>
            </xdr:cNvSpPr>
          </xdr:nvSpPr>
          <xdr:spPr bwMode="auto">
            <a:xfrm>
              <a:off x="7335" y="7140"/>
              <a:ext cx="40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5</xdr:col>
      <xdr:colOff>248710</xdr:colOff>
      <xdr:row>1</xdr:row>
      <xdr:rowOff>55027</xdr:rowOff>
    </xdr:from>
    <xdr:to>
      <xdr:col>19</xdr:col>
      <xdr:colOff>45984</xdr:colOff>
      <xdr:row>3</xdr:row>
      <xdr:rowOff>29743</xdr:rowOff>
    </xdr:to>
    <xdr:sp macro="" textlink="">
      <xdr:nvSpPr>
        <xdr:cNvPr id="51" name="CasellaDiTesto 50">
          <a:extLst>
            <a:ext uri="{FF2B5EF4-FFF2-40B4-BE49-F238E27FC236}">
              <a16:creationId xmlns:a16="http://schemas.microsoft.com/office/drawing/2014/main" id="{48AACFB6-5F74-48AE-B47F-076C35C18878}"/>
            </a:ext>
          </a:extLst>
        </xdr:cNvPr>
        <xdr:cNvSpPr txBox="1"/>
      </xdr:nvSpPr>
      <xdr:spPr>
        <a:xfrm>
          <a:off x="1763185" y="226477"/>
          <a:ext cx="4331174" cy="193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CH" sz="1200" b="1">
              <a:solidFill>
                <a:schemeClr val="dk1"/>
              </a:solidFill>
              <a:effectLst/>
              <a:latin typeface="Arial" panose="020B0604020202020204" pitchFamily="34" charset="0"/>
              <a:ea typeface="+mn-ea"/>
              <a:cs typeface="Arial" panose="020B0604020202020204" pitchFamily="34" charset="0"/>
            </a:rPr>
            <a:t>DIPARTIMENTO</a:t>
          </a:r>
          <a:r>
            <a:rPr lang="it-CH" sz="1200" b="1" baseline="0">
              <a:solidFill>
                <a:schemeClr val="dk1"/>
              </a:solidFill>
              <a:effectLst/>
              <a:latin typeface="Arial" panose="020B0604020202020204" pitchFamily="34" charset="0"/>
              <a:ea typeface="+mn-ea"/>
              <a:cs typeface="Arial" panose="020B0604020202020204" pitchFamily="34" charset="0"/>
            </a:rPr>
            <a:t>  DEL  TERRITORIO</a:t>
          </a:r>
          <a:endParaRPr lang="it-CH" sz="1200">
            <a:effectLst/>
            <a:latin typeface="Arial" panose="020B0604020202020204" pitchFamily="34" charset="0"/>
            <a:cs typeface="Arial" panose="020B0604020202020204" pitchFamily="34" charset="0"/>
          </a:endParaRPr>
        </a:p>
      </xdr:txBody>
    </xdr:sp>
    <xdr:clientData/>
  </xdr:twoCellAnchor>
  <xdr:twoCellAnchor>
    <xdr:from>
      <xdr:col>5</xdr:col>
      <xdr:colOff>247641</xdr:colOff>
      <xdr:row>3</xdr:row>
      <xdr:rowOff>73027</xdr:rowOff>
    </xdr:from>
    <xdr:to>
      <xdr:col>19</xdr:col>
      <xdr:colOff>137948</xdr:colOff>
      <xdr:row>5</xdr:row>
      <xdr:rowOff>62445</xdr:rowOff>
    </xdr:to>
    <xdr:sp macro="" textlink="">
      <xdr:nvSpPr>
        <xdr:cNvPr id="52" name="CasellaDiTesto 51">
          <a:extLst>
            <a:ext uri="{FF2B5EF4-FFF2-40B4-BE49-F238E27FC236}">
              <a16:creationId xmlns:a16="http://schemas.microsoft.com/office/drawing/2014/main" id="{1BCF5545-C8D9-4E2D-8F37-7BE64CE0ABA0}"/>
            </a:ext>
          </a:extLst>
        </xdr:cNvPr>
        <xdr:cNvSpPr txBox="1"/>
      </xdr:nvSpPr>
      <xdr:spPr>
        <a:xfrm>
          <a:off x="1762116" y="463552"/>
          <a:ext cx="4424207" cy="3132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CH" sz="2000" b="1" baseline="0">
              <a:solidFill>
                <a:schemeClr val="dk1"/>
              </a:solidFill>
              <a:effectLst/>
              <a:latin typeface="Arial" panose="020B0604020202020204" pitchFamily="34" charset="0"/>
              <a:ea typeface="+mn-ea"/>
              <a:cs typeface="Arial" panose="020B0604020202020204" pitchFamily="34" charset="0"/>
            </a:rPr>
            <a:t>DIVISIONE  DELLE  COSTRUZIONI</a:t>
          </a:r>
          <a:endParaRPr lang="it-CH" sz="2000">
            <a:effectLst/>
            <a:latin typeface="Arial" panose="020B0604020202020204" pitchFamily="34" charset="0"/>
            <a:cs typeface="Arial" panose="020B0604020202020204" pitchFamily="34" charset="0"/>
          </a:endParaRPr>
        </a:p>
      </xdr:txBody>
    </xdr:sp>
    <xdr:clientData/>
  </xdr:twoCellAnchor>
  <xdr:twoCellAnchor>
    <xdr:from>
      <xdr:col>5</xdr:col>
      <xdr:colOff>247651</xdr:colOff>
      <xdr:row>5</xdr:row>
      <xdr:rowOff>104770</xdr:rowOff>
    </xdr:from>
    <xdr:to>
      <xdr:col>19</xdr:col>
      <xdr:colOff>91966</xdr:colOff>
      <xdr:row>7</xdr:row>
      <xdr:rowOff>28687</xdr:rowOff>
    </xdr:to>
    <xdr:sp macro="" textlink="">
      <xdr:nvSpPr>
        <xdr:cNvPr id="53" name="CasellaDiTesto 52">
          <a:extLst>
            <a:ext uri="{FF2B5EF4-FFF2-40B4-BE49-F238E27FC236}">
              <a16:creationId xmlns:a16="http://schemas.microsoft.com/office/drawing/2014/main" id="{C48CBC47-DE6C-442E-ABE0-1525EC1DCF7D}"/>
            </a:ext>
          </a:extLst>
        </xdr:cNvPr>
        <xdr:cNvSpPr txBox="1"/>
      </xdr:nvSpPr>
      <xdr:spPr>
        <a:xfrm>
          <a:off x="1762126" y="819145"/>
          <a:ext cx="4378215" cy="247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CH" sz="1200" b="1">
              <a:solidFill>
                <a:schemeClr val="dk1"/>
              </a:solidFill>
              <a:effectLst/>
              <a:latin typeface="Arial" panose="020B0604020202020204" pitchFamily="34" charset="0"/>
              <a:ea typeface="+mn-ea"/>
              <a:cs typeface="Arial" panose="020B0604020202020204" pitchFamily="34" charset="0"/>
            </a:rPr>
            <a:t>AREA  DEL  SUPPORTO  E  DEL  COORDINAMENTO</a:t>
          </a:r>
          <a:endParaRPr lang="it-CH" sz="1200">
            <a:effectLst/>
            <a:latin typeface="Arial" panose="020B0604020202020204" pitchFamily="34" charset="0"/>
            <a:cs typeface="Arial" panose="020B0604020202020204" pitchFamily="34" charset="0"/>
          </a:endParaRPr>
        </a:p>
      </xdr:txBody>
    </xdr:sp>
    <xdr:clientData/>
  </xdr:twoCellAnchor>
  <xdr:twoCellAnchor>
    <xdr:from>
      <xdr:col>5</xdr:col>
      <xdr:colOff>246594</xdr:colOff>
      <xdr:row>7</xdr:row>
      <xdr:rowOff>56084</xdr:rowOff>
    </xdr:from>
    <xdr:to>
      <xdr:col>18</xdr:col>
      <xdr:colOff>308742</xdr:colOff>
      <xdr:row>8</xdr:row>
      <xdr:rowOff>72042</xdr:rowOff>
    </xdr:to>
    <xdr:sp macro="" textlink="">
      <xdr:nvSpPr>
        <xdr:cNvPr id="54" name="CasellaDiTesto 53">
          <a:extLst>
            <a:ext uri="{FF2B5EF4-FFF2-40B4-BE49-F238E27FC236}">
              <a16:creationId xmlns:a16="http://schemas.microsoft.com/office/drawing/2014/main" id="{71257062-FBAE-411B-AA2C-1D2DDCEB6D8F}"/>
            </a:ext>
          </a:extLst>
        </xdr:cNvPr>
        <xdr:cNvSpPr txBox="1"/>
      </xdr:nvSpPr>
      <xdr:spPr>
        <a:xfrm>
          <a:off x="1761069" y="1094309"/>
          <a:ext cx="4281723" cy="177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CH" sz="800" b="0">
              <a:solidFill>
                <a:schemeClr val="dk1"/>
              </a:solidFill>
              <a:effectLst/>
              <a:latin typeface="Arial" panose="020B0604020202020204" pitchFamily="34" charset="0"/>
              <a:ea typeface="+mn-ea"/>
              <a:cs typeface="Arial" panose="020B0604020202020204" pitchFamily="34" charset="0"/>
            </a:rPr>
            <a:t>CASELLA  POSTALE  2170  -  6501  BELLINZONA</a:t>
          </a:r>
          <a:endParaRPr lang="it-CH" sz="800" b="0">
            <a:effectLst/>
            <a:latin typeface="Arial" panose="020B0604020202020204" pitchFamily="34" charset="0"/>
            <a:cs typeface="Arial" panose="020B0604020202020204" pitchFamily="34" charset="0"/>
          </a:endParaRPr>
        </a:p>
      </xdr:txBody>
    </xdr:sp>
    <xdr:clientData/>
  </xdr:twoCellAnchor>
  <xdr:twoCellAnchor>
    <xdr:from>
      <xdr:col>4</xdr:col>
      <xdr:colOff>421821</xdr:colOff>
      <xdr:row>11</xdr:row>
      <xdr:rowOff>10641</xdr:rowOff>
    </xdr:from>
    <xdr:to>
      <xdr:col>15</xdr:col>
      <xdr:colOff>285749</xdr:colOff>
      <xdr:row>13</xdr:row>
      <xdr:rowOff>544287</xdr:rowOff>
    </xdr:to>
    <xdr:sp macro="" textlink="">
      <xdr:nvSpPr>
        <xdr:cNvPr id="55" name="CasellaDiTesto 54">
          <a:extLst>
            <a:ext uri="{FF2B5EF4-FFF2-40B4-BE49-F238E27FC236}">
              <a16:creationId xmlns:a16="http://schemas.microsoft.com/office/drawing/2014/main" id="{C205E23B-8D46-4927-A8B5-96E1575B944C}"/>
            </a:ext>
          </a:extLst>
        </xdr:cNvPr>
        <xdr:cNvSpPr txBox="1"/>
      </xdr:nvSpPr>
      <xdr:spPr>
        <a:xfrm>
          <a:off x="1442357" y="1738748"/>
          <a:ext cx="3306535" cy="8466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2700" b="1">
              <a:solidFill>
                <a:schemeClr val="dk1"/>
              </a:solidFill>
              <a:effectLst/>
              <a:latin typeface="Arial" panose="020B0604020202020204" pitchFamily="34" charset="0"/>
              <a:ea typeface="+mn-ea"/>
              <a:cs typeface="Arial" panose="020B0604020202020204" pitchFamily="34" charset="0"/>
            </a:rPr>
            <a:t>0241.308-DLL AAL</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view="pageBreakPreview" topLeftCell="A13" zoomScale="70" zoomScaleNormal="85" zoomScaleSheetLayoutView="70" workbookViewId="0"/>
  </sheetViews>
  <sheetFormatPr defaultColWidth="10.33203125" defaultRowHeight="12.75"/>
  <cols>
    <col min="1" max="1" width="4.33203125" style="40" customWidth="1"/>
    <col min="2" max="2" width="3.1640625" style="40" customWidth="1"/>
    <col min="3" max="4" width="5.33203125" style="40" customWidth="1"/>
    <col min="5" max="5" width="7.83203125" style="40" customWidth="1"/>
    <col min="6" max="15" width="5.33203125" style="40" customWidth="1"/>
    <col min="16" max="16" width="7.83203125" style="40" customWidth="1"/>
    <col min="17" max="19" width="5.33203125" style="40" customWidth="1"/>
    <col min="20" max="21" width="4.33203125" style="40" customWidth="1"/>
    <col min="22" max="28" width="5.33203125" style="40" customWidth="1"/>
    <col min="29" max="254" width="10.33203125" style="40"/>
    <col min="255" max="255" width="4.83203125" style="40" customWidth="1"/>
    <col min="256" max="256" width="3.1640625" style="40" customWidth="1"/>
    <col min="257" max="273" width="5.33203125" style="40" customWidth="1"/>
    <col min="274" max="274" width="2" style="40" customWidth="1"/>
    <col min="275" max="275" width="2.6640625" style="40" customWidth="1"/>
    <col min="276" max="284" width="5.33203125" style="40" customWidth="1"/>
    <col min="285" max="510" width="10.33203125" style="40"/>
    <col min="511" max="511" width="4.83203125" style="40" customWidth="1"/>
    <col min="512" max="512" width="3.1640625" style="40" customWidth="1"/>
    <col min="513" max="529" width="5.33203125" style="40" customWidth="1"/>
    <col min="530" max="530" width="2" style="40" customWidth="1"/>
    <col min="531" max="531" width="2.6640625" style="40" customWidth="1"/>
    <col min="532" max="540" width="5.33203125" style="40" customWidth="1"/>
    <col min="541" max="766" width="10.33203125" style="40"/>
    <col min="767" max="767" width="4.83203125" style="40" customWidth="1"/>
    <col min="768" max="768" width="3.1640625" style="40" customWidth="1"/>
    <col min="769" max="785" width="5.33203125" style="40" customWidth="1"/>
    <col min="786" max="786" width="2" style="40" customWidth="1"/>
    <col min="787" max="787" width="2.6640625" style="40" customWidth="1"/>
    <col min="788" max="796" width="5.33203125" style="40" customWidth="1"/>
    <col min="797" max="1022" width="10.33203125" style="40"/>
    <col min="1023" max="1023" width="4.83203125" style="40" customWidth="1"/>
    <col min="1024" max="1024" width="3.1640625" style="40" customWidth="1"/>
    <col min="1025" max="1041" width="5.33203125" style="40" customWidth="1"/>
    <col min="1042" max="1042" width="2" style="40" customWidth="1"/>
    <col min="1043" max="1043" width="2.6640625" style="40" customWidth="1"/>
    <col min="1044" max="1052" width="5.33203125" style="40" customWidth="1"/>
    <col min="1053" max="1278" width="10.33203125" style="40"/>
    <col min="1279" max="1279" width="4.83203125" style="40" customWidth="1"/>
    <col min="1280" max="1280" width="3.1640625" style="40" customWidth="1"/>
    <col min="1281" max="1297" width="5.33203125" style="40" customWidth="1"/>
    <col min="1298" max="1298" width="2" style="40" customWidth="1"/>
    <col min="1299" max="1299" width="2.6640625" style="40" customWidth="1"/>
    <col min="1300" max="1308" width="5.33203125" style="40" customWidth="1"/>
    <col min="1309" max="1534" width="10.33203125" style="40"/>
    <col min="1535" max="1535" width="4.83203125" style="40" customWidth="1"/>
    <col min="1536" max="1536" width="3.1640625" style="40" customWidth="1"/>
    <col min="1537" max="1553" width="5.33203125" style="40" customWidth="1"/>
    <col min="1554" max="1554" width="2" style="40" customWidth="1"/>
    <col min="1555" max="1555" width="2.6640625" style="40" customWidth="1"/>
    <col min="1556" max="1564" width="5.33203125" style="40" customWidth="1"/>
    <col min="1565" max="1790" width="10.33203125" style="40"/>
    <col min="1791" max="1791" width="4.83203125" style="40" customWidth="1"/>
    <col min="1792" max="1792" width="3.1640625" style="40" customWidth="1"/>
    <col min="1793" max="1809" width="5.33203125" style="40" customWidth="1"/>
    <col min="1810" max="1810" width="2" style="40" customWidth="1"/>
    <col min="1811" max="1811" width="2.6640625" style="40" customWidth="1"/>
    <col min="1812" max="1820" width="5.33203125" style="40" customWidth="1"/>
    <col min="1821" max="2046" width="10.33203125" style="40"/>
    <col min="2047" max="2047" width="4.83203125" style="40" customWidth="1"/>
    <col min="2048" max="2048" width="3.1640625" style="40" customWidth="1"/>
    <col min="2049" max="2065" width="5.33203125" style="40" customWidth="1"/>
    <col min="2066" max="2066" width="2" style="40" customWidth="1"/>
    <col min="2067" max="2067" width="2.6640625" style="40" customWidth="1"/>
    <col min="2068" max="2076" width="5.33203125" style="40" customWidth="1"/>
    <col min="2077" max="2302" width="10.33203125" style="40"/>
    <col min="2303" max="2303" width="4.83203125" style="40" customWidth="1"/>
    <col min="2304" max="2304" width="3.1640625" style="40" customWidth="1"/>
    <col min="2305" max="2321" width="5.33203125" style="40" customWidth="1"/>
    <col min="2322" max="2322" width="2" style="40" customWidth="1"/>
    <col min="2323" max="2323" width="2.6640625" style="40" customWidth="1"/>
    <col min="2324" max="2332" width="5.33203125" style="40" customWidth="1"/>
    <col min="2333" max="2558" width="10.33203125" style="40"/>
    <col min="2559" max="2559" width="4.83203125" style="40" customWidth="1"/>
    <col min="2560" max="2560" width="3.1640625" style="40" customWidth="1"/>
    <col min="2561" max="2577" width="5.33203125" style="40" customWidth="1"/>
    <col min="2578" max="2578" width="2" style="40" customWidth="1"/>
    <col min="2579" max="2579" width="2.6640625" style="40" customWidth="1"/>
    <col min="2580" max="2588" width="5.33203125" style="40" customWidth="1"/>
    <col min="2589" max="2814" width="10.33203125" style="40"/>
    <col min="2815" max="2815" width="4.83203125" style="40" customWidth="1"/>
    <col min="2816" max="2816" width="3.1640625" style="40" customWidth="1"/>
    <col min="2817" max="2833" width="5.33203125" style="40" customWidth="1"/>
    <col min="2834" max="2834" width="2" style="40" customWidth="1"/>
    <col min="2835" max="2835" width="2.6640625" style="40" customWidth="1"/>
    <col min="2836" max="2844" width="5.33203125" style="40" customWidth="1"/>
    <col min="2845" max="3070" width="10.33203125" style="40"/>
    <col min="3071" max="3071" width="4.83203125" style="40" customWidth="1"/>
    <col min="3072" max="3072" width="3.1640625" style="40" customWidth="1"/>
    <col min="3073" max="3089" width="5.33203125" style="40" customWidth="1"/>
    <col min="3090" max="3090" width="2" style="40" customWidth="1"/>
    <col min="3091" max="3091" width="2.6640625" style="40" customWidth="1"/>
    <col min="3092" max="3100" width="5.33203125" style="40" customWidth="1"/>
    <col min="3101" max="3326" width="10.33203125" style="40"/>
    <col min="3327" max="3327" width="4.83203125" style="40" customWidth="1"/>
    <col min="3328" max="3328" width="3.1640625" style="40" customWidth="1"/>
    <col min="3329" max="3345" width="5.33203125" style="40" customWidth="1"/>
    <col min="3346" max="3346" width="2" style="40" customWidth="1"/>
    <col min="3347" max="3347" width="2.6640625" style="40" customWidth="1"/>
    <col min="3348" max="3356" width="5.33203125" style="40" customWidth="1"/>
    <col min="3357" max="3582" width="10.33203125" style="40"/>
    <col min="3583" max="3583" width="4.83203125" style="40" customWidth="1"/>
    <col min="3584" max="3584" width="3.1640625" style="40" customWidth="1"/>
    <col min="3585" max="3601" width="5.33203125" style="40" customWidth="1"/>
    <col min="3602" max="3602" width="2" style="40" customWidth="1"/>
    <col min="3603" max="3603" width="2.6640625" style="40" customWidth="1"/>
    <col min="3604" max="3612" width="5.33203125" style="40" customWidth="1"/>
    <col min="3613" max="3838" width="10.33203125" style="40"/>
    <col min="3839" max="3839" width="4.83203125" style="40" customWidth="1"/>
    <col min="3840" max="3840" width="3.1640625" style="40" customWidth="1"/>
    <col min="3841" max="3857" width="5.33203125" style="40" customWidth="1"/>
    <col min="3858" max="3858" width="2" style="40" customWidth="1"/>
    <col min="3859" max="3859" width="2.6640625" style="40" customWidth="1"/>
    <col min="3860" max="3868" width="5.33203125" style="40" customWidth="1"/>
    <col min="3869" max="4094" width="10.33203125" style="40"/>
    <col min="4095" max="4095" width="4.83203125" style="40" customWidth="1"/>
    <col min="4096" max="4096" width="3.1640625" style="40" customWidth="1"/>
    <col min="4097" max="4113" width="5.33203125" style="40" customWidth="1"/>
    <col min="4114" max="4114" width="2" style="40" customWidth="1"/>
    <col min="4115" max="4115" width="2.6640625" style="40" customWidth="1"/>
    <col min="4116" max="4124" width="5.33203125" style="40" customWidth="1"/>
    <col min="4125" max="4350" width="10.33203125" style="40"/>
    <col min="4351" max="4351" width="4.83203125" style="40" customWidth="1"/>
    <col min="4352" max="4352" width="3.1640625" style="40" customWidth="1"/>
    <col min="4353" max="4369" width="5.33203125" style="40" customWidth="1"/>
    <col min="4370" max="4370" width="2" style="40" customWidth="1"/>
    <col min="4371" max="4371" width="2.6640625" style="40" customWidth="1"/>
    <col min="4372" max="4380" width="5.33203125" style="40" customWidth="1"/>
    <col min="4381" max="4606" width="10.33203125" style="40"/>
    <col min="4607" max="4607" width="4.83203125" style="40" customWidth="1"/>
    <col min="4608" max="4608" width="3.1640625" style="40" customWidth="1"/>
    <col min="4609" max="4625" width="5.33203125" style="40" customWidth="1"/>
    <col min="4626" max="4626" width="2" style="40" customWidth="1"/>
    <col min="4627" max="4627" width="2.6640625" style="40" customWidth="1"/>
    <col min="4628" max="4636" width="5.33203125" style="40" customWidth="1"/>
    <col min="4637" max="4862" width="10.33203125" style="40"/>
    <col min="4863" max="4863" width="4.83203125" style="40" customWidth="1"/>
    <col min="4864" max="4864" width="3.1640625" style="40" customWidth="1"/>
    <col min="4865" max="4881" width="5.33203125" style="40" customWidth="1"/>
    <col min="4882" max="4882" width="2" style="40" customWidth="1"/>
    <col min="4883" max="4883" width="2.6640625" style="40" customWidth="1"/>
    <col min="4884" max="4892" width="5.33203125" style="40" customWidth="1"/>
    <col min="4893" max="5118" width="10.33203125" style="40"/>
    <col min="5119" max="5119" width="4.83203125" style="40" customWidth="1"/>
    <col min="5120" max="5120" width="3.1640625" style="40" customWidth="1"/>
    <col min="5121" max="5137" width="5.33203125" style="40" customWidth="1"/>
    <col min="5138" max="5138" width="2" style="40" customWidth="1"/>
    <col min="5139" max="5139" width="2.6640625" style="40" customWidth="1"/>
    <col min="5140" max="5148" width="5.33203125" style="40" customWidth="1"/>
    <col min="5149" max="5374" width="10.33203125" style="40"/>
    <col min="5375" max="5375" width="4.83203125" style="40" customWidth="1"/>
    <col min="5376" max="5376" width="3.1640625" style="40" customWidth="1"/>
    <col min="5377" max="5393" width="5.33203125" style="40" customWidth="1"/>
    <col min="5394" max="5394" width="2" style="40" customWidth="1"/>
    <col min="5395" max="5395" width="2.6640625" style="40" customWidth="1"/>
    <col min="5396" max="5404" width="5.33203125" style="40" customWidth="1"/>
    <col min="5405" max="5630" width="10.33203125" style="40"/>
    <col min="5631" max="5631" width="4.83203125" style="40" customWidth="1"/>
    <col min="5632" max="5632" width="3.1640625" style="40" customWidth="1"/>
    <col min="5633" max="5649" width="5.33203125" style="40" customWidth="1"/>
    <col min="5650" max="5650" width="2" style="40" customWidth="1"/>
    <col min="5651" max="5651" width="2.6640625" style="40" customWidth="1"/>
    <col min="5652" max="5660" width="5.33203125" style="40" customWidth="1"/>
    <col min="5661" max="5886" width="10.33203125" style="40"/>
    <col min="5887" max="5887" width="4.83203125" style="40" customWidth="1"/>
    <col min="5888" max="5888" width="3.1640625" style="40" customWidth="1"/>
    <col min="5889" max="5905" width="5.33203125" style="40" customWidth="1"/>
    <col min="5906" max="5906" width="2" style="40" customWidth="1"/>
    <col min="5907" max="5907" width="2.6640625" style="40" customWidth="1"/>
    <col min="5908" max="5916" width="5.33203125" style="40" customWidth="1"/>
    <col min="5917" max="6142" width="10.33203125" style="40"/>
    <col min="6143" max="6143" width="4.83203125" style="40" customWidth="1"/>
    <col min="6144" max="6144" width="3.1640625" style="40" customWidth="1"/>
    <col min="6145" max="6161" width="5.33203125" style="40" customWidth="1"/>
    <col min="6162" max="6162" width="2" style="40" customWidth="1"/>
    <col min="6163" max="6163" width="2.6640625" style="40" customWidth="1"/>
    <col min="6164" max="6172" width="5.33203125" style="40" customWidth="1"/>
    <col min="6173" max="6398" width="10.33203125" style="40"/>
    <col min="6399" max="6399" width="4.83203125" style="40" customWidth="1"/>
    <col min="6400" max="6400" width="3.1640625" style="40" customWidth="1"/>
    <col min="6401" max="6417" width="5.33203125" style="40" customWidth="1"/>
    <col min="6418" max="6418" width="2" style="40" customWidth="1"/>
    <col min="6419" max="6419" width="2.6640625" style="40" customWidth="1"/>
    <col min="6420" max="6428" width="5.33203125" style="40" customWidth="1"/>
    <col min="6429" max="6654" width="10.33203125" style="40"/>
    <col min="6655" max="6655" width="4.83203125" style="40" customWidth="1"/>
    <col min="6656" max="6656" width="3.1640625" style="40" customWidth="1"/>
    <col min="6657" max="6673" width="5.33203125" style="40" customWidth="1"/>
    <col min="6674" max="6674" width="2" style="40" customWidth="1"/>
    <col min="6675" max="6675" width="2.6640625" style="40" customWidth="1"/>
    <col min="6676" max="6684" width="5.33203125" style="40" customWidth="1"/>
    <col min="6685" max="6910" width="10.33203125" style="40"/>
    <col min="6911" max="6911" width="4.83203125" style="40" customWidth="1"/>
    <col min="6912" max="6912" width="3.1640625" style="40" customWidth="1"/>
    <col min="6913" max="6929" width="5.33203125" style="40" customWidth="1"/>
    <col min="6930" max="6930" width="2" style="40" customWidth="1"/>
    <col min="6931" max="6931" width="2.6640625" style="40" customWidth="1"/>
    <col min="6932" max="6940" width="5.33203125" style="40" customWidth="1"/>
    <col min="6941" max="7166" width="10.33203125" style="40"/>
    <col min="7167" max="7167" width="4.83203125" style="40" customWidth="1"/>
    <col min="7168" max="7168" width="3.1640625" style="40" customWidth="1"/>
    <col min="7169" max="7185" width="5.33203125" style="40" customWidth="1"/>
    <col min="7186" max="7186" width="2" style="40" customWidth="1"/>
    <col min="7187" max="7187" width="2.6640625" style="40" customWidth="1"/>
    <col min="7188" max="7196" width="5.33203125" style="40" customWidth="1"/>
    <col min="7197" max="7422" width="10.33203125" style="40"/>
    <col min="7423" max="7423" width="4.83203125" style="40" customWidth="1"/>
    <col min="7424" max="7424" width="3.1640625" style="40" customWidth="1"/>
    <col min="7425" max="7441" width="5.33203125" style="40" customWidth="1"/>
    <col min="7442" max="7442" width="2" style="40" customWidth="1"/>
    <col min="7443" max="7443" width="2.6640625" style="40" customWidth="1"/>
    <col min="7444" max="7452" width="5.33203125" style="40" customWidth="1"/>
    <col min="7453" max="7678" width="10.33203125" style="40"/>
    <col min="7679" max="7679" width="4.83203125" style="40" customWidth="1"/>
    <col min="7680" max="7680" width="3.1640625" style="40" customWidth="1"/>
    <col min="7681" max="7697" width="5.33203125" style="40" customWidth="1"/>
    <col min="7698" max="7698" width="2" style="40" customWidth="1"/>
    <col min="7699" max="7699" width="2.6640625" style="40" customWidth="1"/>
    <col min="7700" max="7708" width="5.33203125" style="40" customWidth="1"/>
    <col min="7709" max="7934" width="10.33203125" style="40"/>
    <col min="7935" max="7935" width="4.83203125" style="40" customWidth="1"/>
    <col min="7936" max="7936" width="3.1640625" style="40" customWidth="1"/>
    <col min="7937" max="7953" width="5.33203125" style="40" customWidth="1"/>
    <col min="7954" max="7954" width="2" style="40" customWidth="1"/>
    <col min="7955" max="7955" width="2.6640625" style="40" customWidth="1"/>
    <col min="7956" max="7964" width="5.33203125" style="40" customWidth="1"/>
    <col min="7965" max="8190" width="10.33203125" style="40"/>
    <col min="8191" max="8191" width="4.83203125" style="40" customWidth="1"/>
    <col min="8192" max="8192" width="3.1640625" style="40" customWidth="1"/>
    <col min="8193" max="8209" width="5.33203125" style="40" customWidth="1"/>
    <col min="8210" max="8210" width="2" style="40" customWidth="1"/>
    <col min="8211" max="8211" width="2.6640625" style="40" customWidth="1"/>
    <col min="8212" max="8220" width="5.33203125" style="40" customWidth="1"/>
    <col min="8221" max="8446" width="10.33203125" style="40"/>
    <col min="8447" max="8447" width="4.83203125" style="40" customWidth="1"/>
    <col min="8448" max="8448" width="3.1640625" style="40" customWidth="1"/>
    <col min="8449" max="8465" width="5.33203125" style="40" customWidth="1"/>
    <col min="8466" max="8466" width="2" style="40" customWidth="1"/>
    <col min="8467" max="8467" width="2.6640625" style="40" customWidth="1"/>
    <col min="8468" max="8476" width="5.33203125" style="40" customWidth="1"/>
    <col min="8477" max="8702" width="10.33203125" style="40"/>
    <col min="8703" max="8703" width="4.83203125" style="40" customWidth="1"/>
    <col min="8704" max="8704" width="3.1640625" style="40" customWidth="1"/>
    <col min="8705" max="8721" width="5.33203125" style="40" customWidth="1"/>
    <col min="8722" max="8722" width="2" style="40" customWidth="1"/>
    <col min="8723" max="8723" width="2.6640625" style="40" customWidth="1"/>
    <col min="8724" max="8732" width="5.33203125" style="40" customWidth="1"/>
    <col min="8733" max="8958" width="10.33203125" style="40"/>
    <col min="8959" max="8959" width="4.83203125" style="40" customWidth="1"/>
    <col min="8960" max="8960" width="3.1640625" style="40" customWidth="1"/>
    <col min="8961" max="8977" width="5.33203125" style="40" customWidth="1"/>
    <col min="8978" max="8978" width="2" style="40" customWidth="1"/>
    <col min="8979" max="8979" width="2.6640625" style="40" customWidth="1"/>
    <col min="8980" max="8988" width="5.33203125" style="40" customWidth="1"/>
    <col min="8989" max="9214" width="10.33203125" style="40"/>
    <col min="9215" max="9215" width="4.83203125" style="40" customWidth="1"/>
    <col min="9216" max="9216" width="3.1640625" style="40" customWidth="1"/>
    <col min="9217" max="9233" width="5.33203125" style="40" customWidth="1"/>
    <col min="9234" max="9234" width="2" style="40" customWidth="1"/>
    <col min="9235" max="9235" width="2.6640625" style="40" customWidth="1"/>
    <col min="9236" max="9244" width="5.33203125" style="40" customWidth="1"/>
    <col min="9245" max="9470" width="10.33203125" style="40"/>
    <col min="9471" max="9471" width="4.83203125" style="40" customWidth="1"/>
    <col min="9472" max="9472" width="3.1640625" style="40" customWidth="1"/>
    <col min="9473" max="9489" width="5.33203125" style="40" customWidth="1"/>
    <col min="9490" max="9490" width="2" style="40" customWidth="1"/>
    <col min="9491" max="9491" width="2.6640625" style="40" customWidth="1"/>
    <col min="9492" max="9500" width="5.33203125" style="40" customWidth="1"/>
    <col min="9501" max="9726" width="10.33203125" style="40"/>
    <col min="9727" max="9727" width="4.83203125" style="40" customWidth="1"/>
    <col min="9728" max="9728" width="3.1640625" style="40" customWidth="1"/>
    <col min="9729" max="9745" width="5.33203125" style="40" customWidth="1"/>
    <col min="9746" max="9746" width="2" style="40" customWidth="1"/>
    <col min="9747" max="9747" width="2.6640625" style="40" customWidth="1"/>
    <col min="9748" max="9756" width="5.33203125" style="40" customWidth="1"/>
    <col min="9757" max="9982" width="10.33203125" style="40"/>
    <col min="9983" max="9983" width="4.83203125" style="40" customWidth="1"/>
    <col min="9984" max="9984" width="3.1640625" style="40" customWidth="1"/>
    <col min="9985" max="10001" width="5.33203125" style="40" customWidth="1"/>
    <col min="10002" max="10002" width="2" style="40" customWidth="1"/>
    <col min="10003" max="10003" width="2.6640625" style="40" customWidth="1"/>
    <col min="10004" max="10012" width="5.33203125" style="40" customWidth="1"/>
    <col min="10013" max="10238" width="10.33203125" style="40"/>
    <col min="10239" max="10239" width="4.83203125" style="40" customWidth="1"/>
    <col min="10240" max="10240" width="3.1640625" style="40" customWidth="1"/>
    <col min="10241" max="10257" width="5.33203125" style="40" customWidth="1"/>
    <col min="10258" max="10258" width="2" style="40" customWidth="1"/>
    <col min="10259" max="10259" width="2.6640625" style="40" customWidth="1"/>
    <col min="10260" max="10268" width="5.33203125" style="40" customWidth="1"/>
    <col min="10269" max="10494" width="10.33203125" style="40"/>
    <col min="10495" max="10495" width="4.83203125" style="40" customWidth="1"/>
    <col min="10496" max="10496" width="3.1640625" style="40" customWidth="1"/>
    <col min="10497" max="10513" width="5.33203125" style="40" customWidth="1"/>
    <col min="10514" max="10514" width="2" style="40" customWidth="1"/>
    <col min="10515" max="10515" width="2.6640625" style="40" customWidth="1"/>
    <col min="10516" max="10524" width="5.33203125" style="40" customWidth="1"/>
    <col min="10525" max="10750" width="10.33203125" style="40"/>
    <col min="10751" max="10751" width="4.83203125" style="40" customWidth="1"/>
    <col min="10752" max="10752" width="3.1640625" style="40" customWidth="1"/>
    <col min="10753" max="10769" width="5.33203125" style="40" customWidth="1"/>
    <col min="10770" max="10770" width="2" style="40" customWidth="1"/>
    <col min="10771" max="10771" width="2.6640625" style="40" customWidth="1"/>
    <col min="10772" max="10780" width="5.33203125" style="40" customWidth="1"/>
    <col min="10781" max="11006" width="10.33203125" style="40"/>
    <col min="11007" max="11007" width="4.83203125" style="40" customWidth="1"/>
    <col min="11008" max="11008" width="3.1640625" style="40" customWidth="1"/>
    <col min="11009" max="11025" width="5.33203125" style="40" customWidth="1"/>
    <col min="11026" max="11026" width="2" style="40" customWidth="1"/>
    <col min="11027" max="11027" width="2.6640625" style="40" customWidth="1"/>
    <col min="11028" max="11036" width="5.33203125" style="40" customWidth="1"/>
    <col min="11037" max="11262" width="10.33203125" style="40"/>
    <col min="11263" max="11263" width="4.83203125" style="40" customWidth="1"/>
    <col min="11264" max="11264" width="3.1640625" style="40" customWidth="1"/>
    <col min="11265" max="11281" width="5.33203125" style="40" customWidth="1"/>
    <col min="11282" max="11282" width="2" style="40" customWidth="1"/>
    <col min="11283" max="11283" width="2.6640625" style="40" customWidth="1"/>
    <col min="11284" max="11292" width="5.33203125" style="40" customWidth="1"/>
    <col min="11293" max="11518" width="10.33203125" style="40"/>
    <col min="11519" max="11519" width="4.83203125" style="40" customWidth="1"/>
    <col min="11520" max="11520" width="3.1640625" style="40" customWidth="1"/>
    <col min="11521" max="11537" width="5.33203125" style="40" customWidth="1"/>
    <col min="11538" max="11538" width="2" style="40" customWidth="1"/>
    <col min="11539" max="11539" width="2.6640625" style="40" customWidth="1"/>
    <col min="11540" max="11548" width="5.33203125" style="40" customWidth="1"/>
    <col min="11549" max="11774" width="10.33203125" style="40"/>
    <col min="11775" max="11775" width="4.83203125" style="40" customWidth="1"/>
    <col min="11776" max="11776" width="3.1640625" style="40" customWidth="1"/>
    <col min="11777" max="11793" width="5.33203125" style="40" customWidth="1"/>
    <col min="11794" max="11794" width="2" style="40" customWidth="1"/>
    <col min="11795" max="11795" width="2.6640625" style="40" customWidth="1"/>
    <col min="11796" max="11804" width="5.33203125" style="40" customWidth="1"/>
    <col min="11805" max="12030" width="10.33203125" style="40"/>
    <col min="12031" max="12031" width="4.83203125" style="40" customWidth="1"/>
    <col min="12032" max="12032" width="3.1640625" style="40" customWidth="1"/>
    <col min="12033" max="12049" width="5.33203125" style="40" customWidth="1"/>
    <col min="12050" max="12050" width="2" style="40" customWidth="1"/>
    <col min="12051" max="12051" width="2.6640625" style="40" customWidth="1"/>
    <col min="12052" max="12060" width="5.33203125" style="40" customWidth="1"/>
    <col min="12061" max="12286" width="10.33203125" style="40"/>
    <col min="12287" max="12287" width="4.83203125" style="40" customWidth="1"/>
    <col min="12288" max="12288" width="3.1640625" style="40" customWidth="1"/>
    <col min="12289" max="12305" width="5.33203125" style="40" customWidth="1"/>
    <col min="12306" max="12306" width="2" style="40" customWidth="1"/>
    <col min="12307" max="12307" width="2.6640625" style="40" customWidth="1"/>
    <col min="12308" max="12316" width="5.33203125" style="40" customWidth="1"/>
    <col min="12317" max="12542" width="10.33203125" style="40"/>
    <col min="12543" max="12543" width="4.83203125" style="40" customWidth="1"/>
    <col min="12544" max="12544" width="3.1640625" style="40" customWidth="1"/>
    <col min="12545" max="12561" width="5.33203125" style="40" customWidth="1"/>
    <col min="12562" max="12562" width="2" style="40" customWidth="1"/>
    <col min="12563" max="12563" width="2.6640625" style="40" customWidth="1"/>
    <col min="12564" max="12572" width="5.33203125" style="40" customWidth="1"/>
    <col min="12573" max="12798" width="10.33203125" style="40"/>
    <col min="12799" max="12799" width="4.83203125" style="40" customWidth="1"/>
    <col min="12800" max="12800" width="3.1640625" style="40" customWidth="1"/>
    <col min="12801" max="12817" width="5.33203125" style="40" customWidth="1"/>
    <col min="12818" max="12818" width="2" style="40" customWidth="1"/>
    <col min="12819" max="12819" width="2.6640625" style="40" customWidth="1"/>
    <col min="12820" max="12828" width="5.33203125" style="40" customWidth="1"/>
    <col min="12829" max="13054" width="10.33203125" style="40"/>
    <col min="13055" max="13055" width="4.83203125" style="40" customWidth="1"/>
    <col min="13056" max="13056" width="3.1640625" style="40" customWidth="1"/>
    <col min="13057" max="13073" width="5.33203125" style="40" customWidth="1"/>
    <col min="13074" max="13074" width="2" style="40" customWidth="1"/>
    <col min="13075" max="13075" width="2.6640625" style="40" customWidth="1"/>
    <col min="13076" max="13084" width="5.33203125" style="40" customWidth="1"/>
    <col min="13085" max="13310" width="10.33203125" style="40"/>
    <col min="13311" max="13311" width="4.83203125" style="40" customWidth="1"/>
    <col min="13312" max="13312" width="3.1640625" style="40" customWidth="1"/>
    <col min="13313" max="13329" width="5.33203125" style="40" customWidth="1"/>
    <col min="13330" max="13330" width="2" style="40" customWidth="1"/>
    <col min="13331" max="13331" width="2.6640625" style="40" customWidth="1"/>
    <col min="13332" max="13340" width="5.33203125" style="40" customWidth="1"/>
    <col min="13341" max="13566" width="10.33203125" style="40"/>
    <col min="13567" max="13567" width="4.83203125" style="40" customWidth="1"/>
    <col min="13568" max="13568" width="3.1640625" style="40" customWidth="1"/>
    <col min="13569" max="13585" width="5.33203125" style="40" customWidth="1"/>
    <col min="13586" max="13586" width="2" style="40" customWidth="1"/>
    <col min="13587" max="13587" width="2.6640625" style="40" customWidth="1"/>
    <col min="13588" max="13596" width="5.33203125" style="40" customWidth="1"/>
    <col min="13597" max="13822" width="10.33203125" style="40"/>
    <col min="13823" max="13823" width="4.83203125" style="40" customWidth="1"/>
    <col min="13824" max="13824" width="3.1640625" style="40" customWidth="1"/>
    <col min="13825" max="13841" width="5.33203125" style="40" customWidth="1"/>
    <col min="13842" max="13842" width="2" style="40" customWidth="1"/>
    <col min="13843" max="13843" width="2.6640625" style="40" customWidth="1"/>
    <col min="13844" max="13852" width="5.33203125" style="40" customWidth="1"/>
    <col min="13853" max="14078" width="10.33203125" style="40"/>
    <col min="14079" max="14079" width="4.83203125" style="40" customWidth="1"/>
    <col min="14080" max="14080" width="3.1640625" style="40" customWidth="1"/>
    <col min="14081" max="14097" width="5.33203125" style="40" customWidth="1"/>
    <col min="14098" max="14098" width="2" style="40" customWidth="1"/>
    <col min="14099" max="14099" width="2.6640625" style="40" customWidth="1"/>
    <col min="14100" max="14108" width="5.33203125" style="40" customWidth="1"/>
    <col min="14109" max="14334" width="10.33203125" style="40"/>
    <col min="14335" max="14335" width="4.83203125" style="40" customWidth="1"/>
    <col min="14336" max="14336" width="3.1640625" style="40" customWidth="1"/>
    <col min="14337" max="14353" width="5.33203125" style="40" customWidth="1"/>
    <col min="14354" max="14354" width="2" style="40" customWidth="1"/>
    <col min="14355" max="14355" width="2.6640625" style="40" customWidth="1"/>
    <col min="14356" max="14364" width="5.33203125" style="40" customWidth="1"/>
    <col min="14365" max="14590" width="10.33203125" style="40"/>
    <col min="14591" max="14591" width="4.83203125" style="40" customWidth="1"/>
    <col min="14592" max="14592" width="3.1640625" style="40" customWidth="1"/>
    <col min="14593" max="14609" width="5.33203125" style="40" customWidth="1"/>
    <col min="14610" max="14610" width="2" style="40" customWidth="1"/>
    <col min="14611" max="14611" width="2.6640625" style="40" customWidth="1"/>
    <col min="14612" max="14620" width="5.33203125" style="40" customWidth="1"/>
    <col min="14621" max="14846" width="10.33203125" style="40"/>
    <col min="14847" max="14847" width="4.83203125" style="40" customWidth="1"/>
    <col min="14848" max="14848" width="3.1640625" style="40" customWidth="1"/>
    <col min="14849" max="14865" width="5.33203125" style="40" customWidth="1"/>
    <col min="14866" max="14866" width="2" style="40" customWidth="1"/>
    <col min="14867" max="14867" width="2.6640625" style="40" customWidth="1"/>
    <col min="14868" max="14876" width="5.33203125" style="40" customWidth="1"/>
    <col min="14877" max="15102" width="10.33203125" style="40"/>
    <col min="15103" max="15103" width="4.83203125" style="40" customWidth="1"/>
    <col min="15104" max="15104" width="3.1640625" style="40" customWidth="1"/>
    <col min="15105" max="15121" width="5.33203125" style="40" customWidth="1"/>
    <col min="15122" max="15122" width="2" style="40" customWidth="1"/>
    <col min="15123" max="15123" width="2.6640625" style="40" customWidth="1"/>
    <col min="15124" max="15132" width="5.33203125" style="40" customWidth="1"/>
    <col min="15133" max="15358" width="10.33203125" style="40"/>
    <col min="15359" max="15359" width="4.83203125" style="40" customWidth="1"/>
    <col min="15360" max="15360" width="3.1640625" style="40" customWidth="1"/>
    <col min="15361" max="15377" width="5.33203125" style="40" customWidth="1"/>
    <col min="15378" max="15378" width="2" style="40" customWidth="1"/>
    <col min="15379" max="15379" width="2.6640625" style="40" customWidth="1"/>
    <col min="15380" max="15388" width="5.33203125" style="40" customWidth="1"/>
    <col min="15389" max="15614" width="10.33203125" style="40"/>
    <col min="15615" max="15615" width="4.83203125" style="40" customWidth="1"/>
    <col min="15616" max="15616" width="3.1640625" style="40" customWidth="1"/>
    <col min="15617" max="15633" width="5.33203125" style="40" customWidth="1"/>
    <col min="15634" max="15634" width="2" style="40" customWidth="1"/>
    <col min="15635" max="15635" width="2.6640625" style="40" customWidth="1"/>
    <col min="15636" max="15644" width="5.33203125" style="40" customWidth="1"/>
    <col min="15645" max="15870" width="10.33203125" style="40"/>
    <col min="15871" max="15871" width="4.83203125" style="40" customWidth="1"/>
    <col min="15872" max="15872" width="3.1640625" style="40" customWidth="1"/>
    <col min="15873" max="15889" width="5.33203125" style="40" customWidth="1"/>
    <col min="15890" max="15890" width="2" style="40" customWidth="1"/>
    <col min="15891" max="15891" width="2.6640625" style="40" customWidth="1"/>
    <col min="15892" max="15900" width="5.33203125" style="40" customWidth="1"/>
    <col min="15901" max="16126" width="10.33203125" style="40"/>
    <col min="16127" max="16127" width="4.83203125" style="40" customWidth="1"/>
    <col min="16128" max="16128" width="3.1640625" style="40" customWidth="1"/>
    <col min="16129" max="16145" width="5.33203125" style="40" customWidth="1"/>
    <col min="16146" max="16146" width="2" style="40" customWidth="1"/>
    <col min="16147" max="16147" width="2.6640625" style="40" customWidth="1"/>
    <col min="16148" max="16156" width="5.33203125" style="40" customWidth="1"/>
    <col min="16157" max="16384" width="10.33203125" style="40"/>
  </cols>
  <sheetData>
    <row r="1" spans="1:20" ht="13.5" thickBot="1"/>
    <row r="2" spans="1:20" ht="4.5" customHeight="1" thickTop="1">
      <c r="A2" s="41"/>
      <c r="B2" s="42"/>
      <c r="C2" s="42"/>
      <c r="D2" s="42"/>
      <c r="E2" s="42"/>
      <c r="F2" s="42"/>
      <c r="G2" s="42"/>
      <c r="H2" s="42"/>
      <c r="I2" s="42"/>
      <c r="J2" s="42"/>
      <c r="K2" s="42"/>
      <c r="L2" s="42"/>
      <c r="M2" s="42"/>
      <c r="N2" s="42"/>
      <c r="O2" s="42"/>
      <c r="P2" s="42"/>
      <c r="Q2" s="42"/>
      <c r="R2" s="42"/>
      <c r="S2" s="42"/>
      <c r="T2" s="43"/>
    </row>
    <row r="3" spans="1:20">
      <c r="A3" s="44"/>
      <c r="T3" s="45"/>
    </row>
    <row r="4" spans="1:20">
      <c r="A4" s="44"/>
      <c r="T4" s="45"/>
    </row>
    <row r="5" spans="1:20">
      <c r="A5" s="44"/>
      <c r="T5" s="45"/>
    </row>
    <row r="6" spans="1:20">
      <c r="A6" s="44"/>
      <c r="T6" s="45"/>
    </row>
    <row r="7" spans="1:20">
      <c r="A7" s="44"/>
      <c r="T7" s="45"/>
    </row>
    <row r="8" spans="1:20">
      <c r="A8" s="44"/>
      <c r="T8" s="45"/>
    </row>
    <row r="9" spans="1:20" ht="13.5" thickBot="1">
      <c r="A9" s="46"/>
      <c r="B9" s="47"/>
      <c r="C9" s="47"/>
      <c r="D9" s="47"/>
      <c r="E9" s="47"/>
      <c r="F9" s="47"/>
      <c r="G9" s="47"/>
      <c r="H9" s="47"/>
      <c r="I9" s="47"/>
      <c r="J9" s="47"/>
      <c r="K9" s="47"/>
      <c r="L9" s="47"/>
      <c r="M9" s="47"/>
      <c r="N9" s="47"/>
      <c r="O9" s="47"/>
      <c r="P9" s="47"/>
      <c r="Q9" s="47"/>
      <c r="R9" s="47"/>
      <c r="S9" s="47"/>
      <c r="T9" s="48"/>
    </row>
    <row r="10" spans="1:20" ht="13.5" thickTop="1"/>
    <row r="12" spans="1:20" ht="20.25">
      <c r="H12" s="49"/>
      <c r="I12" s="49"/>
      <c r="J12" s="49"/>
      <c r="K12" s="49"/>
      <c r="L12" s="49"/>
      <c r="M12" s="49"/>
    </row>
    <row r="13" spans="1:20" ht="4.5" customHeight="1"/>
    <row r="14" spans="1:20" ht="45">
      <c r="F14" s="50"/>
      <c r="G14" s="50"/>
      <c r="H14" s="50"/>
      <c r="I14" s="50"/>
      <c r="J14" s="50"/>
      <c r="K14" s="50"/>
      <c r="L14" s="50"/>
      <c r="M14" s="50"/>
      <c r="N14" s="50"/>
      <c r="O14" s="50"/>
    </row>
    <row r="15" spans="1:20" ht="45">
      <c r="F15" s="50"/>
      <c r="G15" s="50"/>
      <c r="H15" s="50"/>
      <c r="I15" s="50"/>
      <c r="J15" s="50"/>
      <c r="K15" s="50"/>
      <c r="L15" s="50"/>
      <c r="M15" s="50"/>
      <c r="N15" s="50"/>
      <c r="O15" s="50"/>
    </row>
    <row r="16" spans="1:20" ht="8.25" customHeight="1"/>
    <row r="17" spans="1:28" ht="20.25" customHeight="1">
      <c r="A17" s="66"/>
      <c r="B17" s="74" t="s">
        <v>59</v>
      </c>
      <c r="C17" s="74"/>
      <c r="D17" s="74"/>
      <c r="E17" s="74"/>
      <c r="F17" s="74"/>
      <c r="G17" s="74"/>
      <c r="H17" s="74"/>
      <c r="I17" s="74"/>
      <c r="J17" s="74"/>
      <c r="K17" s="74"/>
      <c r="L17" s="74"/>
      <c r="M17" s="74"/>
      <c r="N17" s="74"/>
      <c r="O17" s="74"/>
      <c r="P17" s="74"/>
      <c r="Q17" s="74"/>
      <c r="R17" s="74"/>
      <c r="S17" s="74"/>
      <c r="T17" s="66"/>
      <c r="U17" s="66"/>
      <c r="V17" s="66"/>
    </row>
    <row r="18" spans="1:28" ht="20.45" customHeight="1">
      <c r="A18" s="66"/>
      <c r="B18" s="77" t="s">
        <v>60</v>
      </c>
      <c r="C18" s="77"/>
      <c r="D18" s="77"/>
      <c r="E18" s="77"/>
      <c r="F18" s="77"/>
      <c r="G18" s="77"/>
      <c r="H18" s="77"/>
      <c r="I18" s="77"/>
      <c r="J18" s="77"/>
      <c r="K18" s="77"/>
      <c r="L18" s="77"/>
      <c r="M18" s="77"/>
      <c r="N18" s="77"/>
      <c r="O18" s="77"/>
      <c r="P18" s="77"/>
      <c r="Q18" s="77"/>
      <c r="R18" s="77"/>
      <c r="S18" s="77"/>
      <c r="T18" s="66"/>
      <c r="U18" s="66"/>
      <c r="V18" s="66"/>
    </row>
    <row r="19" spans="1:28" ht="19.149999999999999" customHeight="1">
      <c r="A19" s="66"/>
      <c r="B19" s="75" t="s">
        <v>61</v>
      </c>
      <c r="C19" s="76"/>
      <c r="D19" s="76"/>
      <c r="E19" s="76"/>
      <c r="F19" s="76"/>
      <c r="G19" s="76"/>
      <c r="H19" s="76"/>
      <c r="I19" s="76"/>
      <c r="J19" s="76"/>
      <c r="K19" s="76"/>
      <c r="L19" s="76"/>
      <c r="M19" s="76"/>
      <c r="N19" s="76"/>
      <c r="O19" s="76"/>
      <c r="P19" s="76"/>
      <c r="Q19" s="76"/>
      <c r="R19" s="76"/>
      <c r="S19" s="76"/>
      <c r="T19" s="66"/>
      <c r="U19" s="66"/>
      <c r="V19" s="66"/>
    </row>
    <row r="20" spans="1:28" ht="21" customHeight="1">
      <c r="A20" s="66"/>
      <c r="B20" s="76"/>
      <c r="C20" s="76"/>
      <c r="D20" s="76"/>
      <c r="E20" s="76"/>
      <c r="F20" s="76"/>
      <c r="G20" s="76"/>
      <c r="H20" s="76"/>
      <c r="I20" s="76"/>
      <c r="J20" s="76"/>
      <c r="K20" s="76"/>
      <c r="L20" s="76"/>
      <c r="M20" s="76"/>
      <c r="N20" s="76"/>
      <c r="O20" s="76"/>
      <c r="P20" s="76"/>
      <c r="Q20" s="76"/>
      <c r="R20" s="76"/>
      <c r="S20" s="76"/>
      <c r="T20" s="66"/>
      <c r="U20" s="66"/>
      <c r="V20" s="66"/>
    </row>
    <row r="21" spans="1:28" ht="20.45" customHeight="1">
      <c r="A21" s="66"/>
      <c r="B21" s="77" t="s">
        <v>62</v>
      </c>
      <c r="C21" s="77"/>
      <c r="D21" s="77"/>
      <c r="E21" s="77"/>
      <c r="F21" s="77"/>
      <c r="G21" s="77"/>
      <c r="H21" s="77"/>
      <c r="I21" s="77"/>
      <c r="J21" s="77"/>
      <c r="K21" s="77"/>
      <c r="L21" s="77"/>
      <c r="M21" s="77"/>
      <c r="N21" s="77"/>
      <c r="O21" s="77"/>
      <c r="P21" s="77"/>
      <c r="Q21" s="77"/>
      <c r="R21" s="77"/>
      <c r="S21" s="77"/>
      <c r="T21" s="66"/>
      <c r="U21" s="66"/>
      <c r="V21" s="66"/>
    </row>
    <row r="22" spans="1:28" ht="18.75" customHeight="1">
      <c r="A22" s="66"/>
      <c r="B22" s="77"/>
      <c r="C22" s="77"/>
      <c r="D22" s="77"/>
      <c r="E22" s="77"/>
      <c r="F22" s="77"/>
      <c r="G22" s="77"/>
      <c r="H22" s="77"/>
      <c r="I22" s="77"/>
      <c r="J22" s="77"/>
      <c r="K22" s="77"/>
      <c r="L22" s="77"/>
      <c r="M22" s="77"/>
      <c r="N22" s="77"/>
      <c r="O22" s="77"/>
      <c r="P22" s="77"/>
      <c r="Q22" s="77"/>
      <c r="R22" s="77"/>
      <c r="S22" s="77"/>
      <c r="T22" s="66"/>
      <c r="U22" s="66"/>
      <c r="V22" s="66"/>
    </row>
    <row r="23" spans="1:28" ht="18.75" customHeight="1">
      <c r="A23" s="66"/>
      <c r="B23" s="74"/>
      <c r="C23" s="74"/>
      <c r="D23" s="74"/>
      <c r="E23" s="74"/>
      <c r="F23" s="74"/>
      <c r="G23" s="74"/>
      <c r="H23" s="74"/>
      <c r="I23" s="74"/>
      <c r="J23" s="74"/>
      <c r="K23" s="74"/>
      <c r="L23" s="74"/>
      <c r="M23" s="74"/>
      <c r="N23" s="74"/>
      <c r="O23" s="74"/>
      <c r="P23" s="74"/>
      <c r="Q23" s="74"/>
      <c r="R23" s="74"/>
      <c r="S23" s="74"/>
      <c r="T23" s="66"/>
      <c r="U23" s="66"/>
      <c r="V23" s="66"/>
    </row>
    <row r="24" spans="1:28" ht="30">
      <c r="A24" s="66"/>
      <c r="B24" s="78" t="s">
        <v>67</v>
      </c>
      <c r="C24" s="78"/>
      <c r="D24" s="78"/>
      <c r="E24" s="78"/>
      <c r="F24" s="78"/>
      <c r="G24" s="78"/>
      <c r="H24" s="78"/>
      <c r="I24" s="78"/>
      <c r="J24" s="78"/>
      <c r="K24" s="78"/>
      <c r="L24" s="78"/>
      <c r="M24" s="78"/>
      <c r="N24" s="78"/>
      <c r="O24" s="78"/>
      <c r="P24" s="78"/>
      <c r="Q24" s="78"/>
      <c r="R24" s="78"/>
      <c r="S24" s="78"/>
      <c r="T24" s="66"/>
      <c r="U24" s="66"/>
      <c r="V24" s="66"/>
      <c r="AB24" s="67"/>
    </row>
    <row r="25" spans="1:28" ht="20.25">
      <c r="B25" s="51"/>
      <c r="C25" s="51"/>
      <c r="D25" s="51"/>
      <c r="E25" s="51"/>
      <c r="F25" s="51"/>
      <c r="G25" s="51"/>
      <c r="H25" s="51"/>
      <c r="I25" s="51"/>
      <c r="J25" s="51"/>
      <c r="K25" s="51"/>
      <c r="L25" s="51"/>
      <c r="M25" s="51"/>
      <c r="N25" s="51"/>
      <c r="O25" s="51"/>
      <c r="P25" s="51"/>
      <c r="Q25" s="51"/>
      <c r="R25" s="51"/>
      <c r="S25" s="51"/>
    </row>
    <row r="26" spans="1:28" ht="30">
      <c r="B26" s="80" t="s">
        <v>15</v>
      </c>
      <c r="C26" s="80"/>
      <c r="D26" s="80"/>
      <c r="E26" s="80"/>
      <c r="F26" s="80"/>
      <c r="G26" s="80"/>
      <c r="H26" s="80"/>
      <c r="I26" s="80"/>
      <c r="J26" s="80"/>
      <c r="K26" s="80"/>
      <c r="L26" s="80"/>
      <c r="M26" s="80"/>
      <c r="N26" s="80"/>
      <c r="O26" s="80"/>
      <c r="P26" s="80"/>
      <c r="Q26" s="80"/>
      <c r="R26" s="80"/>
      <c r="S26" s="80"/>
    </row>
    <row r="27" spans="1:28">
      <c r="B27" s="59" t="s">
        <v>63</v>
      </c>
      <c r="C27" s="59"/>
      <c r="D27" s="59"/>
      <c r="E27" s="59"/>
      <c r="F27" s="59"/>
      <c r="G27" s="59"/>
      <c r="H27" s="59"/>
      <c r="I27" s="59"/>
      <c r="J27" s="59"/>
      <c r="K27" s="59"/>
      <c r="L27" s="59"/>
      <c r="M27" s="59"/>
      <c r="N27" s="59"/>
      <c r="O27" s="59"/>
      <c r="P27" s="59"/>
      <c r="Q27" s="59"/>
      <c r="R27" s="59"/>
      <c r="S27" s="59"/>
    </row>
    <row r="28" spans="1:28" ht="14.1" customHeight="1">
      <c r="B28" s="65"/>
      <c r="C28" s="59"/>
      <c r="D28" s="59"/>
      <c r="E28" s="59"/>
      <c r="F28" s="59"/>
      <c r="G28" s="59"/>
      <c r="H28" s="59"/>
      <c r="I28" s="59"/>
      <c r="J28" s="59"/>
      <c r="K28" s="59"/>
      <c r="L28" s="59"/>
      <c r="M28" s="59"/>
      <c r="N28" s="59"/>
      <c r="O28" s="59"/>
      <c r="P28" s="59"/>
      <c r="Q28" s="59"/>
      <c r="R28" s="59"/>
      <c r="S28" s="59"/>
    </row>
    <row r="29" spans="1:28" ht="64.5" customHeight="1">
      <c r="B29" s="73" t="s">
        <v>64</v>
      </c>
      <c r="C29" s="73"/>
      <c r="D29" s="73"/>
      <c r="E29" s="73"/>
      <c r="F29" s="73"/>
      <c r="G29" s="73"/>
      <c r="H29" s="73"/>
      <c r="I29" s="73"/>
      <c r="J29" s="73"/>
      <c r="K29" s="73"/>
      <c r="L29" s="73"/>
      <c r="M29" s="73"/>
      <c r="N29" s="73"/>
      <c r="O29" s="73"/>
      <c r="P29" s="73"/>
      <c r="Q29" s="73"/>
      <c r="R29" s="73"/>
      <c r="S29" s="73"/>
    </row>
    <row r="30" spans="1:28" ht="14.1" customHeight="1">
      <c r="B30" s="65"/>
      <c r="C30" s="68"/>
      <c r="D30" s="68"/>
      <c r="E30" s="68"/>
      <c r="F30" s="68"/>
      <c r="G30" s="68"/>
      <c r="H30" s="68"/>
      <c r="I30" s="68"/>
      <c r="J30" s="68"/>
      <c r="K30" s="68"/>
      <c r="L30" s="68"/>
      <c r="M30" s="68"/>
      <c r="N30" s="68"/>
      <c r="O30" s="68"/>
      <c r="P30" s="68"/>
      <c r="Q30" s="68"/>
      <c r="R30" s="68"/>
      <c r="S30" s="68"/>
    </row>
    <row r="31" spans="1:28" ht="30.2" customHeight="1">
      <c r="B31" s="73" t="s">
        <v>65</v>
      </c>
      <c r="C31" s="73"/>
      <c r="D31" s="73"/>
      <c r="E31" s="73"/>
      <c r="F31" s="73"/>
      <c r="G31" s="73"/>
      <c r="H31" s="73"/>
      <c r="I31" s="73"/>
      <c r="J31" s="73"/>
      <c r="K31" s="73"/>
      <c r="L31" s="73"/>
      <c r="M31" s="73"/>
      <c r="N31" s="73"/>
      <c r="O31" s="73"/>
      <c r="P31" s="73"/>
      <c r="Q31" s="73"/>
      <c r="R31" s="73"/>
      <c r="S31" s="73"/>
    </row>
    <row r="32" spans="1:28" ht="14.1" customHeight="1">
      <c r="B32" s="59"/>
      <c r="C32" s="69"/>
      <c r="D32" s="69"/>
      <c r="E32" s="69"/>
      <c r="F32" s="69"/>
      <c r="G32" s="69"/>
      <c r="H32" s="69"/>
      <c r="I32" s="69"/>
      <c r="J32" s="69"/>
      <c r="K32" s="69"/>
      <c r="L32" s="69"/>
      <c r="M32" s="69"/>
      <c r="N32" s="69"/>
      <c r="O32" s="69"/>
      <c r="P32" s="69"/>
      <c r="Q32" s="69"/>
      <c r="R32" s="69"/>
      <c r="S32" s="69"/>
    </row>
    <row r="33" spans="2:20" ht="74.25" customHeight="1">
      <c r="B33" s="79" t="s">
        <v>66</v>
      </c>
      <c r="C33" s="79"/>
      <c r="D33" s="79"/>
      <c r="E33" s="79"/>
      <c r="F33" s="79"/>
      <c r="G33" s="79"/>
      <c r="H33" s="79"/>
      <c r="I33" s="79"/>
      <c r="J33" s="79"/>
      <c r="K33" s="79"/>
      <c r="L33" s="79"/>
      <c r="M33" s="79"/>
      <c r="N33" s="79"/>
      <c r="O33" s="79"/>
      <c r="P33" s="79"/>
      <c r="Q33" s="79"/>
      <c r="R33" s="79"/>
      <c r="S33" s="79"/>
    </row>
    <row r="34" spans="2:20" ht="12" customHeight="1">
      <c r="B34" s="52"/>
    </row>
    <row r="35" spans="2:20" ht="12" customHeight="1">
      <c r="B35" s="52"/>
    </row>
    <row r="36" spans="2:20" ht="12" customHeight="1">
      <c r="B36" s="52"/>
    </row>
    <row r="37" spans="2:20" s="52" customFormat="1" ht="12"/>
    <row r="38" spans="2:20" s="52" customFormat="1" ht="12"/>
    <row r="39" spans="2:20" s="53" customFormat="1" ht="18">
      <c r="B39" s="54" t="s">
        <v>16</v>
      </c>
      <c r="C39" s="40"/>
      <c r="D39" s="40"/>
      <c r="E39" s="40"/>
      <c r="F39" s="53" t="s">
        <v>17</v>
      </c>
      <c r="G39" s="70">
        <f>Ricapitolazione!N20</f>
        <v>0</v>
      </c>
      <c r="H39" s="71"/>
      <c r="I39" s="71"/>
      <c r="J39" s="71"/>
      <c r="K39" s="71"/>
      <c r="L39" s="55" t="s">
        <v>18</v>
      </c>
      <c r="M39" s="52"/>
      <c r="N39" s="52"/>
      <c r="O39" s="52" t="s">
        <v>17</v>
      </c>
      <c r="P39" s="72" t="s">
        <v>19</v>
      </c>
      <c r="Q39" s="72"/>
      <c r="R39" s="72"/>
      <c r="S39" s="72"/>
      <c r="T39" s="52"/>
    </row>
    <row r="40" spans="2:20">
      <c r="B40" s="52" t="s">
        <v>20</v>
      </c>
    </row>
    <row r="44" spans="2:20" ht="14.25">
      <c r="B44" s="56" t="s">
        <v>21</v>
      </c>
    </row>
    <row r="48" spans="2:20">
      <c r="B48" s="72" t="s">
        <v>22</v>
      </c>
      <c r="C48" s="72"/>
      <c r="D48" s="72"/>
      <c r="E48" s="72"/>
      <c r="F48" s="72"/>
      <c r="G48" s="72"/>
      <c r="H48" s="72"/>
      <c r="N48" s="72" t="s">
        <v>23</v>
      </c>
      <c r="O48" s="72"/>
      <c r="P48" s="72"/>
      <c r="Q48" s="72"/>
      <c r="R48" s="72"/>
      <c r="S48" s="72"/>
      <c r="T48" s="52"/>
    </row>
    <row r="49" spans="2:14">
      <c r="B49" s="52" t="s">
        <v>24</v>
      </c>
      <c r="N49" s="52" t="s">
        <v>58</v>
      </c>
    </row>
  </sheetData>
  <mergeCells count="13">
    <mergeCell ref="B17:S17"/>
    <mergeCell ref="B19:S20"/>
    <mergeCell ref="B21:S23"/>
    <mergeCell ref="B24:S24"/>
    <mergeCell ref="B33:S33"/>
    <mergeCell ref="B31:S31"/>
    <mergeCell ref="B18:S18"/>
    <mergeCell ref="B26:S26"/>
    <mergeCell ref="G39:K39"/>
    <mergeCell ref="P39:S39"/>
    <mergeCell ref="B48:H48"/>
    <mergeCell ref="N48:S48"/>
    <mergeCell ref="B29:S29"/>
  </mergeCells>
  <printOptions horizontalCentered="1"/>
  <pageMargins left="0.70866141732283472" right="0.70866141732283472" top="0.74803149606299213" bottom="0.74803149606299213" header="0.31496062992125984" footer="0.31496062992125984"/>
  <pageSetup paperSize="9" scale="81" orientation="portrait" horizontalDpi="1200" verticalDpi="1200" r:id="rId1"/>
  <headerFooter>
    <oddHeader>&amp;L&amp;"Arial,Normale"&amp;9Stazione di Lugano - Sottopasso Genzana (SoGe)
Prestazioni di accompagnamento ambientale dei lavori
&amp;"Arial,Grassetto"Offerta economica&amp;R&amp;"Arial,Grassetto"&amp;9V1.O.DLL&amp;"Arial,Normale"
Pagina &amp;P di &amp;N</oddHeader>
    <oddFooter>&amp;L&amp;"Arial,Normale"&amp;9&amp;F&amp;R&amp;"Arial,Normale"&amp;9&amp;D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zoomScale="70" zoomScaleNormal="100" zoomScaleSheetLayoutView="70" workbookViewId="0">
      <selection activeCell="AC37" sqref="AC37"/>
    </sheetView>
  </sheetViews>
  <sheetFormatPr defaultColWidth="10.33203125" defaultRowHeight="12.75"/>
  <cols>
    <col min="1" max="26" width="5.33203125" style="59" customWidth="1"/>
    <col min="27" max="256" width="10.33203125" style="59"/>
    <col min="257" max="282" width="5.33203125" style="59" customWidth="1"/>
    <col min="283" max="512" width="10.33203125" style="59"/>
    <col min="513" max="538" width="5.33203125" style="59" customWidth="1"/>
    <col min="539" max="768" width="10.33203125" style="59"/>
    <col min="769" max="794" width="5.33203125" style="59" customWidth="1"/>
    <col min="795" max="1024" width="10.33203125" style="59"/>
    <col min="1025" max="1050" width="5.33203125" style="59" customWidth="1"/>
    <col min="1051" max="1280" width="10.33203125" style="59"/>
    <col min="1281" max="1306" width="5.33203125" style="59" customWidth="1"/>
    <col min="1307" max="1536" width="10.33203125" style="59"/>
    <col min="1537" max="1562" width="5.33203125" style="59" customWidth="1"/>
    <col min="1563" max="1792" width="10.33203125" style="59"/>
    <col min="1793" max="1818" width="5.33203125" style="59" customWidth="1"/>
    <col min="1819" max="2048" width="10.33203125" style="59"/>
    <col min="2049" max="2074" width="5.33203125" style="59" customWidth="1"/>
    <col min="2075" max="2304" width="10.33203125" style="59"/>
    <col min="2305" max="2330" width="5.33203125" style="59" customWidth="1"/>
    <col min="2331" max="2560" width="10.33203125" style="59"/>
    <col min="2561" max="2586" width="5.33203125" style="59" customWidth="1"/>
    <col min="2587" max="2816" width="10.33203125" style="59"/>
    <col min="2817" max="2842" width="5.33203125" style="59" customWidth="1"/>
    <col min="2843" max="3072" width="10.33203125" style="59"/>
    <col min="3073" max="3098" width="5.33203125" style="59" customWidth="1"/>
    <col min="3099" max="3328" width="10.33203125" style="59"/>
    <col min="3329" max="3354" width="5.33203125" style="59" customWidth="1"/>
    <col min="3355" max="3584" width="10.33203125" style="59"/>
    <col min="3585" max="3610" width="5.33203125" style="59" customWidth="1"/>
    <col min="3611" max="3840" width="10.33203125" style="59"/>
    <col min="3841" max="3866" width="5.33203125" style="59" customWidth="1"/>
    <col min="3867" max="4096" width="10.33203125" style="59"/>
    <col min="4097" max="4122" width="5.33203125" style="59" customWidth="1"/>
    <col min="4123" max="4352" width="10.33203125" style="59"/>
    <col min="4353" max="4378" width="5.33203125" style="59" customWidth="1"/>
    <col min="4379" max="4608" width="10.33203125" style="59"/>
    <col min="4609" max="4634" width="5.33203125" style="59" customWidth="1"/>
    <col min="4635" max="4864" width="10.33203125" style="59"/>
    <col min="4865" max="4890" width="5.33203125" style="59" customWidth="1"/>
    <col min="4891" max="5120" width="10.33203125" style="59"/>
    <col min="5121" max="5146" width="5.33203125" style="59" customWidth="1"/>
    <col min="5147" max="5376" width="10.33203125" style="59"/>
    <col min="5377" max="5402" width="5.33203125" style="59" customWidth="1"/>
    <col min="5403" max="5632" width="10.33203125" style="59"/>
    <col min="5633" max="5658" width="5.33203125" style="59" customWidth="1"/>
    <col min="5659" max="5888" width="10.33203125" style="59"/>
    <col min="5889" max="5914" width="5.33203125" style="59" customWidth="1"/>
    <col min="5915" max="6144" width="10.33203125" style="59"/>
    <col min="6145" max="6170" width="5.33203125" style="59" customWidth="1"/>
    <col min="6171" max="6400" width="10.33203125" style="59"/>
    <col min="6401" max="6426" width="5.33203125" style="59" customWidth="1"/>
    <col min="6427" max="6656" width="10.33203125" style="59"/>
    <col min="6657" max="6682" width="5.33203125" style="59" customWidth="1"/>
    <col min="6683" max="6912" width="10.33203125" style="59"/>
    <col min="6913" max="6938" width="5.33203125" style="59" customWidth="1"/>
    <col min="6939" max="7168" width="10.33203125" style="59"/>
    <col min="7169" max="7194" width="5.33203125" style="59" customWidth="1"/>
    <col min="7195" max="7424" width="10.33203125" style="59"/>
    <col min="7425" max="7450" width="5.33203125" style="59" customWidth="1"/>
    <col min="7451" max="7680" width="10.33203125" style="59"/>
    <col min="7681" max="7706" width="5.33203125" style="59" customWidth="1"/>
    <col min="7707" max="7936" width="10.33203125" style="59"/>
    <col min="7937" max="7962" width="5.33203125" style="59" customWidth="1"/>
    <col min="7963" max="8192" width="10.33203125" style="59"/>
    <col min="8193" max="8218" width="5.33203125" style="59" customWidth="1"/>
    <col min="8219" max="8448" width="10.33203125" style="59"/>
    <col min="8449" max="8474" width="5.33203125" style="59" customWidth="1"/>
    <col min="8475" max="8704" width="10.33203125" style="59"/>
    <col min="8705" max="8730" width="5.33203125" style="59" customWidth="1"/>
    <col min="8731" max="8960" width="10.33203125" style="59"/>
    <col min="8961" max="8986" width="5.33203125" style="59" customWidth="1"/>
    <col min="8987" max="9216" width="10.33203125" style="59"/>
    <col min="9217" max="9242" width="5.33203125" style="59" customWidth="1"/>
    <col min="9243" max="9472" width="10.33203125" style="59"/>
    <col min="9473" max="9498" width="5.33203125" style="59" customWidth="1"/>
    <col min="9499" max="9728" width="10.33203125" style="59"/>
    <col min="9729" max="9754" width="5.33203125" style="59" customWidth="1"/>
    <col min="9755" max="9984" width="10.33203125" style="59"/>
    <col min="9985" max="10010" width="5.33203125" style="59" customWidth="1"/>
    <col min="10011" max="10240" width="10.33203125" style="59"/>
    <col min="10241" max="10266" width="5.33203125" style="59" customWidth="1"/>
    <col min="10267" max="10496" width="10.33203125" style="59"/>
    <col min="10497" max="10522" width="5.33203125" style="59" customWidth="1"/>
    <col min="10523" max="10752" width="10.33203125" style="59"/>
    <col min="10753" max="10778" width="5.33203125" style="59" customWidth="1"/>
    <col min="10779" max="11008" width="10.33203125" style="59"/>
    <col min="11009" max="11034" width="5.33203125" style="59" customWidth="1"/>
    <col min="11035" max="11264" width="10.33203125" style="59"/>
    <col min="11265" max="11290" width="5.33203125" style="59" customWidth="1"/>
    <col min="11291" max="11520" width="10.33203125" style="59"/>
    <col min="11521" max="11546" width="5.33203125" style="59" customWidth="1"/>
    <col min="11547" max="11776" width="10.33203125" style="59"/>
    <col min="11777" max="11802" width="5.33203125" style="59" customWidth="1"/>
    <col min="11803" max="12032" width="10.33203125" style="59"/>
    <col min="12033" max="12058" width="5.33203125" style="59" customWidth="1"/>
    <col min="12059" max="12288" width="10.33203125" style="59"/>
    <col min="12289" max="12314" width="5.33203125" style="59" customWidth="1"/>
    <col min="12315" max="12544" width="10.33203125" style="59"/>
    <col min="12545" max="12570" width="5.33203125" style="59" customWidth="1"/>
    <col min="12571" max="12800" width="10.33203125" style="59"/>
    <col min="12801" max="12826" width="5.33203125" style="59" customWidth="1"/>
    <col min="12827" max="13056" width="10.33203125" style="59"/>
    <col min="13057" max="13082" width="5.33203125" style="59" customWidth="1"/>
    <col min="13083" max="13312" width="10.33203125" style="59"/>
    <col min="13313" max="13338" width="5.33203125" style="59" customWidth="1"/>
    <col min="13339" max="13568" width="10.33203125" style="59"/>
    <col min="13569" max="13594" width="5.33203125" style="59" customWidth="1"/>
    <col min="13595" max="13824" width="10.33203125" style="59"/>
    <col min="13825" max="13850" width="5.33203125" style="59" customWidth="1"/>
    <col min="13851" max="14080" width="10.33203125" style="59"/>
    <col min="14081" max="14106" width="5.33203125" style="59" customWidth="1"/>
    <col min="14107" max="14336" width="10.33203125" style="59"/>
    <col min="14337" max="14362" width="5.33203125" style="59" customWidth="1"/>
    <col min="14363" max="14592" width="10.33203125" style="59"/>
    <col min="14593" max="14618" width="5.33203125" style="59" customWidth="1"/>
    <col min="14619" max="14848" width="10.33203125" style="59"/>
    <col min="14849" max="14874" width="5.33203125" style="59" customWidth="1"/>
    <col min="14875" max="15104" width="10.33203125" style="59"/>
    <col min="15105" max="15130" width="5.33203125" style="59" customWidth="1"/>
    <col min="15131" max="15360" width="10.33203125" style="59"/>
    <col min="15361" max="15386" width="5.33203125" style="59" customWidth="1"/>
    <col min="15387" max="15616" width="10.33203125" style="59"/>
    <col min="15617" max="15642" width="5.33203125" style="59" customWidth="1"/>
    <col min="15643" max="15872" width="10.33203125" style="59"/>
    <col min="15873" max="15898" width="5.33203125" style="59" customWidth="1"/>
    <col min="15899" max="16128" width="10.33203125" style="59"/>
    <col min="16129" max="16154" width="5.33203125" style="59" customWidth="1"/>
    <col min="16155" max="16384" width="10.33203125" style="59"/>
  </cols>
  <sheetData>
    <row r="1" spans="1:19" ht="7.5" customHeight="1"/>
    <row r="2" spans="1:19" ht="20.25">
      <c r="A2" s="81" t="s">
        <v>26</v>
      </c>
      <c r="B2" s="82"/>
      <c r="C2" s="82"/>
      <c r="D2" s="82"/>
      <c r="E2" s="82"/>
      <c r="F2" s="82"/>
      <c r="G2" s="82"/>
      <c r="H2" s="82"/>
      <c r="I2" s="82"/>
      <c r="J2" s="82"/>
      <c r="K2" s="82"/>
      <c r="L2" s="82"/>
      <c r="M2" s="82"/>
      <c r="N2" s="82"/>
      <c r="O2" s="82"/>
      <c r="P2" s="82"/>
      <c r="Q2" s="82"/>
      <c r="R2" s="82"/>
      <c r="S2" s="83"/>
    </row>
    <row r="3" spans="1:19" ht="7.5" customHeight="1"/>
    <row r="4" spans="1:19" ht="14.25">
      <c r="A4" s="84" t="s">
        <v>27</v>
      </c>
      <c r="B4" s="85"/>
      <c r="C4" s="85"/>
      <c r="D4" s="85"/>
      <c r="E4" s="85"/>
      <c r="F4" s="85"/>
      <c r="G4" s="85"/>
      <c r="H4" s="85"/>
      <c r="I4" s="85"/>
      <c r="J4" s="85"/>
      <c r="K4" s="85"/>
      <c r="L4" s="85"/>
      <c r="M4" s="85"/>
      <c r="N4" s="85"/>
      <c r="O4" s="85"/>
      <c r="P4" s="85"/>
      <c r="Q4" s="85"/>
      <c r="R4" s="85"/>
      <c r="S4" s="85"/>
    </row>
    <row r="5" spans="1:19" ht="7.5" customHeight="1"/>
    <row r="6" spans="1:19" ht="15">
      <c r="A6" s="86" t="s">
        <v>28</v>
      </c>
      <c r="B6" s="86"/>
      <c r="C6" s="86" t="s">
        <v>29</v>
      </c>
      <c r="D6" s="86"/>
      <c r="E6" s="86"/>
      <c r="F6" s="86"/>
      <c r="G6" s="86" t="s">
        <v>30</v>
      </c>
      <c r="H6" s="86"/>
      <c r="I6" s="86"/>
      <c r="J6" s="86"/>
      <c r="K6" s="86"/>
      <c r="L6" s="86"/>
      <c r="M6" s="87" t="s">
        <v>31</v>
      </c>
      <c r="N6" s="88"/>
      <c r="O6" s="88"/>
      <c r="P6" s="88"/>
      <c r="Q6" s="88"/>
      <c r="R6" s="88"/>
      <c r="S6" s="89"/>
    </row>
    <row r="7" spans="1:19" ht="24.95" customHeight="1">
      <c r="A7" s="90"/>
      <c r="B7" s="91"/>
      <c r="C7" s="90"/>
      <c r="D7" s="91"/>
      <c r="E7" s="91"/>
      <c r="F7" s="91"/>
      <c r="G7" s="90"/>
      <c r="H7" s="91"/>
      <c r="I7" s="91"/>
      <c r="J7" s="91"/>
      <c r="K7" s="91"/>
      <c r="L7" s="91"/>
      <c r="M7" s="92"/>
      <c r="N7" s="93"/>
      <c r="O7" s="93"/>
      <c r="P7" s="93"/>
      <c r="Q7" s="93"/>
      <c r="R7" s="93"/>
      <c r="S7" s="94"/>
    </row>
    <row r="8" spans="1:19" ht="24.95" customHeight="1">
      <c r="A8" s="95"/>
      <c r="B8" s="96"/>
      <c r="C8" s="95"/>
      <c r="D8" s="96"/>
      <c r="E8" s="96"/>
      <c r="F8" s="96"/>
      <c r="G8" s="95"/>
      <c r="H8" s="96"/>
      <c r="I8" s="96"/>
      <c r="J8" s="96"/>
      <c r="K8" s="96"/>
      <c r="L8" s="96"/>
      <c r="M8" s="97"/>
      <c r="N8" s="98"/>
      <c r="O8" s="98"/>
      <c r="P8" s="98"/>
      <c r="Q8" s="98"/>
      <c r="R8" s="98"/>
      <c r="S8" s="99"/>
    </row>
    <row r="9" spans="1:19" ht="24.95" customHeight="1">
      <c r="A9" s="95"/>
      <c r="B9" s="96"/>
      <c r="C9" s="95"/>
      <c r="D9" s="96"/>
      <c r="E9" s="96"/>
      <c r="F9" s="96"/>
      <c r="G9" s="95"/>
      <c r="H9" s="96"/>
      <c r="I9" s="96"/>
      <c r="J9" s="96"/>
      <c r="K9" s="96"/>
      <c r="L9" s="96"/>
      <c r="M9" s="97"/>
      <c r="N9" s="98"/>
      <c r="O9" s="98"/>
      <c r="P9" s="98"/>
      <c r="Q9" s="98"/>
      <c r="R9" s="98"/>
      <c r="S9" s="99"/>
    </row>
    <row r="10" spans="1:19" ht="24.95" customHeight="1">
      <c r="A10" s="95"/>
      <c r="B10" s="96"/>
      <c r="C10" s="95"/>
      <c r="D10" s="96"/>
      <c r="E10" s="96"/>
      <c r="F10" s="96"/>
      <c r="G10" s="95"/>
      <c r="H10" s="96"/>
      <c r="I10" s="96"/>
      <c r="J10" s="96"/>
      <c r="K10" s="96"/>
      <c r="L10" s="96"/>
      <c r="M10" s="97"/>
      <c r="N10" s="98"/>
      <c r="O10" s="98"/>
      <c r="P10" s="98"/>
      <c r="Q10" s="98"/>
      <c r="R10" s="98"/>
      <c r="S10" s="99"/>
    </row>
    <row r="11" spans="1:19" ht="24.95" customHeight="1">
      <c r="A11" s="95"/>
      <c r="B11" s="96"/>
      <c r="C11" s="95"/>
      <c r="D11" s="96"/>
      <c r="E11" s="96"/>
      <c r="F11" s="96"/>
      <c r="G11" s="95"/>
      <c r="H11" s="96"/>
      <c r="I11" s="96"/>
      <c r="J11" s="96"/>
      <c r="K11" s="96"/>
      <c r="L11" s="96"/>
      <c r="M11" s="97"/>
      <c r="N11" s="98"/>
      <c r="O11" s="98"/>
      <c r="P11" s="98"/>
      <c r="Q11" s="98"/>
      <c r="R11" s="98"/>
      <c r="S11" s="99"/>
    </row>
    <row r="12" spans="1:19" ht="24.95" customHeight="1">
      <c r="A12" s="95"/>
      <c r="B12" s="96"/>
      <c r="C12" s="95"/>
      <c r="D12" s="96"/>
      <c r="E12" s="96"/>
      <c r="F12" s="96"/>
      <c r="G12" s="95"/>
      <c r="H12" s="96"/>
      <c r="I12" s="96"/>
      <c r="J12" s="96"/>
      <c r="K12" s="96"/>
      <c r="L12" s="96"/>
      <c r="M12" s="97"/>
      <c r="N12" s="98"/>
      <c r="O12" s="98"/>
      <c r="P12" s="98"/>
      <c r="Q12" s="98"/>
      <c r="R12" s="98"/>
      <c r="S12" s="99"/>
    </row>
    <row r="13" spans="1:19" ht="24.95" customHeight="1">
      <c r="A13" s="95"/>
      <c r="B13" s="96"/>
      <c r="C13" s="95"/>
      <c r="D13" s="96"/>
      <c r="E13" s="96"/>
      <c r="F13" s="96"/>
      <c r="G13" s="95"/>
      <c r="H13" s="96"/>
      <c r="I13" s="96"/>
      <c r="J13" s="96"/>
      <c r="K13" s="96"/>
      <c r="L13" s="96"/>
      <c r="M13" s="97"/>
      <c r="N13" s="98"/>
      <c r="O13" s="98"/>
      <c r="P13" s="98"/>
      <c r="Q13" s="98"/>
      <c r="R13" s="98"/>
      <c r="S13" s="99"/>
    </row>
    <row r="14" spans="1:19" ht="24.95" customHeight="1">
      <c r="A14" s="95"/>
      <c r="B14" s="96"/>
      <c r="C14" s="95"/>
      <c r="D14" s="96"/>
      <c r="E14" s="96"/>
      <c r="F14" s="96"/>
      <c r="G14" s="95"/>
      <c r="H14" s="96"/>
      <c r="I14" s="96"/>
      <c r="J14" s="96"/>
      <c r="K14" s="96"/>
      <c r="L14" s="96"/>
      <c r="M14" s="97"/>
      <c r="N14" s="98"/>
      <c r="O14" s="98"/>
      <c r="P14" s="98"/>
      <c r="Q14" s="98"/>
      <c r="R14" s="98"/>
      <c r="S14" s="99"/>
    </row>
    <row r="15" spans="1:19" ht="24.95" customHeight="1">
      <c r="A15" s="95"/>
      <c r="B15" s="96"/>
      <c r="C15" s="95"/>
      <c r="D15" s="96"/>
      <c r="E15" s="96"/>
      <c r="F15" s="96"/>
      <c r="G15" s="95"/>
      <c r="H15" s="96"/>
      <c r="I15" s="96"/>
      <c r="J15" s="96"/>
      <c r="K15" s="96"/>
      <c r="L15" s="96"/>
      <c r="M15" s="97"/>
      <c r="N15" s="98"/>
      <c r="O15" s="98"/>
      <c r="P15" s="98"/>
      <c r="Q15" s="98"/>
      <c r="R15" s="98"/>
      <c r="S15" s="99"/>
    </row>
    <row r="16" spans="1:19" ht="24.95" customHeight="1">
      <c r="A16" s="95"/>
      <c r="B16" s="96"/>
      <c r="C16" s="95"/>
      <c r="D16" s="96"/>
      <c r="E16" s="96"/>
      <c r="F16" s="96"/>
      <c r="G16" s="95"/>
      <c r="H16" s="96"/>
      <c r="I16" s="96"/>
      <c r="J16" s="96"/>
      <c r="K16" s="96"/>
      <c r="L16" s="96"/>
      <c r="M16" s="97"/>
      <c r="N16" s="98"/>
      <c r="O16" s="98"/>
      <c r="P16" s="98"/>
      <c r="Q16" s="98"/>
      <c r="R16" s="98"/>
      <c r="S16" s="99"/>
    </row>
    <row r="17" spans="1:19" ht="24.95" customHeight="1">
      <c r="A17" s="95"/>
      <c r="B17" s="96"/>
      <c r="C17" s="95"/>
      <c r="D17" s="96"/>
      <c r="E17" s="96"/>
      <c r="F17" s="96"/>
      <c r="G17" s="95"/>
      <c r="H17" s="96"/>
      <c r="I17" s="96"/>
      <c r="J17" s="96"/>
      <c r="K17" s="96"/>
      <c r="L17" s="96"/>
      <c r="M17" s="97"/>
      <c r="N17" s="98"/>
      <c r="O17" s="98"/>
      <c r="P17" s="98"/>
      <c r="Q17" s="98"/>
      <c r="R17" s="98"/>
      <c r="S17" s="99"/>
    </row>
    <row r="18" spans="1:19" ht="24.95" customHeight="1">
      <c r="A18" s="95"/>
      <c r="B18" s="96"/>
      <c r="C18" s="95"/>
      <c r="D18" s="96"/>
      <c r="E18" s="96"/>
      <c r="F18" s="96"/>
      <c r="G18" s="95"/>
      <c r="H18" s="96"/>
      <c r="I18" s="96"/>
      <c r="J18" s="96"/>
      <c r="K18" s="96"/>
      <c r="L18" s="96"/>
      <c r="M18" s="97"/>
      <c r="N18" s="98"/>
      <c r="O18" s="98"/>
      <c r="P18" s="98"/>
      <c r="Q18" s="98"/>
      <c r="R18" s="98"/>
      <c r="S18" s="99"/>
    </row>
    <row r="19" spans="1:19" ht="24.95" customHeight="1">
      <c r="A19" s="95"/>
      <c r="B19" s="96"/>
      <c r="C19" s="95"/>
      <c r="D19" s="96"/>
      <c r="E19" s="96"/>
      <c r="F19" s="96"/>
      <c r="G19" s="95"/>
      <c r="H19" s="96"/>
      <c r="I19" s="96"/>
      <c r="J19" s="96"/>
      <c r="K19" s="96"/>
      <c r="L19" s="96"/>
      <c r="M19" s="97"/>
      <c r="N19" s="98"/>
      <c r="O19" s="98"/>
      <c r="P19" s="98"/>
      <c r="Q19" s="98"/>
      <c r="R19" s="98"/>
      <c r="S19" s="99"/>
    </row>
    <row r="21" spans="1:19" ht="14.25">
      <c r="A21" s="102" t="s">
        <v>32</v>
      </c>
      <c r="B21" s="102"/>
      <c r="C21" s="102"/>
      <c r="D21" s="102"/>
      <c r="E21" s="102"/>
      <c r="F21" s="102"/>
      <c r="G21" s="102"/>
      <c r="H21" s="102"/>
      <c r="I21" s="102"/>
      <c r="J21" s="102"/>
      <c r="K21" s="102"/>
      <c r="L21" s="102"/>
      <c r="M21" s="102"/>
      <c r="N21" s="102"/>
      <c r="O21" s="102"/>
      <c r="P21" s="102"/>
      <c r="Q21" s="102"/>
      <c r="R21" s="102"/>
      <c r="S21" s="102"/>
    </row>
    <row r="22" spans="1:19" ht="19.7" customHeight="1">
      <c r="A22" s="100" t="s">
        <v>33</v>
      </c>
      <c r="B22" s="101"/>
      <c r="C22" s="101"/>
      <c r="D22" s="101"/>
      <c r="E22" s="101"/>
      <c r="F22" s="101"/>
      <c r="G22" s="101"/>
      <c r="H22" s="101"/>
      <c r="I22" s="101"/>
      <c r="J22" s="101"/>
      <c r="K22" s="101"/>
      <c r="L22" s="101"/>
      <c r="M22" s="101"/>
      <c r="N22" s="101"/>
      <c r="O22" s="101"/>
      <c r="P22" s="101"/>
      <c r="Q22" s="101"/>
      <c r="R22" s="101"/>
      <c r="S22" s="101"/>
    </row>
    <row r="23" spans="1:19" ht="19.7" customHeight="1">
      <c r="A23" s="100" t="s">
        <v>33</v>
      </c>
      <c r="B23" s="101"/>
      <c r="C23" s="101"/>
      <c r="D23" s="101"/>
      <c r="E23" s="101"/>
      <c r="F23" s="101"/>
      <c r="G23" s="101"/>
      <c r="H23" s="101"/>
      <c r="I23" s="101"/>
      <c r="J23" s="101"/>
      <c r="K23" s="101"/>
      <c r="L23" s="101"/>
      <c r="M23" s="101"/>
      <c r="N23" s="101"/>
      <c r="O23" s="101"/>
      <c r="P23" s="101"/>
      <c r="Q23" s="101"/>
      <c r="R23" s="101"/>
      <c r="S23" s="101"/>
    </row>
    <row r="24" spans="1:19" ht="19.7" customHeight="1">
      <c r="A24" s="100" t="s">
        <v>33</v>
      </c>
      <c r="B24" s="101"/>
      <c r="C24" s="101"/>
      <c r="D24" s="101"/>
      <c r="E24" s="101"/>
      <c r="F24" s="101"/>
      <c r="G24" s="101"/>
      <c r="H24" s="101"/>
      <c r="I24" s="101"/>
      <c r="J24" s="101"/>
      <c r="K24" s="101"/>
      <c r="L24" s="101"/>
      <c r="M24" s="101"/>
      <c r="N24" s="101"/>
      <c r="O24" s="101"/>
      <c r="P24" s="101"/>
      <c r="Q24" s="101"/>
      <c r="R24" s="101"/>
      <c r="S24" s="101"/>
    </row>
    <row r="25" spans="1:19" ht="19.7" customHeight="1">
      <c r="A25" s="100" t="s">
        <v>33</v>
      </c>
      <c r="B25" s="101"/>
      <c r="C25" s="101"/>
      <c r="D25" s="101"/>
      <c r="E25" s="101"/>
      <c r="F25" s="101"/>
      <c r="G25" s="101"/>
      <c r="H25" s="101"/>
      <c r="I25" s="101"/>
      <c r="J25" s="101"/>
      <c r="K25" s="101"/>
      <c r="L25" s="101"/>
      <c r="M25" s="101"/>
      <c r="N25" s="101"/>
      <c r="O25" s="101"/>
      <c r="P25" s="101"/>
      <c r="Q25" s="101"/>
      <c r="R25" s="101"/>
      <c r="S25" s="101"/>
    </row>
    <row r="26" spans="1:19" ht="19.7" customHeight="1">
      <c r="A26" s="100" t="s">
        <v>33</v>
      </c>
      <c r="B26" s="101"/>
      <c r="C26" s="101"/>
      <c r="D26" s="101"/>
      <c r="E26" s="101"/>
      <c r="F26" s="101"/>
      <c r="G26" s="101"/>
      <c r="H26" s="101"/>
      <c r="I26" s="101"/>
      <c r="J26" s="101"/>
      <c r="K26" s="101"/>
      <c r="L26" s="101"/>
      <c r="M26" s="101"/>
      <c r="N26" s="101"/>
      <c r="O26" s="101"/>
      <c r="P26" s="101"/>
      <c r="Q26" s="101"/>
      <c r="R26" s="101"/>
      <c r="S26" s="101"/>
    </row>
    <row r="28" spans="1:19" ht="14.25">
      <c r="A28" s="56" t="s">
        <v>21</v>
      </c>
    </row>
    <row r="32" spans="1:19">
      <c r="A32" s="72" t="s">
        <v>22</v>
      </c>
      <c r="B32" s="72"/>
      <c r="C32" s="72"/>
      <c r="D32" s="72"/>
      <c r="E32" s="72"/>
      <c r="F32" s="72"/>
      <c r="G32" s="72"/>
      <c r="M32" s="72" t="s">
        <v>34</v>
      </c>
      <c r="N32" s="72"/>
      <c r="O32" s="72"/>
      <c r="P32" s="72"/>
      <c r="Q32" s="72"/>
      <c r="R32" s="72"/>
      <c r="S32" s="72"/>
    </row>
    <row r="33" spans="1:13">
      <c r="A33" s="52" t="s">
        <v>24</v>
      </c>
      <c r="M33" s="52" t="s">
        <v>25</v>
      </c>
    </row>
    <row r="35" spans="1:13" ht="15">
      <c r="A35" s="54" t="s">
        <v>35</v>
      </c>
    </row>
  </sheetData>
  <protectedRanges>
    <protectedRange sqref="A22:S26 A7:S19" name="Intervallo1"/>
  </protectedRanges>
  <mergeCells count="66">
    <mergeCell ref="A23:S23"/>
    <mergeCell ref="A24:S24"/>
    <mergeCell ref="A25:S25"/>
    <mergeCell ref="A26:S26"/>
    <mergeCell ref="A32:G32"/>
    <mergeCell ref="M32:S32"/>
    <mergeCell ref="A22:S22"/>
    <mergeCell ref="A17:B17"/>
    <mergeCell ref="C17:F17"/>
    <mergeCell ref="G17:L17"/>
    <mergeCell ref="M17:S17"/>
    <mergeCell ref="A18:B18"/>
    <mergeCell ref="C18:F18"/>
    <mergeCell ref="G18:L18"/>
    <mergeCell ref="M18:S18"/>
    <mergeCell ref="A19:B19"/>
    <mergeCell ref="C19:F19"/>
    <mergeCell ref="G19:L19"/>
    <mergeCell ref="M19:S19"/>
    <mergeCell ref="A21:S21"/>
    <mergeCell ref="A15:B15"/>
    <mergeCell ref="C15:F15"/>
    <mergeCell ref="G15:L15"/>
    <mergeCell ref="M15:S15"/>
    <mergeCell ref="A16:B16"/>
    <mergeCell ref="C16:F16"/>
    <mergeCell ref="G16:L16"/>
    <mergeCell ref="M16:S16"/>
    <mergeCell ref="A13:B13"/>
    <mergeCell ref="C13:F13"/>
    <mergeCell ref="G13:L13"/>
    <mergeCell ref="M13:S13"/>
    <mergeCell ref="A14:B14"/>
    <mergeCell ref="C14:F14"/>
    <mergeCell ref="G14:L14"/>
    <mergeCell ref="M14:S14"/>
    <mergeCell ref="A11:B11"/>
    <mergeCell ref="C11:F11"/>
    <mergeCell ref="G11:L11"/>
    <mergeCell ref="M11:S11"/>
    <mergeCell ref="A12:B12"/>
    <mergeCell ref="C12:F12"/>
    <mergeCell ref="G12:L12"/>
    <mergeCell ref="M12:S12"/>
    <mergeCell ref="A9:B9"/>
    <mergeCell ref="C9:F9"/>
    <mergeCell ref="G9:L9"/>
    <mergeCell ref="M9:S9"/>
    <mergeCell ref="A10:B10"/>
    <mergeCell ref="C10:F10"/>
    <mergeCell ref="G10:L10"/>
    <mergeCell ref="M10:S10"/>
    <mergeCell ref="A7:B7"/>
    <mergeCell ref="C7:F7"/>
    <mergeCell ref="G7:L7"/>
    <mergeCell ref="M7:S7"/>
    <mergeCell ref="A8:B8"/>
    <mergeCell ref="C8:F8"/>
    <mergeCell ref="G8:L8"/>
    <mergeCell ref="M8:S8"/>
    <mergeCell ref="A2:S2"/>
    <mergeCell ref="A4:S4"/>
    <mergeCell ref="A6:B6"/>
    <mergeCell ref="C6:F6"/>
    <mergeCell ref="G6:L6"/>
    <mergeCell ref="M6:S6"/>
  </mergeCells>
  <printOptions horizontalCentered="1"/>
  <pageMargins left="0.70866141732283472" right="0.70866141732283472" top="0.74803149606299213" bottom="0.74803149606299213" header="0.31496062992125984" footer="0.31496062992125984"/>
  <pageSetup paperSize="9" scale="96" orientation="portrait" horizontalDpi="1200" verticalDpi="1200" r:id="rId1"/>
  <headerFooter>
    <oddHeader>&amp;L&amp;"Arial,Normale"&amp;9Stazione di Lugano - Sottopasso Genzana (SoGe)
Prestazioni di accompagnamento ambientale dei lavori
&amp;"Arial,Grassetto"Offerta economica&amp;R&amp;"Arial,Grassetto"&amp;9V1.O.DLL&amp;"Arial,Normale"
Pagina &amp;P di &amp;N</oddHeader>
    <oddFooter>&amp;L&amp;"Arial,Normale"&amp;9&amp;F&amp;R&amp;"Arial,Normale"&amp;9&amp;D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view="pageBreakPreview" zoomScale="70" zoomScaleNormal="100" zoomScaleSheetLayoutView="70" workbookViewId="0">
      <selection activeCell="AC37" sqref="AC37"/>
    </sheetView>
  </sheetViews>
  <sheetFormatPr defaultColWidth="9.33203125" defaultRowHeight="12.75"/>
  <cols>
    <col min="1" max="1" width="5.83203125" style="60" customWidth="1"/>
    <col min="2" max="2" width="4.6640625" style="60" customWidth="1"/>
    <col min="3" max="3" width="1.1640625" style="60" customWidth="1"/>
    <col min="4" max="4" width="2.1640625" style="60" customWidth="1"/>
    <col min="5" max="5" width="18.6640625" style="60" customWidth="1"/>
    <col min="6" max="6" width="4.6640625" style="60" customWidth="1"/>
    <col min="7" max="7" width="6.83203125" style="60" customWidth="1"/>
    <col min="8" max="8" width="24.33203125" style="60" customWidth="1"/>
    <col min="9" max="9" width="10.33203125" style="60" customWidth="1"/>
    <col min="10" max="10" width="6.83203125" style="60" customWidth="1"/>
    <col min="11" max="11" width="10.33203125" style="60" customWidth="1"/>
    <col min="12" max="12" width="3.33203125" style="60" hidden="1" customWidth="1"/>
    <col min="13" max="13" width="15.1640625" style="60" hidden="1" customWidth="1"/>
    <col min="14" max="14" width="30.83203125" style="60" customWidth="1"/>
    <col min="15" max="15" width="10.33203125" style="60" customWidth="1"/>
    <col min="16" max="16" width="40.6640625" style="60" customWidth="1"/>
    <col min="17" max="16384" width="9.33203125" style="60"/>
  </cols>
  <sheetData>
    <row r="1" spans="1:15" ht="7.5" customHeight="1"/>
    <row r="2" spans="1:15" ht="20.25" customHeight="1">
      <c r="A2" s="123" t="s">
        <v>47</v>
      </c>
      <c r="B2" s="123"/>
      <c r="C2" s="123"/>
      <c r="D2" s="123"/>
      <c r="E2" s="123"/>
      <c r="F2" s="123"/>
      <c r="G2" s="123"/>
      <c r="H2" s="123"/>
      <c r="I2" s="123"/>
      <c r="J2" s="123"/>
      <c r="K2" s="123"/>
      <c r="L2" s="123"/>
      <c r="M2" s="123"/>
      <c r="N2" s="123"/>
    </row>
    <row r="3" spans="1:15" ht="7.5" customHeight="1" thickBot="1"/>
    <row r="4" spans="1:15" ht="29.45" customHeight="1">
      <c r="A4" s="124" t="s">
        <v>43</v>
      </c>
      <c r="B4" s="125"/>
      <c r="C4" s="125"/>
      <c r="D4" s="125"/>
      <c r="E4" s="125"/>
      <c r="F4" s="125"/>
      <c r="G4" s="125"/>
      <c r="H4" s="125"/>
      <c r="I4" s="125"/>
      <c r="J4" s="125"/>
      <c r="K4" s="125"/>
      <c r="L4" s="125"/>
      <c r="M4" s="125"/>
      <c r="N4" s="126"/>
      <c r="O4" s="30"/>
    </row>
    <row r="5" spans="1:15" ht="23.1" customHeight="1">
      <c r="A5" s="128" t="s">
        <v>36</v>
      </c>
      <c r="B5" s="115"/>
      <c r="C5" s="115"/>
      <c r="D5" s="115"/>
      <c r="E5" s="115"/>
      <c r="F5" s="115"/>
      <c r="G5" s="115"/>
      <c r="H5" s="115"/>
      <c r="I5" s="115"/>
      <c r="J5" s="115"/>
      <c r="K5" s="116"/>
      <c r="L5" s="19"/>
      <c r="M5" s="20"/>
      <c r="N5" s="24">
        <f>'Offerta economica'!N8</f>
        <v>0</v>
      </c>
      <c r="O5" s="31"/>
    </row>
    <row r="6" spans="1:15" ht="23.1" customHeight="1">
      <c r="A6" s="128" t="s">
        <v>37</v>
      </c>
      <c r="B6" s="115"/>
      <c r="C6" s="115"/>
      <c r="D6" s="115"/>
      <c r="E6" s="115"/>
      <c r="F6" s="115"/>
      <c r="G6" s="115"/>
      <c r="H6" s="115"/>
      <c r="I6" s="115"/>
      <c r="J6" s="115"/>
      <c r="K6" s="116"/>
      <c r="L6" s="19"/>
      <c r="M6" s="20"/>
      <c r="N6" s="24">
        <f>'Offerta economica'!N14</f>
        <v>0</v>
      </c>
      <c r="O6" s="31"/>
    </row>
    <row r="7" spans="1:15" ht="23.1" customHeight="1">
      <c r="A7" s="128" t="s">
        <v>38</v>
      </c>
      <c r="B7" s="115"/>
      <c r="C7" s="115"/>
      <c r="D7" s="115"/>
      <c r="E7" s="115"/>
      <c r="F7" s="115"/>
      <c r="G7" s="115"/>
      <c r="H7" s="115"/>
      <c r="I7" s="115"/>
      <c r="J7" s="115"/>
      <c r="K7" s="116"/>
      <c r="L7" s="19"/>
      <c r="M7" s="20"/>
      <c r="N7" s="24">
        <f>'Offerta economica'!N20</f>
        <v>0</v>
      </c>
      <c r="O7" s="30"/>
    </row>
    <row r="8" spans="1:15" ht="23.1" customHeight="1">
      <c r="A8" s="128" t="s">
        <v>39</v>
      </c>
      <c r="B8" s="115"/>
      <c r="C8" s="115"/>
      <c r="D8" s="115"/>
      <c r="E8" s="115"/>
      <c r="F8" s="115"/>
      <c r="G8" s="115"/>
      <c r="H8" s="115"/>
      <c r="I8" s="115"/>
      <c r="J8" s="115"/>
      <c r="K8" s="116"/>
      <c r="L8" s="19"/>
      <c r="M8" s="20"/>
      <c r="N8" s="24">
        <f>'Offerta economica'!N26</f>
        <v>0</v>
      </c>
      <c r="O8" s="30"/>
    </row>
    <row r="9" spans="1:15" ht="23.1" customHeight="1">
      <c r="A9" s="130" t="s">
        <v>42</v>
      </c>
      <c r="B9" s="131"/>
      <c r="C9" s="131"/>
      <c r="D9" s="131"/>
      <c r="E9" s="131"/>
      <c r="F9" s="131"/>
      <c r="G9" s="131"/>
      <c r="H9" s="131"/>
      <c r="I9" s="131"/>
      <c r="J9" s="131"/>
      <c r="K9" s="132"/>
      <c r="L9" s="34"/>
      <c r="M9" s="35"/>
      <c r="N9" s="39"/>
      <c r="O9" s="30"/>
    </row>
    <row r="10" spans="1:15" ht="23.1" customHeight="1">
      <c r="A10" s="128" t="s">
        <v>41</v>
      </c>
      <c r="B10" s="115"/>
      <c r="C10" s="115"/>
      <c r="D10" s="115"/>
      <c r="E10" s="115"/>
      <c r="F10" s="115"/>
      <c r="G10" s="115"/>
      <c r="H10" s="115"/>
      <c r="I10" s="115"/>
      <c r="J10" s="115"/>
      <c r="K10" s="116"/>
      <c r="L10" s="19"/>
      <c r="M10" s="20"/>
      <c r="N10" s="24">
        <f>'Offerta economica'!N35</f>
        <v>0</v>
      </c>
      <c r="O10" s="31"/>
    </row>
    <row r="11" spans="1:15" ht="23.1" customHeight="1" thickBot="1">
      <c r="A11" s="108" t="s">
        <v>7</v>
      </c>
      <c r="B11" s="109"/>
      <c r="C11" s="109"/>
      <c r="D11" s="109"/>
      <c r="E11" s="109"/>
      <c r="F11" s="109"/>
      <c r="G11" s="109"/>
      <c r="H11" s="109"/>
      <c r="I11" s="109"/>
      <c r="J11" s="109"/>
      <c r="K11" s="127"/>
      <c r="L11" s="25"/>
      <c r="M11" s="26"/>
      <c r="N11" s="27">
        <f>SUM(N5:N10)</f>
        <v>0</v>
      </c>
    </row>
    <row r="12" spans="1:15" ht="11.45" customHeight="1" thickBot="1">
      <c r="A12" s="13"/>
      <c r="B12" s="13"/>
      <c r="C12" s="13"/>
      <c r="D12" s="13"/>
      <c r="E12" s="13"/>
      <c r="F12" s="13"/>
      <c r="G12" s="13"/>
      <c r="H12" s="13"/>
      <c r="I12" s="13"/>
      <c r="J12" s="13"/>
      <c r="K12" s="14"/>
      <c r="L12" s="15"/>
      <c r="M12" s="16"/>
      <c r="N12" s="16"/>
    </row>
    <row r="13" spans="1:15" ht="23.1" customHeight="1">
      <c r="A13" s="124" t="s">
        <v>53</v>
      </c>
      <c r="B13" s="125"/>
      <c r="C13" s="125"/>
      <c r="D13" s="125"/>
      <c r="E13" s="125"/>
      <c r="F13" s="125"/>
      <c r="G13" s="125"/>
      <c r="H13" s="125"/>
      <c r="I13" s="125"/>
      <c r="J13" s="125"/>
      <c r="K13" s="129"/>
      <c r="L13" s="105"/>
      <c r="M13" s="106"/>
      <c r="N13" s="107"/>
    </row>
    <row r="14" spans="1:15" ht="18" customHeight="1">
      <c r="A14" s="121" t="s">
        <v>55</v>
      </c>
      <c r="B14" s="122"/>
      <c r="C14" s="122"/>
      <c r="D14" s="122"/>
      <c r="E14" s="122"/>
      <c r="F14" s="122"/>
      <c r="G14" s="122"/>
      <c r="H14" s="122"/>
      <c r="I14" s="122"/>
      <c r="J14" s="122"/>
      <c r="K14" s="64">
        <v>0.01</v>
      </c>
      <c r="L14" s="20"/>
      <c r="M14" s="20"/>
      <c r="N14" s="24">
        <f>(N5+N6)*K14</f>
        <v>0</v>
      </c>
    </row>
    <row r="15" spans="1:15" ht="18" customHeight="1">
      <c r="A15" s="121" t="s">
        <v>56</v>
      </c>
      <c r="B15" s="122"/>
      <c r="C15" s="122"/>
      <c r="D15" s="122"/>
      <c r="E15" s="122"/>
      <c r="F15" s="122"/>
      <c r="G15" s="122"/>
      <c r="H15" s="122"/>
      <c r="I15" s="122"/>
      <c r="J15" s="122"/>
      <c r="K15" s="64">
        <v>0.02</v>
      </c>
      <c r="L15" s="20"/>
      <c r="M15" s="20"/>
      <c r="N15" s="24">
        <f>(N5+N6)*K15</f>
        <v>0</v>
      </c>
    </row>
    <row r="16" spans="1:15" ht="23.1" customHeight="1" thickBot="1">
      <c r="A16" s="108" t="s">
        <v>6</v>
      </c>
      <c r="B16" s="109"/>
      <c r="C16" s="109"/>
      <c r="D16" s="109"/>
      <c r="E16" s="109"/>
      <c r="F16" s="109"/>
      <c r="G16" s="109"/>
      <c r="H16" s="109"/>
      <c r="I16" s="109"/>
      <c r="J16" s="109"/>
      <c r="K16" s="110"/>
      <c r="L16" s="25"/>
      <c r="M16" s="26"/>
      <c r="N16" s="27">
        <f>SUM(N14:N15)</f>
        <v>0</v>
      </c>
    </row>
    <row r="17" spans="1:15" ht="11.45" customHeight="1" thickBot="1">
      <c r="A17" s="17"/>
      <c r="B17" s="13"/>
      <c r="C17" s="13"/>
      <c r="D17" s="13"/>
      <c r="E17" s="13"/>
      <c r="F17" s="13"/>
      <c r="G17" s="13"/>
      <c r="H17" s="13"/>
      <c r="I17" s="13"/>
      <c r="J17" s="13"/>
      <c r="K17" s="14"/>
      <c r="L17" s="15"/>
      <c r="M17" s="16"/>
      <c r="N17" s="18"/>
    </row>
    <row r="18" spans="1:15" ht="25.35" customHeight="1">
      <c r="A18" s="111" t="s">
        <v>52</v>
      </c>
      <c r="B18" s="112"/>
      <c r="C18" s="112"/>
      <c r="D18" s="112"/>
      <c r="E18" s="112"/>
      <c r="F18" s="112"/>
      <c r="G18" s="112"/>
      <c r="H18" s="112"/>
      <c r="I18" s="112"/>
      <c r="J18" s="112"/>
      <c r="K18" s="113"/>
      <c r="L18" s="36"/>
      <c r="M18" s="37"/>
      <c r="N18" s="38">
        <f>N11+N16</f>
        <v>0</v>
      </c>
    </row>
    <row r="19" spans="1:15" ht="25.35" customHeight="1">
      <c r="A19" s="114" t="s">
        <v>44</v>
      </c>
      <c r="B19" s="115"/>
      <c r="C19" s="115"/>
      <c r="D19" s="115"/>
      <c r="E19" s="115"/>
      <c r="F19" s="115"/>
      <c r="G19" s="115"/>
      <c r="H19" s="115"/>
      <c r="I19" s="115"/>
      <c r="J19" s="116"/>
      <c r="K19" s="6">
        <v>7.6999999999999999E-2</v>
      </c>
      <c r="L19" s="19"/>
      <c r="M19" s="20"/>
      <c r="N19" s="21">
        <f>K19*N18</f>
        <v>0</v>
      </c>
    </row>
    <row r="20" spans="1:15" s="61" customFormat="1" ht="25.35" customHeight="1" thickBot="1">
      <c r="A20" s="117" t="s">
        <v>45</v>
      </c>
      <c r="B20" s="118"/>
      <c r="C20" s="118"/>
      <c r="D20" s="118"/>
      <c r="E20" s="118"/>
      <c r="F20" s="118"/>
      <c r="G20" s="118"/>
      <c r="H20" s="118"/>
      <c r="I20" s="118"/>
      <c r="J20" s="118"/>
      <c r="K20" s="119"/>
      <c r="L20" s="22"/>
      <c r="M20" s="23"/>
      <c r="N20" s="28">
        <f>N18+N19</f>
        <v>0</v>
      </c>
    </row>
    <row r="21" spans="1:15" s="61" customFormat="1" ht="93" customHeight="1">
      <c r="A21" s="120" t="s">
        <v>54</v>
      </c>
      <c r="B21" s="120"/>
      <c r="C21" s="120"/>
      <c r="D21" s="120"/>
      <c r="E21" s="120"/>
      <c r="F21" s="120"/>
      <c r="G21" s="120"/>
      <c r="H21" s="120"/>
      <c r="I21" s="120"/>
      <c r="J21" s="120"/>
      <c r="K21" s="120"/>
      <c r="L21" s="120"/>
      <c r="M21" s="120"/>
      <c r="N21" s="120"/>
    </row>
    <row r="22" spans="1:15" s="61" customFormat="1" ht="23.1" customHeight="1">
      <c r="A22" s="120" t="s">
        <v>51</v>
      </c>
      <c r="B22" s="120"/>
      <c r="C22" s="120"/>
      <c r="D22" s="120"/>
      <c r="E22" s="120"/>
      <c r="F22" s="120"/>
      <c r="G22" s="120"/>
      <c r="H22" s="120"/>
      <c r="I22" s="120"/>
      <c r="J22" s="120"/>
      <c r="K22" s="120"/>
      <c r="L22" s="120"/>
      <c r="M22" s="120"/>
      <c r="N22" s="120"/>
    </row>
    <row r="23" spans="1:15" s="61" customFormat="1" ht="23.1" customHeight="1">
      <c r="A23" s="62"/>
      <c r="B23" s="62"/>
      <c r="C23" s="62"/>
    </row>
    <row r="24" spans="1:15" s="61" customFormat="1" ht="23.1" customHeight="1">
      <c r="A24" s="104" t="s">
        <v>12</v>
      </c>
      <c r="B24" s="104"/>
      <c r="C24" s="104"/>
      <c r="D24" s="104"/>
      <c r="E24" s="63">
        <f>('Offerta economica'!N8+'Offerta economica'!N14+'Offerta economica'!N35)/('Offerta economica'!L8+'Offerta economica'!L14+'Offerta economica'!L35)</f>
        <v>0</v>
      </c>
      <c r="F24" s="57" t="s">
        <v>13</v>
      </c>
      <c r="G24" s="58"/>
      <c r="H24" s="58" t="s">
        <v>50</v>
      </c>
      <c r="I24" s="58"/>
      <c r="J24" s="58"/>
      <c r="K24" s="58"/>
      <c r="L24" s="58"/>
      <c r="M24" s="58"/>
      <c r="N24" s="58"/>
    </row>
    <row r="25" spans="1:15" s="61" customFormat="1" ht="23.1" customHeight="1">
      <c r="A25" s="3"/>
      <c r="B25" s="3"/>
      <c r="C25" s="3"/>
      <c r="D25" s="3"/>
      <c r="E25" s="3"/>
      <c r="F25" s="32"/>
      <c r="G25" s="32"/>
      <c r="H25" s="3"/>
      <c r="I25" s="32"/>
      <c r="J25" s="62"/>
      <c r="K25" s="62"/>
      <c r="L25" s="62"/>
      <c r="M25" s="62"/>
      <c r="N25" s="62"/>
      <c r="O25" s="62"/>
    </row>
    <row r="26" spans="1:15" s="61" customFormat="1" ht="15.75" customHeight="1">
      <c r="A26" s="103" t="s">
        <v>8</v>
      </c>
      <c r="B26" s="103"/>
      <c r="C26" s="103"/>
      <c r="D26" s="103"/>
      <c r="E26" s="5"/>
      <c r="F26" s="103" t="s">
        <v>9</v>
      </c>
      <c r="G26" s="103"/>
      <c r="H26" s="103"/>
      <c r="I26" s="5"/>
      <c r="J26" s="5"/>
      <c r="K26" s="5"/>
      <c r="L26" s="5"/>
      <c r="M26" s="5"/>
      <c r="N26" s="5"/>
      <c r="O26" s="5"/>
    </row>
  </sheetData>
  <mergeCells count="22">
    <mergeCell ref="A2:N2"/>
    <mergeCell ref="A4:N4"/>
    <mergeCell ref="A11:K11"/>
    <mergeCell ref="A10:K10"/>
    <mergeCell ref="A13:K13"/>
    <mergeCell ref="A5:K5"/>
    <mergeCell ref="A6:K6"/>
    <mergeCell ref="A7:K7"/>
    <mergeCell ref="A8:K8"/>
    <mergeCell ref="A9:K9"/>
    <mergeCell ref="A26:D26"/>
    <mergeCell ref="F26:H26"/>
    <mergeCell ref="A24:D24"/>
    <mergeCell ref="L13:N13"/>
    <mergeCell ref="A16:K16"/>
    <mergeCell ref="A18:K18"/>
    <mergeCell ref="A19:J19"/>
    <mergeCell ref="A20:K20"/>
    <mergeCell ref="A21:N21"/>
    <mergeCell ref="A22:N22"/>
    <mergeCell ref="A14:J14"/>
    <mergeCell ref="A15:J15"/>
  </mergeCells>
  <printOptions horizontalCentered="1"/>
  <pageMargins left="0.70866141732283472" right="0.70866141732283472" top="0.74803149606299213" bottom="0.74803149606299213" header="0.31496062992125984" footer="0.31496062992125984"/>
  <pageSetup paperSize="9" scale="77" orientation="portrait" horizontalDpi="1200" verticalDpi="1200" r:id="rId1"/>
  <headerFooter>
    <oddHeader>&amp;L&amp;"Arial,Normale"&amp;9Stazione di Lugano - Sottopasso Genzana (SoGe)
Prestazioni di accompagnamento ambientale dei lavori
&amp;"Arial,Grassetto"Offerta economica&amp;R&amp;"Arial,Grassetto"&amp;9V1.O.DLL&amp;"Arial,Normale"
Pagina &amp;P di &amp;N</oddHeader>
    <oddFooter>&amp;L&amp;"Arial,Normale"&amp;9&amp;F&amp;R&amp;"Arial,Normale"&amp;9&amp;D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zoomScale="70" zoomScaleNormal="70" zoomScalePageLayoutView="55" workbookViewId="0">
      <selection activeCell="O17" sqref="O17"/>
    </sheetView>
  </sheetViews>
  <sheetFormatPr defaultRowHeight="12.75"/>
  <cols>
    <col min="1" max="1" width="4.6640625" customWidth="1"/>
    <col min="2" max="2" width="1.1640625" customWidth="1"/>
    <col min="3" max="3" width="2.1640625" customWidth="1"/>
    <col min="4" max="4" width="18.6640625" customWidth="1"/>
    <col min="5" max="5" width="4.6640625" customWidth="1"/>
    <col min="6" max="6" width="6.83203125" customWidth="1"/>
    <col min="7" max="7" width="24.33203125" customWidth="1"/>
    <col min="8" max="8" width="10.33203125" customWidth="1"/>
    <col min="9" max="9" width="6.83203125" customWidth="1"/>
    <col min="10" max="10" width="10.33203125" customWidth="1"/>
    <col min="11" max="11" width="3.33203125" customWidth="1"/>
    <col min="12" max="12" width="15.1640625" customWidth="1"/>
    <col min="13" max="13" width="14" hidden="1" customWidth="1"/>
    <col min="14" max="14" width="23.6640625" customWidth="1"/>
    <col min="15" max="15" width="40.6640625" customWidth="1"/>
  </cols>
  <sheetData>
    <row r="1" spans="1:15" ht="7.5" customHeight="1"/>
    <row r="2" spans="1:15" s="60" customFormat="1" ht="20.25" customHeight="1">
      <c r="A2" s="123" t="s">
        <v>15</v>
      </c>
      <c r="B2" s="123"/>
      <c r="C2" s="123"/>
      <c r="D2" s="123"/>
      <c r="E2" s="123"/>
      <c r="F2" s="123"/>
      <c r="G2" s="123"/>
      <c r="H2" s="123"/>
      <c r="I2" s="123"/>
      <c r="J2" s="123"/>
      <c r="K2" s="123"/>
      <c r="L2" s="123"/>
      <c r="M2" s="123"/>
      <c r="N2" s="123"/>
    </row>
    <row r="3" spans="1:15" ht="7.5" customHeight="1"/>
    <row r="4" spans="1:15" s="4" customFormat="1" ht="20.25" customHeight="1">
      <c r="A4" s="147" t="s">
        <v>36</v>
      </c>
      <c r="B4" s="147"/>
      <c r="C4" s="147"/>
      <c r="D4" s="147"/>
      <c r="E4" s="147"/>
      <c r="F4" s="147"/>
      <c r="G4" s="147"/>
      <c r="H4" s="147"/>
      <c r="I4" s="147"/>
      <c r="J4" s="147"/>
      <c r="K4" s="147"/>
      <c r="L4" s="147"/>
      <c r="M4" s="147"/>
      <c r="N4" s="147"/>
      <c r="O4" s="1"/>
    </row>
    <row r="5" spans="1:15" s="4" customFormat="1" ht="33" customHeight="1">
      <c r="A5" s="151" t="s">
        <v>0</v>
      </c>
      <c r="B5" s="152"/>
      <c r="C5" s="153"/>
      <c r="D5" s="151" t="s">
        <v>1</v>
      </c>
      <c r="E5" s="152"/>
      <c r="F5" s="152"/>
      <c r="G5" s="152"/>
      <c r="H5" s="153"/>
      <c r="I5" s="154" t="s">
        <v>2</v>
      </c>
      <c r="J5" s="155"/>
      <c r="K5" s="156"/>
      <c r="L5" s="2" t="s">
        <v>3</v>
      </c>
      <c r="M5" s="158" t="s">
        <v>4</v>
      </c>
      <c r="N5" s="159"/>
      <c r="O5" s="1"/>
    </row>
    <row r="6" spans="1:15" s="4" customFormat="1" ht="15.75" customHeight="1">
      <c r="A6" s="138">
        <v>1</v>
      </c>
      <c r="B6" s="139"/>
      <c r="C6" s="140"/>
      <c r="D6" s="141" t="s">
        <v>49</v>
      </c>
      <c r="E6" s="142"/>
      <c r="F6" s="142"/>
      <c r="G6" s="142"/>
      <c r="H6" s="143"/>
      <c r="I6" s="144">
        <v>0</v>
      </c>
      <c r="J6" s="145"/>
      <c r="K6" s="146"/>
      <c r="L6" s="8">
        <v>100</v>
      </c>
      <c r="M6" s="9"/>
      <c r="N6" s="9">
        <f t="shared" ref="N6" si="0">I6*L6</f>
        <v>0</v>
      </c>
      <c r="O6" s="1"/>
    </row>
    <row r="7" spans="1:15" s="4" customFormat="1" ht="15.75" customHeight="1">
      <c r="A7" s="138">
        <v>2</v>
      </c>
      <c r="B7" s="139"/>
      <c r="C7" s="140"/>
      <c r="D7" s="141" t="s">
        <v>57</v>
      </c>
      <c r="E7" s="142"/>
      <c r="F7" s="142"/>
      <c r="G7" s="142"/>
      <c r="H7" s="143"/>
      <c r="I7" s="144">
        <v>0</v>
      </c>
      <c r="J7" s="145"/>
      <c r="K7" s="146"/>
      <c r="L7" s="8">
        <v>0</v>
      </c>
      <c r="M7" s="9"/>
      <c r="N7" s="9">
        <f t="shared" ref="N7" si="1">I7*L7</f>
        <v>0</v>
      </c>
      <c r="O7" s="1"/>
    </row>
    <row r="8" spans="1:15" s="4" customFormat="1" ht="15.75" customHeight="1">
      <c r="A8" s="133" t="s">
        <v>46</v>
      </c>
      <c r="B8" s="134"/>
      <c r="C8" s="134"/>
      <c r="D8" s="134"/>
      <c r="E8" s="134"/>
      <c r="F8" s="134"/>
      <c r="G8" s="134"/>
      <c r="H8" s="134"/>
      <c r="I8" s="134"/>
      <c r="J8" s="134"/>
      <c r="K8" s="135"/>
      <c r="L8" s="10">
        <f>SUM(L6:L7)</f>
        <v>100</v>
      </c>
      <c r="M8" s="9"/>
      <c r="N8" s="11">
        <f>SUM(N6:N7)</f>
        <v>0</v>
      </c>
      <c r="O8" s="29"/>
    </row>
    <row r="9" spans="1:15" ht="20.25" customHeight="1">
      <c r="A9" s="136"/>
      <c r="B9" s="136"/>
      <c r="C9" s="136"/>
      <c r="D9" s="136"/>
      <c r="E9" s="136"/>
      <c r="F9" s="136"/>
      <c r="G9" s="136"/>
      <c r="H9" s="136"/>
      <c r="I9" s="136"/>
      <c r="J9" s="136"/>
      <c r="K9" s="136"/>
      <c r="L9" s="136"/>
      <c r="M9" s="136"/>
      <c r="N9" s="136"/>
      <c r="O9" s="1"/>
    </row>
    <row r="10" spans="1:15" s="4" customFormat="1" ht="20.25" customHeight="1">
      <c r="A10" s="147" t="s">
        <v>37</v>
      </c>
      <c r="B10" s="147"/>
      <c r="C10" s="147"/>
      <c r="D10" s="147"/>
      <c r="E10" s="147"/>
      <c r="F10" s="147"/>
      <c r="G10" s="147"/>
      <c r="H10" s="147"/>
      <c r="I10" s="147"/>
      <c r="J10" s="147"/>
      <c r="K10" s="147"/>
      <c r="L10" s="147"/>
      <c r="M10" s="147"/>
      <c r="N10" s="147"/>
      <c r="O10" s="1"/>
    </row>
    <row r="11" spans="1:15" s="4" customFormat="1" ht="33" customHeight="1">
      <c r="A11" s="151" t="s">
        <v>0</v>
      </c>
      <c r="B11" s="152"/>
      <c r="C11" s="153"/>
      <c r="D11" s="151" t="s">
        <v>1</v>
      </c>
      <c r="E11" s="152"/>
      <c r="F11" s="152"/>
      <c r="G11" s="152"/>
      <c r="H11" s="153"/>
      <c r="I11" s="154" t="s">
        <v>2</v>
      </c>
      <c r="J11" s="155"/>
      <c r="K11" s="156"/>
      <c r="L11" s="2" t="s">
        <v>3</v>
      </c>
      <c r="M11" s="148" t="s">
        <v>4</v>
      </c>
      <c r="N11" s="149"/>
      <c r="O11" s="1"/>
    </row>
    <row r="12" spans="1:15" s="4" customFormat="1" ht="15.75" customHeight="1">
      <c r="A12" s="138">
        <v>1</v>
      </c>
      <c r="B12" s="139"/>
      <c r="C12" s="140"/>
      <c r="D12" s="141" t="s">
        <v>49</v>
      </c>
      <c r="E12" s="142"/>
      <c r="F12" s="142"/>
      <c r="G12" s="142"/>
      <c r="H12" s="143"/>
      <c r="I12" s="144">
        <v>0</v>
      </c>
      <c r="J12" s="145"/>
      <c r="K12" s="146"/>
      <c r="L12" s="8">
        <v>1000</v>
      </c>
      <c r="M12" s="9"/>
      <c r="N12" s="9">
        <f t="shared" ref="N12:N13" si="2">I12*L12</f>
        <v>0</v>
      </c>
      <c r="O12" s="1"/>
    </row>
    <row r="13" spans="1:15" s="4" customFormat="1" ht="15.75" customHeight="1">
      <c r="A13" s="138">
        <v>2</v>
      </c>
      <c r="B13" s="139"/>
      <c r="C13" s="140"/>
      <c r="D13" s="141" t="s">
        <v>57</v>
      </c>
      <c r="E13" s="142"/>
      <c r="F13" s="142"/>
      <c r="G13" s="142"/>
      <c r="H13" s="143"/>
      <c r="I13" s="144">
        <v>0</v>
      </c>
      <c r="J13" s="145"/>
      <c r="K13" s="146"/>
      <c r="L13" s="8">
        <v>500</v>
      </c>
      <c r="M13" s="9"/>
      <c r="N13" s="9">
        <f t="shared" si="2"/>
        <v>0</v>
      </c>
      <c r="O13" s="1"/>
    </row>
    <row r="14" spans="1:15" s="4" customFormat="1" ht="15.75" customHeight="1">
      <c r="A14" s="133" t="s">
        <v>46</v>
      </c>
      <c r="B14" s="134"/>
      <c r="C14" s="134"/>
      <c r="D14" s="134"/>
      <c r="E14" s="134"/>
      <c r="F14" s="134"/>
      <c r="G14" s="134"/>
      <c r="H14" s="134"/>
      <c r="I14" s="134"/>
      <c r="J14" s="134"/>
      <c r="K14" s="135"/>
      <c r="L14" s="10">
        <f>SUM(L12:L13)</f>
        <v>1500</v>
      </c>
      <c r="M14" s="9"/>
      <c r="N14" s="11">
        <f>SUM(N12:N13)</f>
        <v>0</v>
      </c>
      <c r="O14" s="29"/>
    </row>
    <row r="15" spans="1:15" ht="20.25" customHeight="1">
      <c r="A15" s="136"/>
      <c r="B15" s="136"/>
      <c r="C15" s="136"/>
      <c r="D15" s="136"/>
      <c r="E15" s="136"/>
      <c r="F15" s="136"/>
      <c r="G15" s="136"/>
      <c r="H15" s="136"/>
      <c r="I15" s="136"/>
      <c r="J15" s="136"/>
      <c r="K15" s="136"/>
      <c r="L15" s="136"/>
      <c r="M15" s="136"/>
      <c r="N15" s="136"/>
      <c r="O15" s="1"/>
    </row>
    <row r="16" spans="1:15" s="4" customFormat="1" ht="20.25" customHeight="1">
      <c r="A16" s="147" t="s">
        <v>38</v>
      </c>
      <c r="B16" s="147"/>
      <c r="C16" s="147"/>
      <c r="D16" s="147"/>
      <c r="E16" s="147"/>
      <c r="F16" s="147"/>
      <c r="G16" s="147"/>
      <c r="H16" s="147"/>
      <c r="I16" s="147"/>
      <c r="J16" s="147"/>
      <c r="K16" s="147"/>
      <c r="L16" s="147"/>
      <c r="M16" s="147"/>
      <c r="N16" s="147"/>
      <c r="O16" s="1"/>
    </row>
    <row r="17" spans="1:17" s="4" customFormat="1" ht="33" customHeight="1">
      <c r="A17" s="151" t="s">
        <v>0</v>
      </c>
      <c r="B17" s="152"/>
      <c r="C17" s="153"/>
      <c r="D17" s="151" t="s">
        <v>1</v>
      </c>
      <c r="E17" s="152"/>
      <c r="F17" s="152"/>
      <c r="G17" s="152"/>
      <c r="H17" s="153"/>
      <c r="I17" s="154" t="s">
        <v>2</v>
      </c>
      <c r="J17" s="155"/>
      <c r="K17" s="156"/>
      <c r="L17" s="2" t="s">
        <v>3</v>
      </c>
      <c r="M17" s="148" t="s">
        <v>4</v>
      </c>
      <c r="N17" s="149"/>
      <c r="O17" s="1"/>
    </row>
    <row r="18" spans="1:17" s="4" customFormat="1" ht="15.75" customHeight="1">
      <c r="A18" s="138">
        <v>1</v>
      </c>
      <c r="B18" s="139"/>
      <c r="C18" s="140"/>
      <c r="D18" s="141" t="s">
        <v>49</v>
      </c>
      <c r="E18" s="142"/>
      <c r="F18" s="142"/>
      <c r="G18" s="142"/>
      <c r="H18" s="143"/>
      <c r="I18" s="144">
        <v>0</v>
      </c>
      <c r="J18" s="145"/>
      <c r="K18" s="146"/>
      <c r="L18" s="8">
        <v>200</v>
      </c>
      <c r="M18" s="9"/>
      <c r="N18" s="9">
        <f t="shared" ref="N18:N19" si="3">I18*L18</f>
        <v>0</v>
      </c>
      <c r="O18" s="1"/>
    </row>
    <row r="19" spans="1:17" s="4" customFormat="1" ht="15.75" customHeight="1">
      <c r="A19" s="138">
        <v>2</v>
      </c>
      <c r="B19" s="139"/>
      <c r="C19" s="140"/>
      <c r="D19" s="141" t="s">
        <v>57</v>
      </c>
      <c r="E19" s="142"/>
      <c r="F19" s="142"/>
      <c r="G19" s="142"/>
      <c r="H19" s="143"/>
      <c r="I19" s="144">
        <v>0</v>
      </c>
      <c r="J19" s="145"/>
      <c r="K19" s="146"/>
      <c r="L19" s="8">
        <v>50</v>
      </c>
      <c r="M19" s="9"/>
      <c r="N19" s="9">
        <f t="shared" si="3"/>
        <v>0</v>
      </c>
      <c r="O19" s="1"/>
    </row>
    <row r="20" spans="1:17" s="4" customFormat="1" ht="15.75" customHeight="1">
      <c r="A20" s="133" t="s">
        <v>46</v>
      </c>
      <c r="B20" s="134"/>
      <c r="C20" s="134"/>
      <c r="D20" s="134"/>
      <c r="E20" s="134"/>
      <c r="F20" s="134"/>
      <c r="G20" s="134"/>
      <c r="H20" s="134"/>
      <c r="I20" s="134"/>
      <c r="J20" s="134"/>
      <c r="K20" s="135"/>
      <c r="L20" s="10">
        <f>SUM(L18:L19)</f>
        <v>250</v>
      </c>
      <c r="M20" s="9"/>
      <c r="N20" s="11">
        <f>SUM(N18:N19)</f>
        <v>0</v>
      </c>
      <c r="O20" s="29"/>
    </row>
    <row r="21" spans="1:17" ht="20.25" customHeight="1">
      <c r="A21" s="137"/>
      <c r="B21" s="137"/>
      <c r="C21" s="137"/>
      <c r="D21" s="137"/>
      <c r="E21" s="137"/>
      <c r="F21" s="137"/>
      <c r="G21" s="137"/>
      <c r="H21" s="137"/>
      <c r="I21" s="137"/>
      <c r="J21" s="137"/>
      <c r="K21" s="137"/>
      <c r="L21" s="137"/>
      <c r="M21" s="137"/>
      <c r="N21" s="137"/>
      <c r="O21" s="1"/>
    </row>
    <row r="22" spans="1:17" s="4" customFormat="1" ht="20.25" customHeight="1">
      <c r="A22" s="147" t="s">
        <v>39</v>
      </c>
      <c r="B22" s="147"/>
      <c r="C22" s="147"/>
      <c r="D22" s="147"/>
      <c r="E22" s="147"/>
      <c r="F22" s="147"/>
      <c r="G22" s="147"/>
      <c r="H22" s="147"/>
      <c r="I22" s="147"/>
      <c r="J22" s="147"/>
      <c r="K22" s="147"/>
      <c r="L22" s="147"/>
      <c r="M22" s="147"/>
      <c r="N22" s="147"/>
      <c r="O22" s="1"/>
    </row>
    <row r="23" spans="1:17" s="4" customFormat="1" ht="33" customHeight="1">
      <c r="A23" s="151" t="s">
        <v>0</v>
      </c>
      <c r="B23" s="152"/>
      <c r="C23" s="153"/>
      <c r="D23" s="151" t="s">
        <v>1</v>
      </c>
      <c r="E23" s="152"/>
      <c r="F23" s="152"/>
      <c r="G23" s="152"/>
      <c r="H23" s="153"/>
      <c r="I23" s="154" t="s">
        <v>2</v>
      </c>
      <c r="J23" s="155"/>
      <c r="K23" s="156"/>
      <c r="L23" s="2" t="s">
        <v>3</v>
      </c>
      <c r="M23" s="148" t="s">
        <v>4</v>
      </c>
      <c r="N23" s="149"/>
      <c r="O23" s="1"/>
      <c r="P23" s="33"/>
      <c r="Q23" s="33"/>
    </row>
    <row r="24" spans="1:17" s="4" customFormat="1" ht="15.75" customHeight="1">
      <c r="A24" s="138">
        <v>1</v>
      </c>
      <c r="B24" s="139"/>
      <c r="C24" s="140"/>
      <c r="D24" s="141" t="s">
        <v>49</v>
      </c>
      <c r="E24" s="142"/>
      <c r="F24" s="142"/>
      <c r="G24" s="142"/>
      <c r="H24" s="143"/>
      <c r="I24" s="144">
        <v>0</v>
      </c>
      <c r="J24" s="145"/>
      <c r="K24" s="146"/>
      <c r="L24" s="8">
        <v>50</v>
      </c>
      <c r="M24" s="9"/>
      <c r="N24" s="9">
        <f t="shared" ref="N24:N25" si="4">I24*L24</f>
        <v>0</v>
      </c>
      <c r="O24" s="1"/>
      <c r="P24" s="33"/>
    </row>
    <row r="25" spans="1:17" s="4" customFormat="1" ht="15.75" customHeight="1">
      <c r="A25" s="138">
        <v>2</v>
      </c>
      <c r="B25" s="139"/>
      <c r="C25" s="140"/>
      <c r="D25" s="141" t="s">
        <v>57</v>
      </c>
      <c r="E25" s="142"/>
      <c r="F25" s="142"/>
      <c r="G25" s="142"/>
      <c r="H25" s="143"/>
      <c r="I25" s="144">
        <v>0</v>
      </c>
      <c r="J25" s="145"/>
      <c r="K25" s="146"/>
      <c r="L25" s="8">
        <v>50</v>
      </c>
      <c r="M25" s="9"/>
      <c r="N25" s="9">
        <f t="shared" si="4"/>
        <v>0</v>
      </c>
      <c r="O25" s="1"/>
    </row>
    <row r="26" spans="1:17" s="4" customFormat="1" ht="15.75" customHeight="1">
      <c r="A26" s="133" t="s">
        <v>46</v>
      </c>
      <c r="B26" s="134"/>
      <c r="C26" s="134"/>
      <c r="D26" s="134"/>
      <c r="E26" s="134"/>
      <c r="F26" s="134"/>
      <c r="G26" s="134"/>
      <c r="H26" s="134"/>
      <c r="I26" s="134"/>
      <c r="J26" s="134"/>
      <c r="K26" s="135"/>
      <c r="L26" s="10">
        <f>SUM(L24:L25)</f>
        <v>100</v>
      </c>
      <c r="M26" s="9"/>
      <c r="N26" s="11">
        <f>SUM(N24:N25)</f>
        <v>0</v>
      </c>
      <c r="O26" s="7"/>
    </row>
    <row r="27" spans="1:17" ht="20.25" customHeight="1">
      <c r="A27" s="137"/>
      <c r="B27" s="137"/>
      <c r="C27" s="137"/>
      <c r="D27" s="137"/>
      <c r="E27" s="137"/>
      <c r="F27" s="137"/>
      <c r="G27" s="137"/>
      <c r="H27" s="137"/>
      <c r="I27" s="137"/>
      <c r="J27" s="137"/>
      <c r="K27" s="137"/>
      <c r="L27" s="137"/>
      <c r="M27" s="137"/>
      <c r="N27" s="137"/>
      <c r="O27" s="1"/>
    </row>
    <row r="28" spans="1:17" ht="20.25" customHeight="1">
      <c r="A28" s="147" t="s">
        <v>40</v>
      </c>
      <c r="B28" s="147"/>
      <c r="C28" s="147"/>
      <c r="D28" s="147"/>
      <c r="E28" s="147"/>
      <c r="F28" s="147"/>
      <c r="G28" s="147"/>
      <c r="H28" s="147"/>
      <c r="I28" s="147"/>
      <c r="J28" s="147"/>
      <c r="K28" s="147"/>
      <c r="L28" s="147"/>
      <c r="M28" s="147"/>
      <c r="N28" s="147"/>
      <c r="O28" s="1"/>
    </row>
    <row r="29" spans="1:17" ht="51" customHeight="1">
      <c r="A29" s="157" t="s">
        <v>48</v>
      </c>
      <c r="B29" s="157"/>
      <c r="C29" s="157"/>
      <c r="D29" s="157"/>
      <c r="E29" s="157"/>
      <c r="F29" s="157"/>
      <c r="G29" s="157"/>
      <c r="H29" s="157"/>
      <c r="I29" s="157"/>
      <c r="J29" s="157"/>
      <c r="K29" s="157"/>
      <c r="L29" s="157"/>
      <c r="M29" s="157"/>
      <c r="N29" s="157"/>
      <c r="O29" s="1"/>
    </row>
    <row r="30" spans="1:17" ht="20.25" customHeight="1">
      <c r="A30" s="137"/>
      <c r="B30" s="137"/>
      <c r="C30" s="137"/>
      <c r="D30" s="137"/>
      <c r="E30" s="137"/>
      <c r="F30" s="137"/>
      <c r="G30" s="137"/>
      <c r="H30" s="137"/>
      <c r="I30" s="137"/>
      <c r="J30" s="137"/>
      <c r="K30" s="137"/>
      <c r="L30" s="137"/>
      <c r="M30" s="137"/>
      <c r="N30" s="137"/>
      <c r="O30" s="1"/>
    </row>
    <row r="31" spans="1:17" ht="20.25" customHeight="1">
      <c r="A31" s="147" t="s">
        <v>41</v>
      </c>
      <c r="B31" s="147"/>
      <c r="C31" s="147"/>
      <c r="D31" s="147"/>
      <c r="E31" s="147"/>
      <c r="F31" s="147"/>
      <c r="G31" s="147"/>
      <c r="H31" s="147"/>
      <c r="I31" s="147"/>
      <c r="J31" s="147"/>
      <c r="K31" s="147"/>
      <c r="L31" s="147"/>
      <c r="M31" s="147"/>
      <c r="N31" s="147"/>
      <c r="O31" s="1"/>
    </row>
    <row r="32" spans="1:17" s="4" customFormat="1" ht="33" customHeight="1">
      <c r="A32" s="151" t="s">
        <v>0</v>
      </c>
      <c r="B32" s="152"/>
      <c r="C32" s="153"/>
      <c r="D32" s="151" t="s">
        <v>1</v>
      </c>
      <c r="E32" s="152"/>
      <c r="F32" s="152"/>
      <c r="G32" s="152"/>
      <c r="H32" s="153"/>
      <c r="I32" s="154" t="s">
        <v>5</v>
      </c>
      <c r="J32" s="155"/>
      <c r="K32" s="156"/>
      <c r="L32" s="2" t="s">
        <v>3</v>
      </c>
      <c r="M32" s="148" t="s">
        <v>4</v>
      </c>
      <c r="N32" s="149"/>
      <c r="O32" s="1"/>
    </row>
    <row r="33" spans="1:15" s="4" customFormat="1" ht="15.75" customHeight="1">
      <c r="A33" s="138">
        <v>1</v>
      </c>
      <c r="B33" s="139"/>
      <c r="C33" s="140"/>
      <c r="D33" s="141" t="s">
        <v>10</v>
      </c>
      <c r="E33" s="142"/>
      <c r="F33" s="142"/>
      <c r="G33" s="142"/>
      <c r="H33" s="143"/>
      <c r="I33" s="144">
        <v>0</v>
      </c>
      <c r="J33" s="145"/>
      <c r="K33" s="146"/>
      <c r="L33" s="8">
        <v>100</v>
      </c>
      <c r="M33" s="9"/>
      <c r="N33" s="9">
        <f>I33*L33</f>
        <v>0</v>
      </c>
      <c r="O33" s="1"/>
    </row>
    <row r="34" spans="1:15" s="4" customFormat="1" ht="15.75" customHeight="1">
      <c r="A34" s="138">
        <v>2</v>
      </c>
      <c r="B34" s="139"/>
      <c r="C34" s="140"/>
      <c r="D34" s="141" t="s">
        <v>11</v>
      </c>
      <c r="E34" s="142"/>
      <c r="F34" s="142"/>
      <c r="G34" s="142"/>
      <c r="H34" s="143"/>
      <c r="I34" s="144">
        <v>0</v>
      </c>
      <c r="J34" s="145"/>
      <c r="K34" s="146"/>
      <c r="L34" s="8">
        <v>100</v>
      </c>
      <c r="M34" s="9"/>
      <c r="N34" s="9">
        <f>I34*L34</f>
        <v>0</v>
      </c>
      <c r="O34" s="1"/>
    </row>
    <row r="35" spans="1:15" ht="15.75" customHeight="1">
      <c r="A35" s="133" t="s">
        <v>46</v>
      </c>
      <c r="B35" s="134"/>
      <c r="C35" s="134"/>
      <c r="D35" s="134"/>
      <c r="E35" s="134"/>
      <c r="F35" s="134"/>
      <c r="G35" s="134"/>
      <c r="H35" s="134"/>
      <c r="I35" s="134"/>
      <c r="J35" s="134"/>
      <c r="K35" s="135"/>
      <c r="L35" s="12">
        <f>(SUM(L33:L34))</f>
        <v>200</v>
      </c>
      <c r="M35" s="9"/>
      <c r="N35" s="11">
        <f>(SUM(N33:N34))</f>
        <v>0</v>
      </c>
      <c r="O35" s="29"/>
    </row>
    <row r="36" spans="1:15" ht="30.95" customHeight="1">
      <c r="A36" s="150" t="s">
        <v>14</v>
      </c>
      <c r="B36" s="150"/>
      <c r="C36" s="150"/>
      <c r="D36" s="150"/>
      <c r="E36" s="150"/>
      <c r="F36" s="150"/>
      <c r="G36" s="150"/>
      <c r="H36" s="150"/>
      <c r="I36" s="150"/>
      <c r="J36" s="150"/>
      <c r="K36" s="150"/>
      <c r="L36" s="150"/>
      <c r="M36" s="150"/>
      <c r="N36" s="150"/>
      <c r="O36" s="1"/>
    </row>
  </sheetData>
  <mergeCells count="69">
    <mergeCell ref="A2:N2"/>
    <mergeCell ref="A4:N4"/>
    <mergeCell ref="A5:C5"/>
    <mergeCell ref="D5:H5"/>
    <mergeCell ref="I5:K5"/>
    <mergeCell ref="M5:N5"/>
    <mergeCell ref="A12:C12"/>
    <mergeCell ref="D12:H12"/>
    <mergeCell ref="I12:K12"/>
    <mergeCell ref="A13:C13"/>
    <mergeCell ref="D13:H13"/>
    <mergeCell ref="I13:K13"/>
    <mergeCell ref="A7:C7"/>
    <mergeCell ref="D7:H7"/>
    <mergeCell ref="I7:K7"/>
    <mergeCell ref="A6:C6"/>
    <mergeCell ref="D6:H6"/>
    <mergeCell ref="I6:K6"/>
    <mergeCell ref="A8:K8"/>
    <mergeCell ref="A9:N9"/>
    <mergeCell ref="A10:N10"/>
    <mergeCell ref="A11:C11"/>
    <mergeCell ref="D11:H11"/>
    <mergeCell ref="I11:K11"/>
    <mergeCell ref="M11:N11"/>
    <mergeCell ref="A14:K14"/>
    <mergeCell ref="A18:C18"/>
    <mergeCell ref="A19:C19"/>
    <mergeCell ref="I18:K18"/>
    <mergeCell ref="D18:H18"/>
    <mergeCell ref="D19:H19"/>
    <mergeCell ref="I19:K19"/>
    <mergeCell ref="A16:N16"/>
    <mergeCell ref="A17:C17"/>
    <mergeCell ref="D17:H17"/>
    <mergeCell ref="I17:K17"/>
    <mergeCell ref="M17:N17"/>
    <mergeCell ref="A34:C34"/>
    <mergeCell ref="D34:H34"/>
    <mergeCell ref="A20:K20"/>
    <mergeCell ref="A21:N21"/>
    <mergeCell ref="A36:N36"/>
    <mergeCell ref="A22:N22"/>
    <mergeCell ref="A23:C23"/>
    <mergeCell ref="D23:H23"/>
    <mergeCell ref="I23:K23"/>
    <mergeCell ref="M23:N23"/>
    <mergeCell ref="A29:N29"/>
    <mergeCell ref="A31:N31"/>
    <mergeCell ref="A32:C32"/>
    <mergeCell ref="D32:H32"/>
    <mergeCell ref="I32:K32"/>
    <mergeCell ref="I34:K34"/>
    <mergeCell ref="A35:K35"/>
    <mergeCell ref="A15:N15"/>
    <mergeCell ref="A30:N30"/>
    <mergeCell ref="A24:C24"/>
    <mergeCell ref="D24:H24"/>
    <mergeCell ref="I24:K24"/>
    <mergeCell ref="A25:C25"/>
    <mergeCell ref="D25:H25"/>
    <mergeCell ref="I25:K25"/>
    <mergeCell ref="A33:C33"/>
    <mergeCell ref="D33:H33"/>
    <mergeCell ref="I33:K33"/>
    <mergeCell ref="A26:K26"/>
    <mergeCell ref="A28:N28"/>
    <mergeCell ref="A27:N27"/>
    <mergeCell ref="M32:N32"/>
  </mergeCells>
  <printOptions horizontalCentered="1"/>
  <pageMargins left="0.70866141732283472" right="0.70866141732283472" top="0.74803149606299213" bottom="0.74803149606299213" header="0.31496062992125984" footer="0.31496062992125984"/>
  <pageSetup paperSize="9" scale="73" orientation="portrait" horizontalDpi="1200" verticalDpi="1200" r:id="rId1"/>
  <headerFooter>
    <oddHeader>&amp;L&amp;"Arial,Normale"&amp;9Stazione di Lugano - Sottopasso Genzana (SoGe)
Prestazioni di accompagnamento ambientale dei lavori
&amp;"Arial,Grassetto"Offerta economica&amp;R&amp;"Arial,Grassetto"&amp;9V1.O.DLL&amp;"Arial,Normale"
Pagina &amp;P di &amp;N</oddHeader>
    <oddFooter>&amp;L&amp;"Arial,Normale"&amp;9&amp;F&amp;R&amp;"Arial,Normale"&amp;9&amp;D</oddFooter>
  </headerFooter>
  <rowBreaks count="1" manualBreakCount="1">
    <brk id="21"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Copertina</vt:lpstr>
      <vt:lpstr>Correx</vt:lpstr>
      <vt:lpstr>Ricapitolazione</vt:lpstr>
      <vt:lpstr>Offerta economica</vt:lpstr>
      <vt:lpstr>'Offerta economica'!Area_stampa</vt:lpstr>
      <vt:lpstr>Ricapitolazione!Area_stampa</vt:lpstr>
      <vt:lpstr>'Offerta economica'!Print_Area</vt:lpstr>
      <vt:lpstr>Ricapitolazione!Print_Area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 Cadei</dc:creator>
  <cp:lastModifiedBy>Barabino Piera</cp:lastModifiedBy>
  <cp:lastPrinted>2023-10-03T12:56:42Z</cp:lastPrinted>
  <dcterms:created xsi:type="dcterms:W3CDTF">2023-05-26T12:54:57Z</dcterms:created>
  <dcterms:modified xsi:type="dcterms:W3CDTF">2023-10-23T07:16:47Z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0x010100CD323C4B48B6C24BBC8FA3B7A5499D6B</vt:lpwstr>
  </property>
  <property fmtid="{D5CDD505-2E9C-101B-9397-08002B2CF9AE}" pid="3" name="Created">
    <vt:filetime>2023-05-26T00:00:00Z</vt:filetime>
  </property>
  <property fmtid="{D5CDD505-2E9C-101B-9397-08002B2CF9AE}" pid="4" name="Creator">
    <vt:lpwstr>Acrobat PDFMaker 23 per Excel</vt:lpwstr>
  </property>
  <property fmtid="{D5CDD505-2E9C-101B-9397-08002B2CF9AE}" pid="5" name="LastSaved">
    <vt:filetime>2023-05-26T00:00:00Z</vt:filetime>
  </property>
  <property fmtid="{D5CDD505-2E9C-101B-9397-08002B2CF9AE}" pid="6" name="Producer">
    <vt:lpwstr>Adobe PDF Library 23.1.206</vt:lpwstr>
  </property>
</Properties>
</file>